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https://uab-my.sharepoint.com/personal/2122948_uab_cat/Documents/Escritorio/Doc Propostes/"/>
    </mc:Choice>
  </mc:AlternateContent>
  <xr:revisionPtr revIDLastSave="0" documentId="8_{CF82E50B-4817-4504-95BE-2C8BBB4018B0}" xr6:coauthVersionLast="47" xr6:coauthVersionMax="47" xr10:uidLastSave="{00000000-0000-0000-0000-000000000000}"/>
  <bookViews>
    <workbookView xWindow="28680" yWindow="-240" windowWidth="29040" windowHeight="15720" xr2:uid="{00000000-000D-0000-FFFF-FFFF00000000}"/>
  </bookViews>
  <sheets>
    <sheet name="Datos Estudio" sheetId="2" r:id="rId1"/>
    <sheet name="Profesorado" sheetId="1" r:id="rId2"/>
  </sheets>
  <definedNames>
    <definedName name="_xlnm.Print_Area" localSheetId="0">'Datos Estudio'!$A$1:$K$63</definedName>
    <definedName name="_xlnm.Print_Area" localSheetId="1">Profesorado!$A$1:$J$60</definedName>
    <definedName name="Cur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9" i="1" l="1"/>
  <c r="C28" i="1"/>
  <c r="B6" i="1"/>
  <c r="B35" i="2" l="1"/>
  <c r="B34" i="2"/>
  <c r="B33" i="2"/>
  <c r="B4" i="1" l="1"/>
  <c r="B21" i="1"/>
  <c r="E21" i="1"/>
  <c r="D21" i="1"/>
  <c r="C21" i="1"/>
  <c r="E28" i="2"/>
  <c r="H21" i="1"/>
  <c r="G21" i="1"/>
  <c r="F21" i="1"/>
  <c r="H20" i="1"/>
  <c r="T203" i="1" s="1"/>
  <c r="G20" i="1"/>
  <c r="P203" i="1" s="1"/>
  <c r="F20" i="1"/>
  <c r="T217" i="1"/>
  <c r="P217" i="1"/>
  <c r="T231" i="1"/>
  <c r="P231" i="1"/>
  <c r="P245" i="1"/>
  <c r="T259" i="1"/>
  <c r="P259" i="1"/>
  <c r="T273" i="1"/>
  <c r="P273" i="1"/>
  <c r="N273" i="1"/>
  <c r="T287" i="1"/>
  <c r="P287" i="1"/>
  <c r="P301" i="1"/>
  <c r="T315" i="1"/>
  <c r="P315" i="1"/>
  <c r="T329" i="1"/>
  <c r="N329" i="1"/>
  <c r="AJ198" i="1"/>
  <c r="AG201" i="1"/>
  <c r="AG202" i="1"/>
  <c r="AE201" i="1"/>
  <c r="AE202" i="1"/>
  <c r="AC201" i="1"/>
  <c r="AC202" i="1"/>
  <c r="AK202" i="1"/>
  <c r="AJ202" i="1"/>
  <c r="AI202" i="1"/>
  <c r="AK201" i="1"/>
  <c r="AJ201" i="1"/>
  <c r="AI201" i="1"/>
  <c r="AK200" i="1"/>
  <c r="AJ200" i="1"/>
  <c r="AI200" i="1"/>
  <c r="AK199" i="1"/>
  <c r="AJ199" i="1"/>
  <c r="AI199" i="1"/>
  <c r="AG200" i="1"/>
  <c r="AE200" i="1"/>
  <c r="AC200" i="1"/>
  <c r="AG199" i="1"/>
  <c r="AE199" i="1"/>
  <c r="AC199" i="1"/>
  <c r="AK198" i="1"/>
  <c r="AI198" i="1"/>
  <c r="AG198" i="1"/>
  <c r="AE198" i="1"/>
  <c r="AC198" i="1"/>
  <c r="AK216" i="1"/>
  <c r="AJ216" i="1"/>
  <c r="AI216" i="1"/>
  <c r="AG216" i="1"/>
  <c r="AE216" i="1"/>
  <c r="AC216" i="1"/>
  <c r="AK215" i="1"/>
  <c r="AJ215" i="1"/>
  <c r="AI215" i="1"/>
  <c r="AG215" i="1"/>
  <c r="AE215" i="1"/>
  <c r="AC215" i="1"/>
  <c r="AK214" i="1"/>
  <c r="AJ214" i="1"/>
  <c r="AI214" i="1"/>
  <c r="AG214" i="1"/>
  <c r="AE214" i="1"/>
  <c r="AC214" i="1"/>
  <c r="AK213" i="1"/>
  <c r="AJ213" i="1"/>
  <c r="AI213" i="1"/>
  <c r="AG213" i="1"/>
  <c r="AE213" i="1"/>
  <c r="AC213" i="1"/>
  <c r="AK212" i="1"/>
  <c r="AJ212" i="1"/>
  <c r="AI212" i="1"/>
  <c r="AG212" i="1"/>
  <c r="AE212" i="1"/>
  <c r="AC212" i="1"/>
  <c r="AK230" i="1"/>
  <c r="AJ230" i="1"/>
  <c r="AI230" i="1"/>
  <c r="AG230" i="1"/>
  <c r="AE230" i="1"/>
  <c r="AC230" i="1"/>
  <c r="AK229" i="1"/>
  <c r="AJ229" i="1"/>
  <c r="AI229" i="1"/>
  <c r="AG229" i="1"/>
  <c r="AE229" i="1"/>
  <c r="AC229" i="1"/>
  <c r="AK228" i="1"/>
  <c r="AJ228" i="1"/>
  <c r="AI228" i="1"/>
  <c r="AG228" i="1"/>
  <c r="AE228" i="1"/>
  <c r="AC228" i="1"/>
  <c r="AK227" i="1"/>
  <c r="AJ227" i="1"/>
  <c r="AI227" i="1"/>
  <c r="AG227" i="1"/>
  <c r="AE227" i="1"/>
  <c r="AC227" i="1"/>
  <c r="AK226" i="1"/>
  <c r="AJ226" i="1"/>
  <c r="AI226" i="1"/>
  <c r="AG226" i="1"/>
  <c r="AE226" i="1"/>
  <c r="AC226" i="1"/>
  <c r="AK244" i="1"/>
  <c r="AJ244" i="1"/>
  <c r="AI244" i="1"/>
  <c r="AG244" i="1"/>
  <c r="AE244" i="1"/>
  <c r="AC244" i="1"/>
  <c r="AK243" i="1"/>
  <c r="AJ243" i="1"/>
  <c r="AI243" i="1"/>
  <c r="AG243" i="1"/>
  <c r="AE243" i="1"/>
  <c r="AC243" i="1"/>
  <c r="AK242" i="1"/>
  <c r="AJ242" i="1"/>
  <c r="AI242" i="1"/>
  <c r="AG242" i="1"/>
  <c r="AE242" i="1"/>
  <c r="AC242" i="1"/>
  <c r="AK241" i="1"/>
  <c r="AJ241" i="1"/>
  <c r="AI241" i="1"/>
  <c r="AG241" i="1"/>
  <c r="AE241" i="1"/>
  <c r="AC241" i="1"/>
  <c r="AK240" i="1"/>
  <c r="AJ240" i="1"/>
  <c r="AI240" i="1"/>
  <c r="AG240" i="1"/>
  <c r="AE240" i="1"/>
  <c r="AC240" i="1"/>
  <c r="AK258" i="1"/>
  <c r="AJ258" i="1"/>
  <c r="AI258" i="1"/>
  <c r="AG258" i="1"/>
  <c r="AE258" i="1"/>
  <c r="AC258" i="1"/>
  <c r="AK257" i="1"/>
  <c r="AJ257" i="1"/>
  <c r="AI257" i="1"/>
  <c r="AG257" i="1"/>
  <c r="AE257" i="1"/>
  <c r="AC257" i="1"/>
  <c r="AK256" i="1"/>
  <c r="AJ256" i="1"/>
  <c r="AI256" i="1"/>
  <c r="AG256" i="1"/>
  <c r="AE256" i="1"/>
  <c r="AC256" i="1"/>
  <c r="AK255" i="1"/>
  <c r="AJ255" i="1"/>
  <c r="AI255" i="1"/>
  <c r="AG255" i="1"/>
  <c r="AE255" i="1"/>
  <c r="AC255" i="1"/>
  <c r="AK254" i="1"/>
  <c r="AJ254" i="1"/>
  <c r="AI254" i="1"/>
  <c r="AG254" i="1"/>
  <c r="AE254" i="1"/>
  <c r="AC254" i="1"/>
  <c r="AK272" i="1"/>
  <c r="AJ272" i="1"/>
  <c r="AI272" i="1"/>
  <c r="AG272" i="1"/>
  <c r="AE272" i="1"/>
  <c r="AC272" i="1"/>
  <c r="AK271" i="1"/>
  <c r="AJ271" i="1"/>
  <c r="AI271" i="1"/>
  <c r="AG271" i="1"/>
  <c r="AE271" i="1"/>
  <c r="AC271" i="1"/>
  <c r="AK270" i="1"/>
  <c r="AJ270" i="1"/>
  <c r="AI270" i="1"/>
  <c r="AG270" i="1"/>
  <c r="AE270" i="1"/>
  <c r="AC270" i="1"/>
  <c r="AK269" i="1"/>
  <c r="AJ269" i="1"/>
  <c r="AI269" i="1"/>
  <c r="AG269" i="1"/>
  <c r="AE269" i="1"/>
  <c r="AC269" i="1"/>
  <c r="AK268" i="1"/>
  <c r="AJ268" i="1"/>
  <c r="AI268" i="1"/>
  <c r="AG268" i="1"/>
  <c r="AE268" i="1"/>
  <c r="AC268" i="1"/>
  <c r="AK286" i="1"/>
  <c r="AJ286" i="1"/>
  <c r="AI286" i="1"/>
  <c r="AG286" i="1"/>
  <c r="AE286" i="1"/>
  <c r="AC286" i="1"/>
  <c r="AK285" i="1"/>
  <c r="AJ285" i="1"/>
  <c r="AI285" i="1"/>
  <c r="AG285" i="1"/>
  <c r="AE285" i="1"/>
  <c r="AC285" i="1"/>
  <c r="AK284" i="1"/>
  <c r="AJ284" i="1"/>
  <c r="AI284" i="1"/>
  <c r="AG284" i="1"/>
  <c r="AE284" i="1"/>
  <c r="AC284" i="1"/>
  <c r="AK283" i="1"/>
  <c r="AJ283" i="1"/>
  <c r="AI283" i="1"/>
  <c r="AG283" i="1"/>
  <c r="AE283" i="1"/>
  <c r="AC283" i="1"/>
  <c r="AK282" i="1"/>
  <c r="AJ282" i="1"/>
  <c r="AI282" i="1"/>
  <c r="AG282" i="1"/>
  <c r="AE282" i="1"/>
  <c r="AC282" i="1"/>
  <c r="AK300" i="1"/>
  <c r="AJ300" i="1"/>
  <c r="AI300" i="1"/>
  <c r="AG300" i="1"/>
  <c r="AE300" i="1"/>
  <c r="AC300" i="1"/>
  <c r="AK299" i="1"/>
  <c r="AJ299" i="1"/>
  <c r="AI299" i="1"/>
  <c r="AG299" i="1"/>
  <c r="AE299" i="1"/>
  <c r="AC299" i="1"/>
  <c r="AK298" i="1"/>
  <c r="AJ298" i="1"/>
  <c r="AI298" i="1"/>
  <c r="AG298" i="1"/>
  <c r="AE298" i="1"/>
  <c r="AC298" i="1"/>
  <c r="AK297" i="1"/>
  <c r="AJ297" i="1"/>
  <c r="AI297" i="1"/>
  <c r="AG297" i="1"/>
  <c r="AE297" i="1"/>
  <c r="AC297" i="1"/>
  <c r="AK296" i="1"/>
  <c r="AJ296" i="1"/>
  <c r="AI296" i="1"/>
  <c r="AG296" i="1"/>
  <c r="AE296" i="1"/>
  <c r="AC296" i="1"/>
  <c r="AK314" i="1"/>
  <c r="AJ314" i="1"/>
  <c r="AI314" i="1"/>
  <c r="AG314" i="1"/>
  <c r="AE314" i="1"/>
  <c r="AC314" i="1"/>
  <c r="AK313" i="1"/>
  <c r="AJ313" i="1"/>
  <c r="AI313" i="1"/>
  <c r="AG313" i="1"/>
  <c r="AE313" i="1"/>
  <c r="AC313" i="1"/>
  <c r="AK312" i="1"/>
  <c r="AJ312" i="1"/>
  <c r="AI312" i="1"/>
  <c r="AG312" i="1"/>
  <c r="AE312" i="1"/>
  <c r="AC312" i="1"/>
  <c r="AK311" i="1"/>
  <c r="AJ311" i="1"/>
  <c r="AI311" i="1"/>
  <c r="AG311" i="1"/>
  <c r="AE311" i="1"/>
  <c r="AC311" i="1"/>
  <c r="AK310" i="1"/>
  <c r="AJ310" i="1"/>
  <c r="AI310" i="1"/>
  <c r="AG310" i="1"/>
  <c r="AE310" i="1"/>
  <c r="AC310" i="1"/>
  <c r="AI325" i="1"/>
  <c r="AJ325" i="1"/>
  <c r="AK325" i="1"/>
  <c r="AI326" i="1"/>
  <c r="AJ326" i="1"/>
  <c r="AK326" i="1"/>
  <c r="AI327" i="1"/>
  <c r="AJ327" i="1"/>
  <c r="AK327" i="1"/>
  <c r="AI328" i="1"/>
  <c r="AJ328" i="1"/>
  <c r="AK328" i="1"/>
  <c r="AK324" i="1"/>
  <c r="AJ324" i="1"/>
  <c r="AI324" i="1"/>
  <c r="B5" i="1"/>
  <c r="AG328" i="1"/>
  <c r="AE328" i="1"/>
  <c r="AC328" i="1"/>
  <c r="AG327" i="1"/>
  <c r="AE327" i="1"/>
  <c r="AC327" i="1"/>
  <c r="AG326" i="1"/>
  <c r="AE326" i="1"/>
  <c r="AC326" i="1"/>
  <c r="AG325" i="1"/>
  <c r="AE325" i="1"/>
  <c r="AC325" i="1"/>
  <c r="AG324" i="1"/>
  <c r="AE324" i="1"/>
  <c r="AC324" i="1"/>
  <c r="N203" i="1" l="1"/>
  <c r="C27" i="1"/>
  <c r="B20" i="1"/>
  <c r="C30" i="1" s="1"/>
  <c r="E20" i="1"/>
  <c r="C32" i="1" s="1"/>
  <c r="T301" i="1"/>
  <c r="T245" i="1"/>
  <c r="P329" i="1"/>
  <c r="AO229" i="1"/>
  <c r="AO214" i="1"/>
  <c r="AM240" i="1"/>
  <c r="AO227" i="1"/>
  <c r="AM310" i="1"/>
  <c r="AM258" i="1"/>
  <c r="AM241" i="1"/>
  <c r="AM243" i="1"/>
  <c r="AM226" i="1"/>
  <c r="AM230" i="1"/>
  <c r="AM198" i="1"/>
  <c r="AM201" i="1"/>
  <c r="AM202" i="1"/>
  <c r="AO282" i="1"/>
  <c r="AO284" i="1"/>
  <c r="AO254" i="1"/>
  <c r="AO256" i="1"/>
  <c r="AO258" i="1"/>
  <c r="AO257" i="1"/>
  <c r="AO226" i="1"/>
  <c r="AO230" i="1"/>
  <c r="AO215" i="1"/>
  <c r="AO198" i="1"/>
  <c r="AO202" i="1"/>
  <c r="AM311" i="1"/>
  <c r="AM313" i="1"/>
  <c r="AM296" i="1"/>
  <c r="AM300" i="1"/>
  <c r="AM283" i="1"/>
  <c r="AM272" i="1"/>
  <c r="AM255" i="1"/>
  <c r="AM257" i="1"/>
  <c r="AO296" i="1"/>
  <c r="AO298" i="1"/>
  <c r="AO285" i="1"/>
  <c r="AO268" i="1"/>
  <c r="AO270" i="1"/>
  <c r="AM271" i="1"/>
  <c r="AO200" i="1"/>
  <c r="AO240" i="1"/>
  <c r="AM254" i="1"/>
  <c r="AO310" i="1"/>
  <c r="AO201" i="1"/>
  <c r="AM268" i="1"/>
  <c r="AM286" i="1"/>
  <c r="AO212" i="1"/>
  <c r="AO271" i="1"/>
  <c r="AM284" i="1"/>
  <c r="AM269" i="1"/>
  <c r="AO312" i="1"/>
  <c r="AO314" i="1"/>
  <c r="AO299" i="1"/>
  <c r="AO242" i="1"/>
  <c r="AO244" i="1"/>
  <c r="AM215" i="1"/>
  <c r="AO313" i="1"/>
  <c r="AO243" i="1"/>
  <c r="AM299" i="1"/>
  <c r="AM242" i="1"/>
  <c r="AM297" i="1"/>
  <c r="AM282" i="1"/>
  <c r="AM227" i="1"/>
  <c r="AM229" i="1"/>
  <c r="AM212" i="1"/>
  <c r="AM199" i="1"/>
  <c r="AM256" i="1"/>
  <c r="AO213" i="1"/>
  <c r="AO300" i="1"/>
  <c r="AM285" i="1"/>
  <c r="AO269" i="1"/>
  <c r="AO228" i="1"/>
  <c r="AM213" i="1"/>
  <c r="AO216" i="1"/>
  <c r="AM312" i="1"/>
  <c r="AM314" i="1"/>
  <c r="AO283" i="1"/>
  <c r="AM244" i="1"/>
  <c r="AO199" i="1"/>
  <c r="AO311" i="1"/>
  <c r="AM298" i="1"/>
  <c r="AO272" i="1"/>
  <c r="AO241" i="1"/>
  <c r="AM214" i="1"/>
  <c r="AM216" i="1"/>
  <c r="AM270" i="1"/>
  <c r="AM200" i="1"/>
  <c r="AO286" i="1"/>
  <c r="AO255" i="1"/>
  <c r="AO297" i="1"/>
  <c r="AM228" i="1"/>
  <c r="N245" i="1"/>
  <c r="R245" i="1" s="1"/>
  <c r="N217" i="1"/>
  <c r="R217" i="1" s="1"/>
  <c r="V217" i="1" s="1"/>
  <c r="N301" i="1"/>
  <c r="R301" i="1" s="1"/>
  <c r="N231" i="1"/>
  <c r="R231" i="1" s="1"/>
  <c r="V231" i="1" s="1"/>
  <c r="N315" i="1"/>
  <c r="R315" i="1" s="1"/>
  <c r="V315" i="1" s="1"/>
  <c r="N287" i="1"/>
  <c r="R287" i="1" s="1"/>
  <c r="V287" i="1" s="1"/>
  <c r="N259" i="1"/>
  <c r="R259" i="1" s="1"/>
  <c r="V259" i="1" s="1"/>
  <c r="Z259" i="1"/>
  <c r="AM325" i="1"/>
  <c r="AM327" i="1"/>
  <c r="AM324" i="1"/>
  <c r="AM328" i="1"/>
  <c r="AO327" i="1"/>
  <c r="Z245" i="1"/>
  <c r="AO326" i="1"/>
  <c r="Z231" i="1"/>
  <c r="Z217" i="1"/>
  <c r="R273" i="1"/>
  <c r="V273" i="1" s="1"/>
  <c r="Z315" i="1"/>
  <c r="Z301" i="1"/>
  <c r="Z287" i="1"/>
  <c r="AO325" i="1"/>
  <c r="AM326" i="1"/>
  <c r="AO324" i="1"/>
  <c r="Z273" i="1"/>
  <c r="Z203" i="1"/>
  <c r="R203" i="1"/>
  <c r="V203" i="1" s="1"/>
  <c r="V301" i="1" l="1"/>
  <c r="R329" i="1"/>
  <c r="V329" i="1" s="1"/>
  <c r="V245" i="1"/>
  <c r="AO328" i="1"/>
  <c r="Z329" i="1"/>
  <c r="X259" i="1"/>
  <c r="X287" i="1"/>
  <c r="X245" i="1"/>
  <c r="X329" i="1"/>
  <c r="X231" i="1"/>
  <c r="X217" i="1"/>
  <c r="X301" i="1"/>
  <c r="X273" i="1"/>
  <c r="X315" i="1"/>
  <c r="X203" i="1"/>
  <c r="C36" i="1" l="1"/>
  <c r="C34" i="1" s="1"/>
  <c r="C31"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tc={5D33BCA5-C6F3-4D2B-8681-7ED990C12A74}</author>
    <author>tc={A84A02E2-2426-418B-8D1B-C71CFB8FC288}</author>
    <author>tc={A41DC0E5-F278-49AC-87EF-D70A86C1679C}</author>
    <author>tc={0F45D97D-B701-48D8-9636-622EDA3E5D9C}</author>
    <author>tc={82E85441-73D8-4A18-B75E-CF32E53EF2AA}</author>
    <author>tc={9114128F-3F40-48F8-A596-5CCE4D748BFE}</author>
    <author>tc={A72347ED-2582-487D-86EC-4DB4753A6D11}</author>
    <author>tc={78014203-22BC-4050-92E0-9394C96292D8}</author>
    <author>tc={A5FC1E0C-E1A4-4457-BC8A-8164C78D1465}</author>
    <author>tc={BA899F5D-CB6B-4C5E-80CA-F6C75BE09B1C}</author>
    <author>tc={C7CDD9FC-84EF-4467-BE9C-0B824D556934}</author>
    <author>tc={41C80763-367B-411F-B7A1-9D12C197A4A8}</author>
    <author>tc={BC94438C-8F02-43C2-9121-D1F1FB68931A}</author>
    <author>tc={8BE88D34-BE52-45ED-BB6B-243762B8FE5F}</author>
    <author>tc={24761F80-AF73-4E33-9840-618E63C42568}</author>
    <author>tc={D4D1853B-97F0-4F5F-8081-354E2779374E}</author>
    <author>tc={DD5010C4-FE8D-4E1F-AE21-C69F2D8522DD}</author>
    <author>tc={05BFF7BE-CB89-4B7A-848C-F6C433D0463E}</author>
    <author>tc={AE4A222A-8BDC-41FB-8874-2796270F739F}</author>
  </authors>
  <commentList>
    <comment ref="G1" authorId="0" shapeId="0" xr:uid="{5D33BCA5-C6F3-4D2B-8681-7ED990C12A74}">
      <text>
        <t xml:space="preserve">[Comentari en fils]
La vostra versió de l'Excel us permet llegir aquest comentari en fils. No obstant això, les edicions que s'hi apliquin se suprimiran si el fitxer s'obre en una versió més recent de l'Excel. Més informació: https://go.microsoft.com/fwlink/?linkid=870924.
Comentari:
    Este formulario tiene por objetivo facilitar la renovación abreviada de una nueva edición de estudios propios en la UAB. Se piden datos genéricos del estudio sin entrar en el contenido del plan de estudios. Para modificar asignaturas, contenidos, metodología, evaluación u otros puntos relativos al estudio que no figuren en este formulario, será necesario hacerlo con el formulario completo de la memoria académica. En este caso, los tiempos de tramitación se pueden alargar hasta los 6 meses, por lo que le pedimos que contacte con la Unidad Técnica de Programación Académica ep.propostes.formacio@uab.cat para valorar plazos en cada caso. </t>
      </text>
    </comment>
    <comment ref="A5" authorId="1" shapeId="0" xr:uid="{A84A02E2-2426-418B-8D1B-C71CFB8FC288}">
      <text>
        <t xml:space="preserve">[Comentari en fils]
La vostra versió de l'Excel us permet llegir aquest comentari en fils. No obstant això, les edicions que s'hi apliquin se suprimiran si el fitxer s'obre en una versió més recent de l'Excel. Més informació: https://go.microsoft.com/fwlink/?linkid=870924.
Comentari:
    -Máster de Formación Permanente, 60, 90 o 120 ECTS 
-Diploma de Especialización, entre 30 y 59 ECTS 
-Diploma de Experto, entre 15 y 29 ECTS 
-Cursos de Especialización dirigidos a personas tituladas, hasta 14 ECTS 
-Cursos de Especialización dirigidos a personas no tituladas, hasta 30 ECTS </t>
      </text>
    </comment>
    <comment ref="A6" authorId="2" shapeId="0" xr:uid="{A41DC0E5-F278-49AC-87EF-D70A86C1679C}">
      <text>
        <t xml:space="preserve">[Comentari en fils]
La vostra versió de l'Excel us permet llegir aquest comentari en fils. No obstant això, les edicions que s'hi apliquin se suprimiran si el fitxer s'obre en una versió més recent de l'Excel. Més informació: https://go.microsoft.com/fwlink/?linkid=870924.
Comentari:
    Sólo se pide el estudio "madre". Si hay estudios contenidos rellene los datos en la segunda pestaña de este documento. </t>
      </text>
    </comment>
    <comment ref="A8" authorId="3" shapeId="0" xr:uid="{0F45D97D-B701-48D8-9636-622EDA3E5D9C}">
      <text>
        <t xml:space="preserve">[Comentari en fils]
La vostra versió de l'Excel us permet llegir aquest comentari en fils. No obstant això, les edicions que s'hi apliquin se suprimiran si el fitxer s'obre en una versió més recent de l'Excel. Més informació: https://go.microsoft.com/fwlink/?linkid=870924.
Comentari:
    El curso académico en estudios de formación propia comienza el 1 de septiembre y termina el 31 de julio </t>
      </text>
    </comment>
    <comment ref="A9" authorId="4" shapeId="0" xr:uid="{82E85441-73D8-4A18-B75E-CF32E53EF2AA}">
      <text>
        <t xml:space="preserve">[Comentari en fils]
La vostra versió de l'Excel us permet llegir aquest comentari en fils. No obstant això, les edicions que s'hi apliquin se suprimiran si el fitxer s'obre en una versió més recent de l'Excel. Més informació: https://go.microsoft.com/fwlink/?linkid=870924.
Comentari:
    ·Presencial: Cuando en el 100% de la docencia el profesorado y el alumnado interactúan en el mismo espacio físico. ·Híbrido: Cuando la docencia virtual del estudio sea entre el 40 y el 60% ·Virtual: Cuando la docencia virtual del estudio sea entre el 80 y 100% </t>
      </text>
    </comment>
    <comment ref="A10" authorId="5" shapeId="0" xr:uid="{9114128F-3F40-48F8-A596-5CCE4D748BFE}">
      <text>
        <t xml:space="preserve">[Comentari en fils]
La vostra versió de l'Excel us permet llegir aquest comentari en fils. No obstant això, les edicions que s'hi apliquin se suprimiran si el fitxer s'obre en una versió més recent de l'Excel. Més informació: https://go.microsoft.com/fwlink/?linkid=870924.
Comentari:
    -Máster de Formación Permanente, 60, 90 o 120 ECTS 
-Diploma de Especialización, entre 30 y 59 ECTS 
-Diploma de Experto, entre 15 y 29 ECTS 
-Cursos de Especialización dirigidos a personas graduadas, hasta 14 ECTS 
-Cursos de Especialización dirigidos a personas no tituladas, hasta 30 ECTS 
</t>
      </text>
    </comment>
    <comment ref="A11" authorId="6" shapeId="0" xr:uid="{A72347ED-2582-487D-86EC-4DB4753A6D11}">
      <text>
        <t xml:space="preserve">[Comentari en fils]
La vostra versió de l'Excel us permet llegir aquest comentari en fils. No obstant això, les edicions que s'hi apliquin se suprimiran si el fitxer s'obre en una versió més recent de l'Excel. Més informació: https://go.microsoft.com/fwlink/?linkid=870924.
Comentari:
    Indique el nombre de la Facultad / Departamento / Instituto UAB / Escuela Adscrita / Otros Centros de Investigación que así lo tengan reconocido por la UAB. </t>
      </text>
    </comment>
    <comment ref="A15" authorId="7" shapeId="0" xr:uid="{78014203-22BC-4050-92E0-9394C96292D8}">
      <text>
        <t xml:space="preserve">[Comentari en fils]
La vostra versió de l'Excel us permet llegir aquest comentari en fils. No obstant això, les edicions que s'hi apliquin se suprimiran si el fitxer s'obre en una versió més recent de l'Excel. Més informació: https://go.microsoft.com/fwlink/?linkid=870924.
Comentari:
Profesorado permanente de la UAB (o Escuelas Adscritas en su caso) para estudios Máster de Formación Permanente y Diplomas. El profesorado no permanente podrá dirigir Cursos de Especialización y codirigir estudios de MFP (siempre que tenga el título de Doctor) y Diplomas. </t>
      </text>
    </comment>
    <comment ref="A16" authorId="8" shapeId="0" xr:uid="{A5FC1E0C-E1A4-4457-BC8A-8164C78D1465}">
      <text>
        <t xml:space="preserve">[Comentari en fils]
La vostra versió de l'Excel us permet llegir aquest comentari en fils. No obstant això, les edicions que s'hi apliquin se suprimiran si el fitxer s'obre en una versió més recent de l'Excel. Més informació: https://go.microsoft.com/fwlink/?linkid=870924.
Comentari:
    Puede haber también una codirección externa a la UAB, que no tendrá perfiles propios de las aplicaciones UAB y deberá que ser doctor/a en caso de estudios de MFP </t>
      </text>
    </comment>
    <comment ref="H22" authorId="9" shapeId="0" xr:uid="{BA899F5D-CB6B-4C5E-80CA-F6C75BE09B1C}">
      <text>
        <t>[Comentari en fils]
La vostra versió de l'Excel us permet llegir aquest comentari en fils. No obstant això, les edicions que s'hi apliquin se suprimiran si el fitxer s'obre en una versió més recent de l'Excel. Més informació: https://go.microsoft.com/fwlink/?linkid=870924.
Comentari:
    Solo para estudios de MFP, la fecha puede ser hasta 6 meses a contar desde la fecha de fin del estudio</t>
      </text>
    </comment>
    <comment ref="A26" authorId="10" shapeId="0" xr:uid="{C7CDD9FC-84EF-4467-BE9C-0B824D556934}">
      <text>
        <t xml:space="preserve">[Comentari en fils]
La vostra versió de l'Excel us permet llegir aquest comentari en fils. No obstant això, les edicions que s'hi apliquin se suprimiran si el fitxer s'obre en una versió més recent de l'Excel. Més informació: https://go.microsoft.com/fwlink/?linkid=870924.
Comentari:
    Según normativa, para garantizar la viabilidad económica del programa, 15 días antes del inicio de las clases deben haber formalizado la matrícula el número mínimo de estudiantes que marca la propuesta económica. </t>
      </text>
    </comment>
    <comment ref="A28" authorId="11" shapeId="0" xr:uid="{41C80763-367B-411F-B7A1-9D12C197A4A8}">
      <text>
        <t xml:space="preserve">[Comentari en fils]
La vostra versió de l'Excel us permet llegir aquest comentari en fils. No obstant això, les edicions que s'hi apliquin se suprimiran si el fitxer s'obre en una versió més recent de l'Excel. Més informació: https://go.microsoft.com/fwlink/?linkid=870924.
Comentari:
    Los precios mínimos por crédito aprobados por el Consejo Social son: 66 euros por estudios de Máster de Formación Permanente, 56 euros por Diplomas de Especialización y Experto y 26 euros para Cursos de Especialización </t>
      </text>
    </comment>
    <comment ref="C28" authorId="12" shapeId="0" xr:uid="{BC94438C-8F02-43C2-9121-D1F1FB68931A}">
      <text>
        <t xml:space="preserve">[Comentari en fils]
La vostra versió de l'Excel us permet llegir aquest comentari en fils. No obstant això, les edicions que s'hi apliquin se suprimiran si el fitxer s'obre en una versió més recent de l'Excel. Més informació: https://go.microsoft.com/fwlink/?linkid=870924.
Comentari:
No rellene este campo, el cálculo es automático en función del precio del estudio y los créditos señalados </t>
      </text>
    </comment>
    <comment ref="A30" authorId="13" shapeId="0" xr:uid="{8BE88D34-BE52-45ED-BB6B-243762B8FE5F}">
      <text>
        <t xml:space="preserve">[Comentari en fils]
La vostra versió de l'Excel us permet llegir aquest comentari en fils. No obstant això, les edicions que s'hi apliquin se suprimiran si el fitxer s'obre en una versió més recent de l'Excel. Més informació: https://go.microsoft.com/fwlink/?linkid=870924.
Comentari:
    Si estima oportuno que este programa formativo tenga un pago fraccionado, indique el porcentaje del primer y segundo plazo (este segundo pago será dos meses después de haber comenzado el estudio) </t>
      </text>
    </comment>
    <comment ref="A32" authorId="14" shapeId="0" xr:uid="{24761F80-AF73-4E33-9840-618E63C42568}">
      <text>
        <t>[Comentari en fils]
La vostra versió de l'Excel us permet llegir aquest comentari en fils. No obstant això, les edicions que s'hi apliquin se suprimiran si el fitxer s'obre en una versió més recent de l'Excel. Més informació: https://go.microsoft.com/fwlink/?linkid=870924.
Comentari:
    Sense perjudici de que hi puguin haver-hi d’altres preus especials, per normativa UAB les persones titulades a la Universitat Autònoma de Barcelona gaudeixen d’un 5% de descompte en els preus dels estudis propis de Màster de Formació Permanent i Diplomes de la UAB. Queden exclosos els programes a mida encarregats i finançats per qualsevol entitat externa i els programes amb una oferta màxima de 5 places de nou accés. (Acord de la Comissió Econòmica del Consell Social de 8 de juliol de 2022).</t>
      </text>
    </comment>
    <comment ref="B32" authorId="15" shapeId="0" xr:uid="{D4D1853B-97F0-4F5F-8081-354E2779374E}">
      <text>
        <t>[Comentari en fils]
La vostra versió de l'Excel us permet llegir aquest comentari en fils. No obstant això, les edicions que s'hi apliquin se suprimiran si el fitxer s'obre en una versió més recent de l'Excel. Més informació: https://go.microsoft.com/fwlink/?linkid=870924.
Comentari:
    El preu per crèdit no podrà ser inferior (tret de la bonificació per Alumni UAB) al preu mínim per crèdit que marca el Consell Social</t>
      </text>
    </comment>
    <comment ref="A38" authorId="16" shapeId="0" xr:uid="{DD5010C4-FE8D-4E1F-AE21-C69F2D8522DD}">
      <text>
        <t xml:space="preserve">[Comentari en fils]
La vostra versió de l'Excel us permet llegir aquest comentari en fils. No obstant això, les edicions que s'hi apliquin se suprimiran si el fitxer s'obre en una versió més recent de l'Excel. Més informació: https://go.microsoft.com/fwlink/?linkid=870924.
Comentari:
    Si el estudio tiene un convenio asociado, debe verificar que esté vigente o si es necesario tramitar la renovación </t>
      </text>
    </comment>
    <comment ref="A42" authorId="17" shapeId="0" xr:uid="{05BFF7BE-CB89-4B7A-848C-F6C433D0463E}">
      <text>
        <t xml:space="preserve">[Comentari en fils]
La vostra versió de l'Excel us permet llegir aquest comentari en fils. No obstant això, les edicions que s'hi apliquin se suprimiran si el fitxer s'obre en una versió més recent de l'Excel. Més informació: https://go.microsoft.com/fwlink/?linkid=870924.
Comentari:
    Por ejemplo, un estudio a medida dirigido a un determinado colectivo u otras circunstancias que así lo soliciten </t>
      </text>
    </comment>
    <comment ref="A45" authorId="18" shapeId="0" xr:uid="{AE4A222A-8BDC-41FB-8874-2796270F739F}">
      <text>
        <t xml:space="preserve">[Comentari en fils]
La vostra versió de l'Excel us permet llegir aquest comentari en fils. No obstant això, les edicions que s'hi apliquin se suprimiran si el fitxer s'obre en una versió més recent de l'Excel. Més informació: https://go.microsoft.com/fwlink/?linkid=870924.
Comentari:
    Para concretar algún punto de este documento que necesite aclaraciones (por ejemplo, si no se llega al mínimo de profesorado UAB o doctor, en caso de estudio de MFP) </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tc={1EB4531B-E7EF-40D0-BC37-F3224E97F7A5}</author>
    <author>tc={EA55B368-3503-4A84-95DE-8CBFCCF3308C}</author>
    <author>tc={A314E0BB-2C62-4935-B72D-8A49A5CED24A}</author>
    <author>tc={F134F2AC-62AD-4B1C-8B53-152A5209A9C0}</author>
    <author>tc={2A53CDD2-1305-4BEC-85B4-349D751FB416}</author>
    <author>tc={93473410-8FED-43C2-93A3-B82B6762134F}</author>
    <author>tc={4F456E45-8FBA-4A10-B8C1-E10032BC36E2}</author>
    <author>tc={B5BEC97E-5873-43F5-A29C-A92BA90E6393}</author>
    <author>tc={4CB7B5D0-A0EE-4DF4-8C9F-9E8C0F758140}</author>
    <author>tc={5C9FCAC9-800D-4C6F-BA5C-A71A5A053511}</author>
  </authors>
  <commentList>
    <comment ref="A4" authorId="0" shapeId="0" xr:uid="{1EB4531B-E7EF-40D0-BC37-F3224E97F7A5}">
      <text>
        <t xml:space="preserve">[Comentari en fils]
La vostra versió de l'Excel us permet llegir aquest comentari en fils. No obstant això, les edicions que s'hi apliquin se suprimiran si el fitxer s'obre en una versió més recent de l'Excel. Més informació: https://go.microsoft.com/fwlink/?linkid=870924.
Comentari:
    No rellene este campo, los datos los copia de la pestaña "datos del estudio" </t>
      </text>
    </comment>
    <comment ref="A5" authorId="1" shapeId="0" xr:uid="{EA55B368-3503-4A84-95DE-8CBFCCF3308C}">
      <text>
        <t xml:space="preserve">[Comentari en fils]
La vostra versió de l'Excel us permet llegir aquest comentari en fils. No obstant això, les edicions que s'hi apliquin se suprimiran si el fitxer s'obre en una versió més recent de l'Excel. Més informació: https://go.microsoft.com/fwlink/?linkid=870924.
Comentari:
    No rellene este campo, los datos los copia de la pestaña "datos del estudio"
</t>
      </text>
    </comment>
    <comment ref="A6" authorId="2" shapeId="0" xr:uid="{A314E0BB-2C62-4935-B72D-8A49A5CED24A}">
      <text>
        <t>[Comentari en fils]
La vostra versió de l'Excel us permet llegir aquest comentari en fils. No obstant això, les edicions que s'hi apliquin se suprimiran si el fitxer s'obre en una versió més recent de l'Excel. Més informació: https://go.microsoft.com/fwlink/?linkid=870924.
Comentari:
    No rellene este campo, los datos los copia de la pestaña "datos del estudio"</t>
      </text>
    </comment>
    <comment ref="A10" authorId="3" shapeId="0" xr:uid="{F134F2AC-62AD-4B1C-8B53-152A5209A9C0}">
      <text>
        <t xml:space="preserve">[Comentari en fils]
La vostra versió de l'Excel us permet llegir aquest comentari en fils. No obstant això, les edicions que s'hi apliquin se suprimiran si el fitxer s'obre en una versió més recent de l'Excel. Més informació: https://go.microsoft.com/fwlink/?linkid=870924.
Comentari:
    Elija uno dentro del desplegable de la celda </t>
      </text>
    </comment>
    <comment ref="A11" authorId="4" shapeId="0" xr:uid="{2A53CDD2-1305-4BEC-85B4-349D751FB416}">
      <text>
        <t xml:space="preserve">[Comentari en fils]
La vostra versió de l'Excel us permet llegir aquest comentari en fils. No obstant això, les edicions que s'hi apliquin se suprimiran si el fitxer s'obre en una versió més recent de l'Excel. Més informació: https://go.microsoft.com/fwlink/?linkid=870924.
Comentari:
    Fecha de inicio de la docencia </t>
      </text>
    </comment>
    <comment ref="C11" authorId="5" shapeId="0" xr:uid="{93473410-8FED-43C2-93A3-B82B6762134F}">
      <text>
        <t xml:space="preserve">[Comentari en fils]
La vostra versió de l'Excel us permet llegir aquest comentari en fils. No obstant això, les edicions que s'hi apliquin se suprimiran si el fitxer s'obre en una versió més recent de l'Excel. Més informació: https://go.microsoft.com/fwlink/?linkid=870924.
Comentari:
    Fecha de fin (hecha la docencia-tutorías-evaluación-revisión. Se puede cerrar el acta) </t>
      </text>
    </comment>
    <comment ref="H14" authorId="6" shapeId="0" xr:uid="{4F456E45-8FBA-4A10-B8C1-E10032BC36E2}">
      <text>
        <t xml:space="preserve">[Comentari en fils]
La vostra versió de l'Excel us permet llegir aquest comentari en fils. No obstant això, les edicions que s'hi apliquin se suprimiran si el fitxer s'obre en una versió més recent de l'Excel. Més informació: https://go.microsoft.com/fwlink/?linkid=870924.
Comentari:
    Las asignaturas que imparten docencia virtual, para el cálculo del reconocimiento en horas de la docencia, se aplica la siguiente fórmula: número de créditos impartidos x 25 x 0,25. </t>
      </text>
    </comment>
    <comment ref="A31" authorId="7" shapeId="0" xr:uid="{B5BEC97E-5873-43F5-A29C-A92BA90E6393}">
      <text>
        <t>[Comentari en fils]
La vostra versió de l'Excel us permet llegir aquest comentari en fils. No obstant això, les edicions que s'hi apliquin se suprimiran si el fitxer s'obre en una versió més recent de l'Excel. Més informació: https://go.microsoft.com/fwlink/?linkid=870924.
Comentari:
    Un mínimo del 30% en MFP y Diplomas y de un 20% en Cursos</t>
      </text>
    </comment>
    <comment ref="A33" authorId="8" shapeId="0" xr:uid="{4CB7B5D0-A0EE-4DF4-8C9F-9E8C0F758140}">
      <text>
        <t>[Comentari en fils]
La vostra versió de l'Excel us permet llegir aquest comentari en fils. No obstant això, les edicions que s'hi apliquin se suprimiran si el fitxer s'obre en una versió més recent de l'Excel. Més informació: https://go.microsoft.com/fwlink/?linkid=870924.
Comentari:
    Es estudios virtuales el % está entre el 90 y el 100%. En estudios híbridos entre el 60 y el 40%</t>
      </text>
    </comment>
    <comment ref="A34" authorId="9" shapeId="0" xr:uid="{5C9FCAC9-800D-4C6F-BA5C-A71A5A053511}">
      <text>
        <t>[Comentari en fils]
La vostra versió de l'Excel us permet llegir aquest comentari en fils. No obstant això, les edicions que s'hi apliquin se suprimiran si el fitxer s'obre en una versió més recent de l'Excel. Més informació: https://go.microsoft.com/fwlink/?linkid=870924.
Comentari:
    En estudios de MFP el % mínimo es del 50%</t>
      </text>
    </comment>
  </commentList>
</comments>
</file>

<file path=xl/sharedStrings.xml><?xml version="1.0" encoding="utf-8"?>
<sst xmlns="http://schemas.openxmlformats.org/spreadsheetml/2006/main" count="297" uniqueCount="145">
  <si>
    <t xml:space="preserve"> </t>
  </si>
  <si>
    <t>Hores prof. UAB/Esc. Ads.</t>
  </si>
  <si>
    <t>Hores prof. Doctor</t>
  </si>
  <si>
    <t>Hores docència pràctica</t>
  </si>
  <si>
    <t>Total roes teòrico-pàctiques</t>
  </si>
  <si>
    <t xml:space="preserve">Hores docència Teoria </t>
  </si>
  <si>
    <t>Reconeixment hores Virtuals</t>
  </si>
  <si>
    <t>Toal hores assignatura</t>
  </si>
  <si>
    <t>DM12:O13ADES A EMPLENADES DE FORMA AUTOMÀTICA (NO EMPLEU CAP DADA DE FORMA MANUAL EN AQUESTES COLUMNES)</t>
  </si>
  <si>
    <t>Català</t>
  </si>
  <si>
    <t>Castellà</t>
  </si>
  <si>
    <t>Català-Castellà</t>
  </si>
  <si>
    <t>Anglès</t>
  </si>
  <si>
    <t>Català-Anglès</t>
  </si>
  <si>
    <t>Castellà-Anglès</t>
  </si>
  <si>
    <t>Castellà-Català-Anglès</t>
  </si>
  <si>
    <t>Presencial</t>
  </si>
  <si>
    <t>Trieu una opció</t>
  </si>
  <si>
    <t>Doctor/a</t>
  </si>
  <si>
    <t>Titular Univ.</t>
  </si>
  <si>
    <t>Lector/a</t>
  </si>
  <si>
    <t>2023/2024</t>
  </si>
  <si>
    <t>2024/2025</t>
  </si>
  <si>
    <t>2025/2026</t>
  </si>
  <si>
    <t>2026/2027</t>
  </si>
  <si>
    <t>2027/2028</t>
  </si>
  <si>
    <t>2028/2029</t>
  </si>
  <si>
    <t>2029/2030</t>
  </si>
  <si>
    <t>PAS-F</t>
  </si>
  <si>
    <t>PAS-L</t>
  </si>
  <si>
    <t>Virtual</t>
  </si>
  <si>
    <t>DOCUMENTO DE RENOVACIÓN ABREVIADA DE ESTUDIOS PROPIOS DE LA UAB</t>
  </si>
  <si>
    <t>Datos del Estudio</t>
  </si>
  <si>
    <t>Nombre del Estudio</t>
  </si>
  <si>
    <t>Código TCS y Edición</t>
  </si>
  <si>
    <t>Curso académico de inicio del Estudio</t>
  </si>
  <si>
    <t>Modalidad</t>
  </si>
  <si>
    <t>Número de créditos</t>
  </si>
  <si>
    <t>Estructura responsable del Estudio</t>
  </si>
  <si>
    <t>Datos de la Dirección del Estudio</t>
  </si>
  <si>
    <t>Titulación</t>
  </si>
  <si>
    <t>Departamento /  Centro Adscrito</t>
  </si>
  <si>
    <t>Dirección electrónica</t>
  </si>
  <si>
    <t>Teléfono de contacto</t>
  </si>
  <si>
    <t>Persona de contacto con la Escuela de Postgrado</t>
  </si>
  <si>
    <t>Persona de contacto con el alumnado</t>
  </si>
  <si>
    <t>Calendario del Estudio</t>
  </si>
  <si>
    <t>Fecha de inicio del Estudio</t>
  </si>
  <si>
    <t>Fecha de fin del Estudio</t>
  </si>
  <si>
    <t xml:space="preserve">Fecha de entrega del trabajo Final de Máster </t>
  </si>
  <si>
    <t>Centro donde se imparte la docencia (para estudios presenciales o híbridos)</t>
  </si>
  <si>
    <t>Precio total del estudio</t>
  </si>
  <si>
    <t>Precio por crédito del estudio</t>
  </si>
  <si>
    <t>Pago fraccionado</t>
  </si>
  <si>
    <t>Colectivo aplicable</t>
  </si>
  <si>
    <t>Publicación en el web de la UAB</t>
  </si>
  <si>
    <t xml:space="preserve">
Todos los estudios se publican en la web de la UAB. Si por alguna razón considera que no debe publicarse indíquelo a continuación</t>
  </si>
  <si>
    <t>Indique con qué Institución</t>
  </si>
  <si>
    <t>Observaciones</t>
  </si>
  <si>
    <t>Hoja de profesorado, horas de docencia por asignatura y firmas de la dirección del estudio y la dirección de la estructura responsable.</t>
  </si>
  <si>
    <t>Número de créditos del Estudio</t>
  </si>
  <si>
    <t>Idioma de impartición de la asignatura</t>
  </si>
  <si>
    <t>Fecha de inicio de la asignatura</t>
  </si>
  <si>
    <t>Fecha de fin de la asignatura</t>
  </si>
  <si>
    <t>Nombre de la persona responsable del acta</t>
  </si>
  <si>
    <t>Modalidad (presencial o virtual)</t>
  </si>
  <si>
    <r>
      <rPr>
        <b/>
        <sz val="8"/>
        <color theme="1"/>
        <rFont val="Calibri"/>
        <family val="2"/>
        <scheme val="minor"/>
      </rPr>
      <t xml:space="preserve">Prof UAB-Escuela Adscrita:
</t>
    </r>
    <r>
      <rPr>
        <sz val="8"/>
        <color theme="1"/>
        <rFont val="Calibri"/>
        <family val="2"/>
        <scheme val="minor"/>
      </rPr>
      <t xml:space="preserve">(indicar alguna de las opciones del despegable)          </t>
    </r>
  </si>
  <si>
    <t>Nombre del Departamento UAB o Centro Adscrito</t>
  </si>
  <si>
    <r>
      <t xml:space="preserve">Profesorado externo: </t>
    </r>
    <r>
      <rPr>
        <sz val="8"/>
        <color theme="1"/>
        <rFont val="Calibri"/>
        <family val="2"/>
        <scheme val="minor"/>
      </rPr>
      <t>indique Institución o Empresa</t>
    </r>
  </si>
  <si>
    <r>
      <t xml:space="preserve">Grado Académico: </t>
    </r>
    <r>
      <rPr>
        <sz val="8"/>
        <color theme="1"/>
        <rFont val="Calibri"/>
        <family val="2"/>
        <scheme val="minor"/>
      </rPr>
      <t>(indicar alguna de las opciones del despegable)</t>
    </r>
  </si>
  <si>
    <r>
      <t xml:space="preserve">DNI o pasaporte del/de la docente </t>
    </r>
    <r>
      <rPr>
        <sz val="8"/>
        <color theme="1"/>
        <rFont val="Calibri"/>
        <family val="2"/>
        <scheme val="minor"/>
      </rPr>
      <t>(si es nueva incorporación en el estudio).</t>
    </r>
  </si>
  <si>
    <t xml:space="preserve">
Sólo por Cursos de Especialización con una única asignatura se puede poner "híbrido" si el estudio lo es</t>
  </si>
  <si>
    <t>Total horas</t>
  </si>
  <si>
    <r>
      <rPr>
        <b/>
        <sz val="8"/>
        <color theme="1"/>
        <rFont val="Calibri"/>
        <family val="2"/>
        <scheme val="minor"/>
      </rPr>
      <t xml:space="preserve">Otras tareas docentes (no ponga horas, sólo el concepto):
</t>
    </r>
    <r>
      <rPr>
        <sz val="8"/>
        <color theme="1"/>
        <rFont val="Calibri"/>
        <family val="2"/>
        <scheme val="minor"/>
      </rPr>
      <t>-Tutor prácticas
-Tutor TFM 
-Tribunales TFM 
-Otros (especificar)</t>
    </r>
  </si>
  <si>
    <t>Horas de docencia teóricas</t>
  </si>
  <si>
    <t>Horas de docencia prácticas</t>
  </si>
  <si>
    <t>Reconocimiento docencia virtual</t>
  </si>
  <si>
    <t>Horas impartidas prof. UAB/Escuelas Adscritas</t>
  </si>
  <si>
    <t>% de docencia impartida por profesorado UAB-Escuelas Adscritas</t>
  </si>
  <si>
    <t>Horas impartidas por profesorado doctor</t>
  </si>
  <si>
    <t>% de docencia virtual (en estudios de MFP y Diplomas)</t>
  </si>
  <si>
    <t>% de docencia impartida por profesorado doctor</t>
  </si>
  <si>
    <t>Horas totales de docencia del estudio</t>
  </si>
  <si>
    <t>Firmas electrónicas que validan la presentación de esta propuesta de renovación de estudios propios de la UAB</t>
  </si>
  <si>
    <t>Firma de las personas que forman parte de la dirección del estudio</t>
  </si>
  <si>
    <t>Firma de la dirección de la estructura responsable del estudio</t>
  </si>
  <si>
    <t>Fecha de aprobación del estudio por parte del órgano colegiado</t>
  </si>
  <si>
    <t>de la estructura responsable el estudio</t>
  </si>
  <si>
    <t>No firme este documento hasta que no esté cerrado el trabajo técnico por parte de la Escuela de Postgrado. En ese momento habrá que pasar este documento a PDF (recuerde "imprimir todo el libro") y firmarlo electrónicamente.</t>
  </si>
  <si>
    <t>Este documento nos lo debe enviar con las firmas electrónicas correspondientes, junto con el presupuesto, a la Escuela de Postgrado.</t>
  </si>
  <si>
    <t>Unidad Técnica de Programación Académica, por correo electrónico a la dirección ep.propostes.formacio@uab.cat</t>
  </si>
  <si>
    <t>El estudio tendrá que garantizar la reserva de un 5% de plazas en el caso de Másters de Formación Permanente y Postgrados con una oferta superior a 20 plazas, y de la reserva de una plaza en el caso</t>
  </si>
  <si>
    <t>de Másters de Formación Permanente y Postgrados con una oferta inferior a 20 plazas</t>
  </si>
  <si>
    <t>Resumen docencia estudio</t>
  </si>
  <si>
    <t>Escoja una opción</t>
  </si>
  <si>
    <t>Catalán</t>
  </si>
  <si>
    <t>Castellano</t>
  </si>
  <si>
    <t>Catalán-Castellano</t>
  </si>
  <si>
    <t>Inglés</t>
  </si>
  <si>
    <t>Catalán-Inglés</t>
  </si>
  <si>
    <t>Castellano-Inglés</t>
  </si>
  <si>
    <t>Catalán-Castellano-Inglés</t>
  </si>
  <si>
    <t>Graduado/da - Llicenciado/da</t>
  </si>
  <si>
    <t>Sin titulación Univ.</t>
  </si>
  <si>
    <t>Máster de Formación Permanente</t>
  </si>
  <si>
    <t>Diploma de Especialización</t>
  </si>
  <si>
    <t>Diploma de Experto</t>
  </si>
  <si>
    <t>Curso de Especialitzación</t>
  </si>
  <si>
    <t>Residente Veterinario</t>
  </si>
  <si>
    <t>Certificado Veterinario</t>
  </si>
  <si>
    <t>Experto en Neuroreabilitación</t>
  </si>
  <si>
    <t>Híbrida</t>
  </si>
  <si>
    <t>Catedrático/a</t>
  </si>
  <si>
    <t>Agregado/da</t>
  </si>
  <si>
    <t>Otro profesorado permanente</t>
  </si>
  <si>
    <t>Associado/a</t>
  </si>
  <si>
    <t>Otro profesorado no permanente</t>
  </si>
  <si>
    <t>Docente Centro Adscrito</t>
  </si>
  <si>
    <t>No hay pago fraccionado</t>
  </si>
  <si>
    <t>50% primer plazo -50% segundo plazo</t>
  </si>
  <si>
    <t>60% primer plazo -40% segundo plazo</t>
  </si>
  <si>
    <t>Convenio (si lo hubiera)</t>
  </si>
  <si>
    <r>
      <t xml:space="preserve">
Reconocimiento de horas virtuales
</t>
    </r>
    <r>
      <rPr>
        <sz val="8"/>
        <color theme="1"/>
        <rFont val="Calibri"/>
        <family val="2"/>
        <scheme val="minor"/>
      </rPr>
      <t>(número de crèditos impartidos x 25 x 0,25)</t>
    </r>
  </si>
  <si>
    <t>Número mínimo de alumnado</t>
  </si>
  <si>
    <t>Número máximo de alumnado</t>
  </si>
  <si>
    <t>Curso de Especialización</t>
  </si>
  <si>
    <t>Tipología del Estudio</t>
  </si>
  <si>
    <t>Título del Estudio</t>
  </si>
  <si>
    <t>Código TCS y edición</t>
  </si>
  <si>
    <t>Nombre y apellidos</t>
  </si>
  <si>
    <t>Categoría académica</t>
  </si>
  <si>
    <t>Titular</t>
  </si>
  <si>
    <t>Agregado/a</t>
  </si>
  <si>
    <t>Asociado/a</t>
  </si>
  <si>
    <t>Externo UAB</t>
  </si>
  <si>
    <t>Inserte más líneas si necesita añadir más precios especiales por crédito</t>
  </si>
  <si>
    <t>(si al escribir en este apartado quiere insertar un punto y aparte pulse las teclas "alt" + enter en el teclado)</t>
  </si>
  <si>
    <t>Nombre y apellidos del profesorado</t>
  </si>
  <si>
    <t>Horas de docencia teórica (presencial)</t>
  </si>
  <si>
    <t>Horas de docencia práctica (presencial)</t>
  </si>
  <si>
    <t>Si necesita más líneas, seleccione esta fila y pulse el botón "Insertar" de la cinta de opciones</t>
  </si>
  <si>
    <t>Precio especial del estudio</t>
  </si>
  <si>
    <t>Precio especial por crédito</t>
  </si>
  <si>
    <t>Nombre de la asignatura:</t>
  </si>
  <si>
    <t>Microcredencial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</si>
</sst>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quot;_-;\-* #,##0.00\ &quot;€&quot;_-;_-* &quot;-&quot;??\ &quot;€&quot;_-;_-@_-"/>
  </numFmts>
  <fonts count="32" x14ac:knownFonts="1">
    <font>
      <sz val="11"/>
      <color theme="1"/>
      <name val="Calibri"/>
      <family val="2"/>
      <scheme val="minor"/>
    </font>
    <font>
      <sz val="9"/>
      <color theme="1"/>
      <name val="Calibri"/>
      <family val="2"/>
      <scheme val="minor"/>
    </font>
    <font>
      <sz val="8"/>
      <color theme="1"/>
      <name val="Calibri"/>
      <family val="2"/>
      <scheme val="minor"/>
    </font>
    <font>
      <sz val="10"/>
      <color theme="1"/>
      <name val="Calibri"/>
      <family val="2"/>
      <scheme val="minor"/>
    </font>
    <font>
      <i/>
      <sz val="10"/>
      <color theme="1"/>
      <name val="Calibri"/>
      <family val="2"/>
      <scheme val="minor"/>
    </font>
    <font>
      <sz val="6"/>
      <color theme="1"/>
      <name val="Calibri"/>
      <family val="2"/>
      <scheme val="minor"/>
    </font>
    <font>
      <sz val="6"/>
      <name val="Calibri"/>
      <family val="2"/>
      <scheme val="minor"/>
    </font>
    <font>
      <b/>
      <sz val="6"/>
      <color theme="1"/>
      <name val="Calibri"/>
      <family val="2"/>
      <scheme val="minor"/>
    </font>
    <font>
      <sz val="10"/>
      <name val="Arial"/>
      <family val="2"/>
    </font>
    <font>
      <b/>
      <i/>
      <sz val="8"/>
      <color rgb="FF0070C0"/>
      <name val="Calibri"/>
      <family val="2"/>
      <scheme val="minor"/>
    </font>
    <font>
      <sz val="8"/>
      <color rgb="FF404040"/>
      <name val="Calibri"/>
      <family val="2"/>
      <scheme val="minor"/>
    </font>
    <font>
      <b/>
      <sz val="9"/>
      <color rgb="FF808080"/>
      <name val="Calibri"/>
      <family val="2"/>
      <scheme val="minor"/>
    </font>
    <font>
      <i/>
      <sz val="8"/>
      <name val="Calibri"/>
      <family val="2"/>
      <scheme val="minor"/>
    </font>
    <font>
      <i/>
      <sz val="8"/>
      <color theme="1"/>
      <name val="Calibri"/>
      <family val="2"/>
      <scheme val="minor"/>
    </font>
    <font>
      <i/>
      <sz val="9"/>
      <color theme="1"/>
      <name val="Calibri"/>
      <family val="2"/>
      <scheme val="minor"/>
    </font>
    <font>
      <b/>
      <sz val="8"/>
      <color theme="1"/>
      <name val="Calibri"/>
      <family val="2"/>
      <scheme val="minor"/>
    </font>
    <font>
      <b/>
      <sz val="10"/>
      <color theme="1"/>
      <name val="Calibri"/>
      <family val="2"/>
      <scheme val="minor"/>
    </font>
    <font>
      <sz val="10"/>
      <name val="Calibri"/>
      <family val="2"/>
      <scheme val="minor"/>
    </font>
    <font>
      <b/>
      <sz val="11"/>
      <color theme="1"/>
      <name val="Calibri"/>
      <family val="2"/>
      <scheme val="minor"/>
    </font>
    <font>
      <sz val="11"/>
      <color theme="1"/>
      <name val="Calibri"/>
      <family val="2"/>
      <scheme val="minor"/>
    </font>
    <font>
      <i/>
      <sz val="11"/>
      <color theme="1"/>
      <name val="Calibri"/>
      <family val="2"/>
      <scheme val="minor"/>
    </font>
    <font>
      <sz val="11"/>
      <name val="Calibri"/>
      <family val="2"/>
      <scheme val="minor"/>
    </font>
    <font>
      <sz val="10"/>
      <color rgb="FF0070C0"/>
      <name val="Calibri"/>
      <family val="2"/>
      <scheme val="minor"/>
    </font>
    <font>
      <sz val="11"/>
      <color rgb="FF0070C0"/>
      <name val="Calibri"/>
      <family val="2"/>
      <scheme val="minor"/>
    </font>
    <font>
      <sz val="9"/>
      <color rgb="FF0070C0"/>
      <name val="Calibri"/>
      <family val="2"/>
      <scheme val="minor"/>
    </font>
    <font>
      <sz val="8"/>
      <color rgb="FF0070C0"/>
      <name val="Calibri"/>
      <family val="2"/>
      <scheme val="minor"/>
    </font>
    <font>
      <i/>
      <sz val="9"/>
      <color rgb="FF0070C0"/>
      <name val="Calibri"/>
      <family val="2"/>
      <scheme val="minor"/>
    </font>
    <font>
      <sz val="9"/>
      <name val="Calibri"/>
      <family val="2"/>
      <scheme val="minor"/>
    </font>
    <font>
      <b/>
      <sz val="9"/>
      <name val="Calibri"/>
      <family val="2"/>
      <scheme val="minor"/>
    </font>
    <font>
      <sz val="9"/>
      <color theme="0" tint="-4.9989318521683403E-2"/>
      <name val="Calibri"/>
      <family val="2"/>
      <scheme val="minor"/>
    </font>
    <font>
      <sz val="11"/>
      <color theme="0"/>
      <name val="Calibri"/>
      <family val="2"/>
      <scheme val="minor"/>
    </font>
    <font>
      <sz val="9"/>
      <color theme="0"/>
      <name val="Calibri"/>
      <family val="2"/>
      <scheme val="minor"/>
    </font>
  </fonts>
  <fills count="6">
    <fill>
      <patternFill patternType="none"/>
    </fill>
    <fill>
      <patternFill patternType="gray125"/>
    </fill>
    <fill>
      <patternFill patternType="solid">
        <fgColor theme="0" tint="-4.9989318521683403E-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39997558519241921"/>
        <bgColor indexed="64"/>
      </patternFill>
    </fill>
  </fills>
  <borders count="50">
    <border>
      <left/>
      <right/>
      <top/>
      <bottom/>
      <diagonal/>
    </border>
    <border>
      <left style="hair">
        <color auto="1"/>
      </left>
      <right style="hair">
        <color auto="1"/>
      </right>
      <top style="hair">
        <color auto="1"/>
      </top>
      <bottom style="hair">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style="hair">
        <color auto="1"/>
      </right>
      <top style="hair">
        <color auto="1"/>
      </top>
      <bottom style="hair">
        <color auto="1"/>
      </bottom>
      <diagonal/>
    </border>
    <border>
      <left style="thin">
        <color auto="1"/>
      </left>
      <right/>
      <top/>
      <bottom style="thin">
        <color auto="1"/>
      </bottom>
      <diagonal/>
    </border>
    <border>
      <left/>
      <right/>
      <top/>
      <bottom style="thin">
        <color auto="1"/>
      </bottom>
      <diagonal/>
    </border>
    <border>
      <left/>
      <right style="thin">
        <color auto="1"/>
      </right>
      <top style="thin">
        <color auto="1"/>
      </top>
      <bottom style="thin">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hair">
        <color auto="1"/>
      </left>
      <right style="thin">
        <color auto="1"/>
      </right>
      <top style="hair">
        <color auto="1"/>
      </top>
      <bottom/>
      <diagonal/>
    </border>
    <border>
      <left style="hair">
        <color auto="1"/>
      </left>
      <right style="thin">
        <color auto="1"/>
      </right>
      <top/>
      <bottom style="hair">
        <color auto="1"/>
      </bottom>
      <diagonal/>
    </border>
    <border>
      <left style="hair">
        <color auto="1"/>
      </left>
      <right style="thin">
        <color auto="1"/>
      </right>
      <top style="hair">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right style="thin">
        <color auto="1"/>
      </right>
      <top/>
      <bottom style="thin">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top style="hair">
        <color auto="1"/>
      </top>
      <bottom style="thin">
        <color auto="1"/>
      </bottom>
      <diagonal/>
    </border>
    <border>
      <left/>
      <right style="hair">
        <color auto="1"/>
      </right>
      <top style="hair">
        <color auto="1"/>
      </top>
      <bottom style="thin">
        <color auto="1"/>
      </bottom>
      <diagonal/>
    </border>
    <border>
      <left/>
      <right/>
      <top style="hair">
        <color auto="1"/>
      </top>
      <bottom/>
      <diagonal/>
    </border>
    <border>
      <left/>
      <right style="thin">
        <color auto="1"/>
      </right>
      <top style="hair">
        <color auto="1"/>
      </top>
      <bottom/>
      <diagonal/>
    </border>
    <border>
      <left/>
      <right/>
      <top/>
      <bottom style="hair">
        <color auto="1"/>
      </bottom>
      <diagonal/>
    </border>
    <border>
      <left/>
      <right style="thin">
        <color auto="1"/>
      </right>
      <top/>
      <bottom style="hair">
        <color auto="1"/>
      </bottom>
      <diagonal/>
    </border>
    <border>
      <left style="thin">
        <color auto="1"/>
      </left>
      <right/>
      <top style="hair">
        <color auto="1"/>
      </top>
      <bottom/>
      <diagonal/>
    </border>
    <border>
      <left/>
      <right style="hair">
        <color auto="1"/>
      </right>
      <top style="hair">
        <color auto="1"/>
      </top>
      <bottom/>
      <diagonal/>
    </border>
    <border>
      <left style="thin">
        <color auto="1"/>
      </left>
      <right/>
      <top/>
      <bottom style="hair">
        <color auto="1"/>
      </bottom>
      <diagonal/>
    </border>
    <border>
      <left/>
      <right style="hair">
        <color auto="1"/>
      </right>
      <top/>
      <bottom style="hair">
        <color auto="1"/>
      </bottom>
      <diagonal/>
    </border>
    <border>
      <left style="hair">
        <color auto="1"/>
      </left>
      <right/>
      <top/>
      <bottom style="hair">
        <color auto="1"/>
      </bottom>
      <diagonal/>
    </border>
    <border>
      <left style="hair">
        <color auto="1"/>
      </left>
      <right style="thin">
        <color auto="1"/>
      </right>
      <top style="thin">
        <color auto="1"/>
      </top>
      <bottom style="hair">
        <color auto="1"/>
      </bottom>
      <diagonal/>
    </border>
    <border>
      <left/>
      <right style="hair">
        <color auto="1"/>
      </right>
      <top style="thin">
        <color auto="1"/>
      </top>
      <bottom style="thin">
        <color auto="1"/>
      </bottom>
      <diagonal/>
    </border>
    <border>
      <left/>
      <right style="hair">
        <color auto="1"/>
      </right>
      <top style="thin">
        <color auto="1"/>
      </top>
      <bottom style="hair">
        <color auto="1"/>
      </bottom>
      <diagonal/>
    </border>
    <border>
      <left style="hair">
        <color auto="1"/>
      </left>
      <right style="hair">
        <color auto="1"/>
      </right>
      <top style="thin">
        <color auto="1"/>
      </top>
      <bottom style="thin">
        <color auto="1"/>
      </bottom>
      <diagonal/>
    </border>
    <border>
      <left style="hair">
        <color auto="1"/>
      </left>
      <right/>
      <top style="thin">
        <color auto="1"/>
      </top>
      <bottom style="thin">
        <color auto="1"/>
      </bottom>
      <diagonal/>
    </border>
    <border>
      <left style="hair">
        <color auto="1"/>
      </left>
      <right/>
      <top/>
      <bottom/>
      <diagonal/>
    </border>
  </borders>
  <cellStyleXfs count="4">
    <xf numFmtId="0" fontId="0" fillId="0" borderId="0"/>
    <xf numFmtId="0" fontId="8" fillId="0" borderId="0"/>
    <xf numFmtId="9" fontId="19" fillId="0" borderId="0" applyFont="0" applyFill="0" applyBorder="0" applyAlignment="0" applyProtection="0"/>
    <xf numFmtId="44" fontId="19" fillId="0" borderId="0" applyFont="0" applyFill="0" applyBorder="0" applyAlignment="0" applyProtection="0"/>
  </cellStyleXfs>
  <cellXfs count="225">
    <xf numFmtId="0" fontId="0" fillId="0" borderId="0" xfId="0"/>
    <xf numFmtId="0" fontId="0" fillId="0" borderId="0" xfId="0" applyAlignment="1">
      <alignment vertical="top"/>
    </xf>
    <xf numFmtId="0" fontId="3" fillId="0" borderId="0" xfId="0" applyFont="1"/>
    <xf numFmtId="0" fontId="3" fillId="0" borderId="6" xfId="0" applyFont="1" applyBorder="1"/>
    <xf numFmtId="0" fontId="0" fillId="3" borderId="0" xfId="0" applyFill="1" applyAlignment="1">
      <alignment horizontal="left" vertical="center"/>
    </xf>
    <xf numFmtId="0" fontId="5" fillId="3" borderId="28" xfId="0" applyFont="1" applyFill="1" applyBorder="1" applyAlignment="1">
      <alignment horizontal="center" vertical="center" wrapText="1"/>
    </xf>
    <xf numFmtId="0" fontId="5" fillId="3" borderId="29" xfId="0" applyFont="1" applyFill="1" applyBorder="1" applyAlignment="1">
      <alignment horizontal="center" vertical="center" wrapText="1"/>
    </xf>
    <xf numFmtId="0" fontId="1" fillId="3" borderId="0" xfId="0" applyFont="1" applyFill="1"/>
    <xf numFmtId="0" fontId="0" fillId="3" borderId="0" xfId="0" applyFill="1"/>
    <xf numFmtId="0" fontId="1" fillId="4" borderId="0" xfId="0" applyFont="1" applyFill="1"/>
    <xf numFmtId="0" fontId="0" fillId="4" borderId="0" xfId="0" applyFill="1"/>
    <xf numFmtId="0" fontId="0" fillId="5" borderId="0" xfId="0" applyFill="1"/>
    <xf numFmtId="0" fontId="0" fillId="5" borderId="29" xfId="0" applyFill="1" applyBorder="1"/>
    <xf numFmtId="0" fontId="6" fillId="4" borderId="29" xfId="0" applyFont="1" applyFill="1" applyBorder="1" applyAlignment="1">
      <alignment horizontal="center" vertical="center" wrapText="1"/>
    </xf>
    <xf numFmtId="0" fontId="7" fillId="3" borderId="29" xfId="0" applyFont="1" applyFill="1" applyBorder="1" applyAlignment="1">
      <alignment horizontal="center" vertical="center" wrapText="1"/>
    </xf>
    <xf numFmtId="0" fontId="0" fillId="0" borderId="0" xfId="0" applyAlignment="1">
      <alignment horizontal="center"/>
    </xf>
    <xf numFmtId="0" fontId="0" fillId="0" borderId="0" xfId="0" applyAlignment="1">
      <alignment vertical="center"/>
    </xf>
    <xf numFmtId="0" fontId="10" fillId="0" borderId="0" xfId="0" applyFont="1" applyAlignment="1">
      <alignment horizontal="center" vertical="center"/>
    </xf>
    <xf numFmtId="0" fontId="13" fillId="0" borderId="0" xfId="0" applyFont="1"/>
    <xf numFmtId="0" fontId="3" fillId="0" borderId="37" xfId="0" applyFont="1" applyBorder="1"/>
    <xf numFmtId="0" fontId="3" fillId="0" borderId="38" xfId="0" applyFont="1" applyBorder="1"/>
    <xf numFmtId="0" fontId="3" fillId="0" borderId="35" xfId="0" applyFont="1" applyBorder="1"/>
    <xf numFmtId="0" fontId="3" fillId="0" borderId="36" xfId="0" applyFont="1" applyBorder="1"/>
    <xf numFmtId="0" fontId="3" fillId="0" borderId="0" xfId="0" applyFont="1" applyProtection="1">
      <protection locked="0"/>
    </xf>
    <xf numFmtId="0" fontId="0" fillId="0" borderId="2" xfId="0" applyBorder="1" applyProtection="1">
      <protection locked="0"/>
    </xf>
    <xf numFmtId="0" fontId="0" fillId="0" borderId="3" xfId="0" applyBorder="1" applyProtection="1">
      <protection locked="0"/>
    </xf>
    <xf numFmtId="0" fontId="0" fillId="0" borderId="4" xfId="0" applyBorder="1" applyProtection="1">
      <protection locked="0"/>
    </xf>
    <xf numFmtId="0" fontId="0" fillId="0" borderId="5" xfId="0" applyBorder="1" applyProtection="1">
      <protection locked="0"/>
    </xf>
    <xf numFmtId="0" fontId="0" fillId="0" borderId="0" xfId="0" applyProtection="1">
      <protection locked="0"/>
    </xf>
    <xf numFmtId="0" fontId="0" fillId="0" borderId="6" xfId="0" applyBorder="1" applyProtection="1">
      <protection locked="0"/>
    </xf>
    <xf numFmtId="0" fontId="0" fillId="0" borderId="8" xfId="0" applyBorder="1" applyProtection="1">
      <protection locked="0"/>
    </xf>
    <xf numFmtId="0" fontId="0" fillId="0" borderId="9" xfId="0" applyBorder="1" applyProtection="1">
      <protection locked="0"/>
    </xf>
    <xf numFmtId="0" fontId="0" fillId="0" borderId="30" xfId="0" applyBorder="1" applyProtection="1">
      <protection locked="0"/>
    </xf>
    <xf numFmtId="0" fontId="3" fillId="3" borderId="18" xfId="0" applyFont="1" applyFill="1" applyBorder="1"/>
    <xf numFmtId="0" fontId="3" fillId="3" borderId="2" xfId="0" applyFont="1" applyFill="1" applyBorder="1"/>
    <xf numFmtId="0" fontId="3" fillId="3" borderId="7" xfId="0" applyFont="1" applyFill="1" applyBorder="1" applyAlignment="1">
      <alignment vertical="center" wrapText="1"/>
    </xf>
    <xf numFmtId="0" fontId="3" fillId="3" borderId="23" xfId="0" applyFont="1" applyFill="1" applyBorder="1"/>
    <xf numFmtId="0" fontId="3" fillId="3" borderId="25" xfId="0" applyFont="1" applyFill="1" applyBorder="1"/>
    <xf numFmtId="0" fontId="3" fillId="0" borderId="19" xfId="0" applyFont="1" applyBorder="1" applyProtection="1">
      <protection locked="0"/>
    </xf>
    <xf numFmtId="0" fontId="3" fillId="0" borderId="19" xfId="0" applyFont="1" applyBorder="1"/>
    <xf numFmtId="0" fontId="0" fillId="3" borderId="1" xfId="0" applyFill="1" applyBorder="1" applyAlignment="1">
      <alignment vertical="center" wrapText="1"/>
    </xf>
    <xf numFmtId="0" fontId="0" fillId="3" borderId="14" xfId="0" applyFill="1" applyBorder="1" applyAlignment="1">
      <alignment vertical="center" wrapText="1"/>
    </xf>
    <xf numFmtId="0" fontId="3" fillId="3" borderId="39" xfId="0" applyFont="1" applyFill="1" applyBorder="1"/>
    <xf numFmtId="0" fontId="3" fillId="3" borderId="35" xfId="0" applyFont="1" applyFill="1" applyBorder="1"/>
    <xf numFmtId="0" fontId="3" fillId="3" borderId="41" xfId="0" applyFont="1" applyFill="1" applyBorder="1"/>
    <xf numFmtId="0" fontId="2" fillId="3" borderId="1" xfId="0" applyFont="1" applyFill="1" applyBorder="1" applyAlignment="1">
      <alignment horizontal="left" vertical="center" wrapText="1"/>
    </xf>
    <xf numFmtId="0" fontId="15" fillId="3" borderId="1" xfId="0" applyFont="1" applyFill="1" applyBorder="1" applyAlignment="1">
      <alignment horizontal="left" vertical="center" wrapText="1"/>
    </xf>
    <xf numFmtId="0" fontId="2" fillId="3" borderId="11" xfId="0" applyFont="1" applyFill="1" applyBorder="1" applyAlignment="1">
      <alignment horizontal="left" vertical="center" wrapText="1"/>
    </xf>
    <xf numFmtId="0" fontId="1" fillId="4" borderId="18" xfId="0" applyFont="1" applyFill="1" applyBorder="1"/>
    <xf numFmtId="0" fontId="1" fillId="4" borderId="45" xfId="0" applyFont="1" applyFill="1" applyBorder="1"/>
    <xf numFmtId="0" fontId="1" fillId="4" borderId="29" xfId="0" applyFont="1" applyFill="1" applyBorder="1"/>
    <xf numFmtId="0" fontId="3" fillId="4" borderId="18" xfId="0" applyFont="1" applyFill="1" applyBorder="1"/>
    <xf numFmtId="0" fontId="3" fillId="4" borderId="19" xfId="0" applyFont="1" applyFill="1" applyBorder="1"/>
    <xf numFmtId="0" fontId="3" fillId="4" borderId="10" xfId="0" applyFont="1" applyFill="1" applyBorder="1"/>
    <xf numFmtId="0" fontId="3" fillId="4" borderId="0" xfId="0" applyFont="1" applyFill="1"/>
    <xf numFmtId="0" fontId="0" fillId="3" borderId="2" xfId="0" applyFill="1" applyBorder="1"/>
    <xf numFmtId="0" fontId="0" fillId="3" borderId="3" xfId="0" applyFill="1" applyBorder="1"/>
    <xf numFmtId="0" fontId="0" fillId="3" borderId="4" xfId="0" applyFill="1" applyBorder="1"/>
    <xf numFmtId="0" fontId="0" fillId="3" borderId="8" xfId="0" applyFill="1" applyBorder="1"/>
    <xf numFmtId="0" fontId="0" fillId="3" borderId="9" xfId="0" applyFill="1" applyBorder="1"/>
    <xf numFmtId="0" fontId="3" fillId="3" borderId="7" xfId="0" applyFont="1" applyFill="1" applyBorder="1" applyAlignment="1">
      <alignment horizontal="left" vertical="center" wrapText="1"/>
    </xf>
    <xf numFmtId="0" fontId="3" fillId="2" borderId="10" xfId="0" applyFont="1" applyFill="1" applyBorder="1" applyProtection="1">
      <protection locked="0"/>
    </xf>
    <xf numFmtId="0" fontId="3" fillId="3" borderId="47" xfId="0" applyFont="1" applyFill="1" applyBorder="1"/>
    <xf numFmtId="0" fontId="1" fillId="3" borderId="46" xfId="0" applyFont="1" applyFill="1" applyBorder="1"/>
    <xf numFmtId="0" fontId="1" fillId="3" borderId="23" xfId="0" applyFont="1" applyFill="1" applyBorder="1"/>
    <xf numFmtId="0" fontId="1" fillId="3" borderId="13" xfId="0" applyFont="1" applyFill="1" applyBorder="1"/>
    <xf numFmtId="0" fontId="0" fillId="3" borderId="13" xfId="0" applyFill="1" applyBorder="1"/>
    <xf numFmtId="0" fontId="1" fillId="3" borderId="25" xfId="0" applyFont="1" applyFill="1" applyBorder="1"/>
    <xf numFmtId="0" fontId="0" fillId="3" borderId="34" xfId="0" applyFill="1" applyBorder="1"/>
    <xf numFmtId="0" fontId="1" fillId="3" borderId="44" xfId="0" applyFont="1" applyFill="1" applyBorder="1"/>
    <xf numFmtId="0" fontId="1" fillId="3" borderId="14" xfId="0" applyFont="1" applyFill="1" applyBorder="1"/>
    <xf numFmtId="0" fontId="16" fillId="3" borderId="11" xfId="0" applyFont="1" applyFill="1" applyBorder="1"/>
    <xf numFmtId="0" fontId="16" fillId="3" borderId="20" xfId="0" applyFont="1" applyFill="1" applyBorder="1"/>
    <xf numFmtId="0" fontId="18" fillId="4" borderId="0" xfId="0" applyFont="1" applyFill="1" applyAlignment="1">
      <alignment horizontal="center" vertical="center"/>
    </xf>
    <xf numFmtId="0" fontId="18" fillId="3" borderId="0" xfId="0" applyFont="1" applyFill="1" applyAlignment="1">
      <alignment horizontal="center" vertical="center"/>
    </xf>
    <xf numFmtId="0" fontId="18" fillId="4" borderId="0" xfId="0" applyFont="1" applyFill="1" applyAlignment="1">
      <alignment horizontal="left" vertical="center"/>
    </xf>
    <xf numFmtId="0" fontId="0" fillId="0" borderId="0" xfId="0" applyAlignment="1">
      <alignment horizontal="left"/>
    </xf>
    <xf numFmtId="9" fontId="1" fillId="3" borderId="14" xfId="2" applyFont="1" applyFill="1" applyBorder="1"/>
    <xf numFmtId="9" fontId="1" fillId="3" borderId="17" xfId="2" applyFont="1" applyFill="1" applyBorder="1"/>
    <xf numFmtId="0" fontId="20" fillId="0" borderId="0" xfId="0" applyFont="1"/>
    <xf numFmtId="0" fontId="3" fillId="2" borderId="30" xfId="0" applyFont="1" applyFill="1" applyBorder="1" applyAlignment="1" applyProtection="1">
      <alignment wrapText="1"/>
      <protection locked="0"/>
    </xf>
    <xf numFmtId="0" fontId="3" fillId="2" borderId="4" xfId="0" applyFont="1" applyFill="1" applyBorder="1" applyAlignment="1" applyProtection="1">
      <alignment horizontal="center" vertical="center" wrapText="1"/>
      <protection locked="0"/>
    </xf>
    <xf numFmtId="0" fontId="3" fillId="3" borderId="0" xfId="0" applyFont="1" applyFill="1"/>
    <xf numFmtId="0" fontId="21" fillId="0" borderId="0" xfId="0" applyFont="1"/>
    <xf numFmtId="9" fontId="1" fillId="3" borderId="15" xfId="2" applyFont="1" applyFill="1" applyBorder="1"/>
    <xf numFmtId="0" fontId="3" fillId="3" borderId="11" xfId="0" applyFont="1" applyFill="1" applyBorder="1" applyAlignment="1">
      <alignment wrapText="1"/>
    </xf>
    <xf numFmtId="0" fontId="15" fillId="3" borderId="7" xfId="0" applyFont="1" applyFill="1" applyBorder="1" applyAlignment="1">
      <alignment horizontal="left" vertical="center" wrapText="1"/>
    </xf>
    <xf numFmtId="0" fontId="15" fillId="3" borderId="16" xfId="0" applyFont="1" applyFill="1" applyBorder="1" applyAlignment="1">
      <alignment horizontal="left" vertical="center" wrapText="1"/>
    </xf>
    <xf numFmtId="0" fontId="1" fillId="3" borderId="20" xfId="0" applyFont="1" applyFill="1" applyBorder="1" applyAlignment="1">
      <alignment wrapText="1"/>
    </xf>
    <xf numFmtId="0" fontId="3" fillId="3" borderId="3" xfId="0" applyFont="1" applyFill="1" applyBorder="1"/>
    <xf numFmtId="0" fontId="3" fillId="3" borderId="4" xfId="0" applyFont="1" applyFill="1" applyBorder="1"/>
    <xf numFmtId="0" fontId="17" fillId="2" borderId="10" xfId="0" applyFont="1" applyFill="1" applyBorder="1" applyProtection="1">
      <protection locked="0"/>
    </xf>
    <xf numFmtId="0" fontId="22" fillId="2" borderId="7" xfId="0" applyFont="1" applyFill="1" applyBorder="1" applyAlignment="1" applyProtection="1">
      <alignment horizontal="left" wrapText="1"/>
      <protection locked="0"/>
    </xf>
    <xf numFmtId="0" fontId="22" fillId="2" borderId="1" xfId="0" applyFont="1" applyFill="1" applyBorder="1" applyAlignment="1" applyProtection="1">
      <alignment horizontal="left" vertical="center" wrapText="1"/>
      <protection locked="0"/>
    </xf>
    <xf numFmtId="0" fontId="22" fillId="2" borderId="14" xfId="0" applyFont="1" applyFill="1" applyBorder="1" applyAlignment="1" applyProtection="1">
      <alignment horizontal="left" vertical="center" wrapText="1"/>
      <protection locked="0"/>
    </xf>
    <xf numFmtId="0" fontId="22" fillId="2" borderId="31" xfId="0" applyFont="1" applyFill="1" applyBorder="1" applyAlignment="1" applyProtection="1">
      <alignment horizontal="left" wrapText="1"/>
      <protection locked="0"/>
    </xf>
    <xf numFmtId="0" fontId="22" fillId="2" borderId="32" xfId="0" applyFont="1" applyFill="1" applyBorder="1" applyAlignment="1" applyProtection="1">
      <alignment horizontal="left" vertical="center" wrapText="1"/>
      <protection locked="0"/>
    </xf>
    <xf numFmtId="0" fontId="22" fillId="2" borderId="17" xfId="0" applyFont="1" applyFill="1" applyBorder="1" applyAlignment="1" applyProtection="1">
      <alignment horizontal="left" wrapText="1"/>
      <protection locked="0"/>
    </xf>
    <xf numFmtId="0" fontId="22" fillId="2" borderId="47" xfId="0" applyFont="1" applyFill="1" applyBorder="1" applyProtection="1">
      <protection locked="0"/>
    </xf>
    <xf numFmtId="0" fontId="22" fillId="2" borderId="29" xfId="0" applyFont="1" applyFill="1" applyBorder="1" applyProtection="1">
      <protection locked="0"/>
    </xf>
    <xf numFmtId="0" fontId="22" fillId="2" borderId="10" xfId="0" applyFont="1" applyFill="1" applyBorder="1" applyProtection="1">
      <protection locked="0"/>
    </xf>
    <xf numFmtId="0" fontId="22" fillId="2" borderId="19" xfId="0" applyFont="1" applyFill="1" applyBorder="1" applyProtection="1">
      <protection locked="0"/>
    </xf>
    <xf numFmtId="0" fontId="22" fillId="3" borderId="10" xfId="0" applyFont="1" applyFill="1" applyBorder="1"/>
    <xf numFmtId="0" fontId="3" fillId="3" borderId="28" xfId="0" applyFont="1" applyFill="1" applyBorder="1" applyAlignment="1" applyProtection="1">
      <alignment vertical="center"/>
      <protection locked="0"/>
    </xf>
    <xf numFmtId="0" fontId="3" fillId="3" borderId="47" xfId="0" applyFont="1" applyFill="1" applyBorder="1" applyAlignment="1" applyProtection="1">
      <alignment horizontal="left" vertical="center"/>
      <protection locked="0"/>
    </xf>
    <xf numFmtId="44" fontId="22" fillId="2" borderId="28" xfId="3" applyFont="1" applyFill="1" applyBorder="1" applyAlignment="1" applyProtection="1">
      <alignment horizontal="center" vertical="center"/>
      <protection locked="0"/>
    </xf>
    <xf numFmtId="0" fontId="13" fillId="0" borderId="0" xfId="0" applyFont="1" applyAlignment="1">
      <alignment vertical="center"/>
    </xf>
    <xf numFmtId="0" fontId="3" fillId="0" borderId="0" xfId="0" applyFont="1" applyAlignment="1">
      <alignment vertical="center"/>
    </xf>
    <xf numFmtId="0" fontId="22" fillId="2" borderId="13" xfId="0" applyFont="1" applyFill="1" applyBorder="1" applyProtection="1">
      <protection locked="0"/>
    </xf>
    <xf numFmtId="0" fontId="22" fillId="2" borderId="13" xfId="0" applyFont="1" applyFill="1" applyBorder="1" applyAlignment="1" applyProtection="1">
      <alignment horizontal="center"/>
      <protection locked="0"/>
    </xf>
    <xf numFmtId="0" fontId="22" fillId="3" borderId="13" xfId="0" applyFont="1" applyFill="1" applyBorder="1" applyAlignment="1">
      <alignment horizontal="left"/>
    </xf>
    <xf numFmtId="0" fontId="22" fillId="2" borderId="40" xfId="0" applyFont="1" applyFill="1" applyBorder="1" applyAlignment="1" applyProtection="1">
      <alignment horizontal="center"/>
      <protection locked="0"/>
    </xf>
    <xf numFmtId="0" fontId="22" fillId="2" borderId="42" xfId="0" applyFont="1" applyFill="1" applyBorder="1" applyProtection="1">
      <protection locked="0"/>
    </xf>
    <xf numFmtId="0" fontId="24" fillId="2" borderId="7" xfId="0" applyFont="1" applyFill="1" applyBorder="1" applyAlignment="1" applyProtection="1">
      <alignment horizontal="left" wrapText="1"/>
      <protection locked="0"/>
    </xf>
    <xf numFmtId="0" fontId="24" fillId="2" borderId="1" xfId="0" applyFont="1" applyFill="1" applyBorder="1" applyAlignment="1" applyProtection="1">
      <alignment horizontal="left" wrapText="1"/>
      <protection locked="0"/>
    </xf>
    <xf numFmtId="0" fontId="24" fillId="2" borderId="1" xfId="0" applyFont="1" applyFill="1" applyBorder="1" applyAlignment="1" applyProtection="1">
      <alignment horizontal="center" wrapText="1"/>
      <protection locked="0"/>
    </xf>
    <xf numFmtId="0" fontId="24" fillId="2" borderId="11" xfId="0" applyFont="1" applyFill="1" applyBorder="1" applyAlignment="1" applyProtection="1">
      <alignment horizontal="left" wrapText="1"/>
      <protection locked="0"/>
    </xf>
    <xf numFmtId="0" fontId="24" fillId="2" borderId="14" xfId="0" applyFont="1" applyFill="1" applyBorder="1" applyAlignment="1" applyProtection="1">
      <alignment horizontal="left"/>
      <protection locked="0"/>
    </xf>
    <xf numFmtId="0" fontId="26" fillId="2" borderId="7" xfId="0" applyFont="1" applyFill="1" applyBorder="1" applyAlignment="1" applyProtection="1">
      <alignment horizontal="left"/>
      <protection locked="0"/>
    </xf>
    <xf numFmtId="0" fontId="24" fillId="2" borderId="15" xfId="0" applyFont="1" applyFill="1" applyBorder="1" applyAlignment="1" applyProtection="1">
      <alignment horizontal="left"/>
      <protection locked="0"/>
    </xf>
    <xf numFmtId="0" fontId="27" fillId="3" borderId="8" xfId="0" applyFont="1" applyFill="1" applyBorder="1"/>
    <xf numFmtId="0" fontId="27" fillId="3" borderId="9" xfId="0" applyFont="1" applyFill="1" applyBorder="1" applyAlignment="1" applyProtection="1">
      <alignment horizontal="center"/>
      <protection hidden="1"/>
    </xf>
    <xf numFmtId="0" fontId="27" fillId="3" borderId="9" xfId="0" applyFont="1" applyFill="1" applyBorder="1"/>
    <xf numFmtId="0" fontId="28" fillId="3" borderId="17" xfId="0" applyFont="1" applyFill="1" applyBorder="1"/>
    <xf numFmtId="0" fontId="29" fillId="3" borderId="9" xfId="0" applyFont="1" applyFill="1" applyBorder="1" applyAlignment="1" applyProtection="1">
      <alignment horizontal="center"/>
      <protection hidden="1"/>
    </xf>
    <xf numFmtId="0" fontId="3" fillId="0" borderId="49" xfId="0" applyFont="1" applyBorder="1"/>
    <xf numFmtId="0" fontId="30" fillId="0" borderId="0" xfId="0" applyFont="1"/>
    <xf numFmtId="0" fontId="30" fillId="0" borderId="0" xfId="0" applyFont="1" applyProtection="1">
      <protection hidden="1"/>
    </xf>
    <xf numFmtId="0" fontId="31" fillId="0" borderId="0" xfId="0" applyFont="1" applyProtection="1">
      <protection hidden="1"/>
    </xf>
    <xf numFmtId="44" fontId="22" fillId="2" borderId="47" xfId="3" applyFont="1" applyFill="1" applyBorder="1" applyAlignment="1" applyProtection="1">
      <alignment horizontal="left" vertical="center" wrapText="1"/>
      <protection locked="0"/>
    </xf>
    <xf numFmtId="44" fontId="22" fillId="2" borderId="29" xfId="3" applyFont="1" applyFill="1" applyBorder="1" applyAlignment="1" applyProtection="1">
      <alignment horizontal="left" vertical="center" wrapText="1"/>
      <protection locked="0"/>
    </xf>
    <xf numFmtId="0" fontId="25" fillId="3" borderId="47" xfId="0" applyFont="1" applyFill="1" applyBorder="1" applyAlignment="1" applyProtection="1">
      <alignment horizontal="left" vertical="center"/>
      <protection locked="0"/>
    </xf>
    <xf numFmtId="0" fontId="25" fillId="3" borderId="29" xfId="0" applyFont="1" applyFill="1" applyBorder="1" applyAlignment="1" applyProtection="1">
      <alignment horizontal="left" vertical="center"/>
      <protection locked="0"/>
    </xf>
    <xf numFmtId="44" fontId="22" fillId="3" borderId="47" xfId="3" applyFont="1" applyFill="1" applyBorder="1" applyAlignment="1" applyProtection="1">
      <alignment horizontal="center" vertical="center" wrapText="1"/>
      <protection locked="0"/>
    </xf>
    <xf numFmtId="0" fontId="3" fillId="3" borderId="7" xfId="0" applyFont="1" applyFill="1" applyBorder="1" applyAlignment="1">
      <alignment horizontal="left" vertical="center" wrapText="1"/>
    </xf>
    <xf numFmtId="0" fontId="3" fillId="3" borderId="1" xfId="0" applyFont="1" applyFill="1" applyBorder="1" applyAlignment="1">
      <alignment horizontal="left" vertical="center" wrapText="1"/>
    </xf>
    <xf numFmtId="0" fontId="22" fillId="2" borderId="31" xfId="0" applyFont="1" applyFill="1" applyBorder="1" applyAlignment="1" applyProtection="1">
      <alignment horizontal="left" wrapText="1"/>
      <protection locked="0"/>
    </xf>
    <xf numFmtId="0" fontId="22" fillId="2" borderId="32" xfId="0" applyFont="1" applyFill="1" applyBorder="1" applyAlignment="1" applyProtection="1">
      <alignment horizontal="left" wrapText="1"/>
      <protection locked="0"/>
    </xf>
    <xf numFmtId="0" fontId="22" fillId="2" borderId="17" xfId="0" applyFont="1" applyFill="1" applyBorder="1" applyAlignment="1" applyProtection="1">
      <alignment horizontal="left" wrapText="1"/>
      <protection locked="0"/>
    </xf>
    <xf numFmtId="0" fontId="3" fillId="3" borderId="11" xfId="0" applyFont="1" applyFill="1" applyBorder="1" applyAlignment="1">
      <alignment vertical="center" wrapText="1"/>
    </xf>
    <xf numFmtId="0" fontId="3" fillId="3" borderId="13" xfId="0" applyFont="1" applyFill="1" applyBorder="1" applyAlignment="1">
      <alignment vertical="center" wrapText="1"/>
    </xf>
    <xf numFmtId="0" fontId="22" fillId="2" borderId="33" xfId="0" applyFont="1" applyFill="1" applyBorder="1" applyAlignment="1" applyProtection="1">
      <alignment horizontal="left" wrapText="1"/>
      <protection locked="0"/>
    </xf>
    <xf numFmtId="0" fontId="22" fillId="2" borderId="34" xfId="0" applyFont="1" applyFill="1" applyBorder="1" applyAlignment="1" applyProtection="1">
      <alignment horizontal="left" wrapText="1"/>
      <protection locked="0"/>
    </xf>
    <xf numFmtId="0" fontId="3" fillId="3" borderId="48" xfId="0" applyFont="1" applyFill="1" applyBorder="1" applyAlignment="1">
      <alignment horizontal="left"/>
    </xf>
    <xf numFmtId="0" fontId="3" fillId="3" borderId="19" xfId="0" applyFont="1" applyFill="1" applyBorder="1" applyAlignment="1">
      <alignment horizontal="left"/>
    </xf>
    <xf numFmtId="0" fontId="3" fillId="3" borderId="45" xfId="0" applyFont="1" applyFill="1" applyBorder="1" applyAlignment="1">
      <alignment horizontal="left"/>
    </xf>
    <xf numFmtId="0" fontId="24" fillId="0" borderId="2" xfId="0" applyFont="1" applyBorder="1" applyAlignment="1" applyProtection="1">
      <alignment horizontal="left" vertical="top"/>
      <protection locked="0"/>
    </xf>
    <xf numFmtId="0" fontId="24" fillId="0" borderId="3" xfId="0" applyFont="1" applyBorder="1" applyAlignment="1" applyProtection="1">
      <alignment horizontal="left" vertical="top"/>
      <protection locked="0"/>
    </xf>
    <xf numFmtId="0" fontId="24" fillId="0" borderId="4" xfId="0" applyFont="1" applyBorder="1" applyAlignment="1" applyProtection="1">
      <alignment horizontal="left" vertical="top"/>
      <protection locked="0"/>
    </xf>
    <xf numFmtId="0" fontId="24" fillId="0" borderId="5" xfId="0" applyFont="1" applyBorder="1" applyAlignment="1" applyProtection="1">
      <alignment horizontal="left" vertical="top"/>
      <protection locked="0"/>
    </xf>
    <xf numFmtId="0" fontId="24" fillId="0" borderId="0" xfId="0" applyFont="1" applyAlignment="1" applyProtection="1">
      <alignment horizontal="left" vertical="top"/>
      <protection locked="0"/>
    </xf>
    <xf numFmtId="0" fontId="24" fillId="0" borderId="6" xfId="0" applyFont="1" applyBorder="1" applyAlignment="1" applyProtection="1">
      <alignment horizontal="left" vertical="top"/>
      <protection locked="0"/>
    </xf>
    <xf numFmtId="0" fontId="24" fillId="0" borderId="8" xfId="0" applyFont="1" applyBorder="1" applyAlignment="1" applyProtection="1">
      <alignment horizontal="left" vertical="top"/>
      <protection locked="0"/>
    </xf>
    <xf numFmtId="0" fontId="24" fillId="0" borderId="9" xfId="0" applyFont="1" applyBorder="1" applyAlignment="1" applyProtection="1">
      <alignment horizontal="left" vertical="top"/>
      <protection locked="0"/>
    </xf>
    <xf numFmtId="0" fontId="24" fillId="0" borderId="30" xfId="0" applyFont="1" applyBorder="1" applyAlignment="1" applyProtection="1">
      <alignment horizontal="left" vertical="top"/>
      <protection locked="0"/>
    </xf>
    <xf numFmtId="0" fontId="4" fillId="3" borderId="23" xfId="0" applyFont="1" applyFill="1" applyBorder="1" applyAlignment="1">
      <alignment horizontal="left" wrapText="1"/>
    </xf>
    <xf numFmtId="0" fontId="4" fillId="3" borderId="12" xfId="0" applyFont="1" applyFill="1" applyBorder="1" applyAlignment="1">
      <alignment horizontal="left"/>
    </xf>
    <xf numFmtId="0" fontId="4" fillId="3" borderId="24" xfId="0" applyFont="1" applyFill="1" applyBorder="1" applyAlignment="1">
      <alignment horizontal="left"/>
    </xf>
    <xf numFmtId="0" fontId="3" fillId="3" borderId="11" xfId="0" applyFont="1" applyFill="1" applyBorder="1" applyAlignment="1">
      <alignment horizontal="left" vertical="center" wrapText="1"/>
    </xf>
    <xf numFmtId="0" fontId="3" fillId="3" borderId="24" xfId="0" applyFont="1" applyFill="1" applyBorder="1" applyAlignment="1">
      <alignment horizontal="left" vertical="center" wrapText="1"/>
    </xf>
    <xf numFmtId="0" fontId="3" fillId="3" borderId="47" xfId="0" applyFont="1" applyFill="1" applyBorder="1" applyAlignment="1" applyProtection="1">
      <alignment horizontal="left" vertical="center"/>
      <protection locked="0"/>
    </xf>
    <xf numFmtId="0" fontId="22" fillId="2" borderId="27" xfId="0" applyFont="1" applyFill="1" applyBorder="1" applyAlignment="1" applyProtection="1">
      <alignment horizontal="left" wrapText="1"/>
      <protection locked="0"/>
    </xf>
    <xf numFmtId="0" fontId="22" fillId="2" borderId="25" xfId="0" applyFont="1" applyFill="1" applyBorder="1" applyAlignment="1" applyProtection="1">
      <alignment horizontal="left" wrapText="1"/>
      <protection locked="0"/>
    </xf>
    <xf numFmtId="0" fontId="22" fillId="2" borderId="26" xfId="0" applyFont="1" applyFill="1" applyBorder="1" applyAlignment="1" applyProtection="1">
      <alignment horizontal="left" wrapText="1"/>
      <protection locked="0"/>
    </xf>
    <xf numFmtId="0" fontId="3" fillId="3" borderId="18" xfId="0" applyFont="1" applyFill="1" applyBorder="1" applyAlignment="1">
      <alignment horizontal="left" wrapText="1"/>
    </xf>
    <xf numFmtId="0" fontId="22" fillId="2" borderId="19" xfId="0" applyFont="1" applyFill="1" applyBorder="1" applyAlignment="1" applyProtection="1">
      <alignment wrapText="1"/>
      <protection locked="0"/>
    </xf>
    <xf numFmtId="0" fontId="23" fillId="0" borderId="19" xfId="0" applyFont="1" applyBorder="1" applyAlignment="1" applyProtection="1">
      <alignment wrapText="1"/>
      <protection locked="0"/>
    </xf>
    <xf numFmtId="0" fontId="23" fillId="0" borderId="10" xfId="0" applyFont="1" applyBorder="1" applyAlignment="1" applyProtection="1">
      <alignment wrapText="1"/>
      <protection locked="0"/>
    </xf>
    <xf numFmtId="0" fontId="22" fillId="2" borderId="19" xfId="0" applyFont="1" applyFill="1" applyBorder="1" applyAlignment="1" applyProtection="1">
      <alignment horizontal="center" vertical="center"/>
      <protection locked="0"/>
    </xf>
    <xf numFmtId="0" fontId="22" fillId="2" borderId="10" xfId="0" applyFont="1" applyFill="1" applyBorder="1" applyAlignment="1" applyProtection="1">
      <alignment horizontal="center" vertical="center"/>
      <protection locked="0"/>
    </xf>
    <xf numFmtId="0" fontId="16" fillId="3" borderId="28" xfId="0" applyFont="1" applyFill="1" applyBorder="1" applyAlignment="1">
      <alignment horizontal="left"/>
    </xf>
    <xf numFmtId="0" fontId="16" fillId="3" borderId="47" xfId="0" applyFont="1" applyFill="1" applyBorder="1" applyAlignment="1">
      <alignment horizontal="left"/>
    </xf>
    <xf numFmtId="0" fontId="3" fillId="3" borderId="14" xfId="0" applyFont="1" applyFill="1" applyBorder="1" applyAlignment="1">
      <alignment horizontal="left" vertical="center" wrapText="1"/>
    </xf>
    <xf numFmtId="0" fontId="18" fillId="3" borderId="0" xfId="0" applyFont="1" applyFill="1" applyAlignment="1">
      <alignment horizontal="center" vertical="center"/>
    </xf>
    <xf numFmtId="0" fontId="3" fillId="2" borderId="19" xfId="0" applyFont="1" applyFill="1" applyBorder="1" applyAlignment="1" applyProtection="1">
      <alignment horizontal="left" wrapText="1"/>
      <protection locked="0"/>
    </xf>
    <xf numFmtId="0" fontId="3" fillId="2" borderId="10" xfId="0" applyFont="1" applyFill="1" applyBorder="1" applyAlignment="1" applyProtection="1">
      <alignment horizontal="left" wrapText="1"/>
      <protection locked="0"/>
    </xf>
    <xf numFmtId="0" fontId="16" fillId="3" borderId="2" xfId="0" applyFont="1" applyFill="1" applyBorder="1" applyAlignment="1">
      <alignment horizontal="center" vertical="center"/>
    </xf>
    <xf numFmtId="0" fontId="16" fillId="3" borderId="3" xfId="0" applyFont="1" applyFill="1" applyBorder="1" applyAlignment="1">
      <alignment horizontal="center" vertical="center"/>
    </xf>
    <xf numFmtId="0" fontId="16" fillId="3" borderId="4" xfId="0" applyFont="1" applyFill="1" applyBorder="1" applyAlignment="1">
      <alignment horizontal="center" vertical="center"/>
    </xf>
    <xf numFmtId="0" fontId="16" fillId="3" borderId="20" xfId="0" applyFont="1" applyFill="1" applyBorder="1" applyAlignment="1">
      <alignment horizontal="center" vertical="center"/>
    </xf>
    <xf numFmtId="0" fontId="16" fillId="3" borderId="21" xfId="0" applyFont="1" applyFill="1" applyBorder="1" applyAlignment="1">
      <alignment horizontal="center" vertical="center"/>
    </xf>
    <xf numFmtId="0" fontId="16" fillId="3" borderId="22" xfId="0" applyFont="1" applyFill="1" applyBorder="1" applyAlignment="1">
      <alignment horizontal="center" vertical="center"/>
    </xf>
    <xf numFmtId="0" fontId="3" fillId="2" borderId="19" xfId="0" applyFont="1" applyFill="1" applyBorder="1" applyAlignment="1" applyProtection="1">
      <alignment horizontal="left"/>
      <protection locked="0"/>
    </xf>
    <xf numFmtId="0" fontId="3" fillId="2" borderId="10" xfId="0" applyFont="1" applyFill="1" applyBorder="1" applyAlignment="1" applyProtection="1">
      <alignment horizontal="left"/>
      <protection locked="0"/>
    </xf>
    <xf numFmtId="0" fontId="0" fillId="3" borderId="1" xfId="0" applyFill="1" applyBorder="1" applyAlignment="1">
      <alignment horizontal="left" vertical="center" wrapText="1"/>
    </xf>
    <xf numFmtId="0" fontId="22" fillId="2" borderId="1" xfId="0" applyFont="1" applyFill="1" applyBorder="1" applyAlignment="1" applyProtection="1">
      <alignment horizontal="left" vertical="center" wrapText="1"/>
      <protection locked="0"/>
    </xf>
    <xf numFmtId="0" fontId="16" fillId="3" borderId="2" xfId="0" applyFont="1" applyFill="1" applyBorder="1" applyAlignment="1">
      <alignment horizontal="center"/>
    </xf>
    <xf numFmtId="0" fontId="16" fillId="3" borderId="3" xfId="0" applyFont="1" applyFill="1" applyBorder="1" applyAlignment="1">
      <alignment horizontal="center"/>
    </xf>
    <xf numFmtId="0" fontId="16" fillId="3" borderId="4" xfId="0" applyFont="1" applyFill="1" applyBorder="1" applyAlignment="1">
      <alignment horizontal="center"/>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11" fillId="0" borderId="30" xfId="0" applyFont="1" applyBorder="1" applyAlignment="1">
      <alignment horizontal="center" vertical="center"/>
    </xf>
    <xf numFmtId="0" fontId="10" fillId="0" borderId="8" xfId="0" applyFont="1" applyBorder="1" applyAlignment="1">
      <alignment horizontal="center" vertical="center"/>
    </xf>
    <xf numFmtId="0" fontId="10" fillId="0" borderId="9" xfId="0" applyFont="1" applyBorder="1" applyAlignment="1">
      <alignment horizontal="center" vertical="center"/>
    </xf>
    <xf numFmtId="0" fontId="10" fillId="0" borderId="30" xfId="0" applyFont="1" applyBorder="1" applyAlignment="1">
      <alignment horizontal="center" vertical="center"/>
    </xf>
    <xf numFmtId="0" fontId="3" fillId="4" borderId="3" xfId="0" applyFont="1" applyFill="1" applyBorder="1" applyAlignment="1">
      <alignment horizontal="center"/>
    </xf>
    <xf numFmtId="0" fontId="0" fillId="4" borderId="0" xfId="0" applyFill="1" applyAlignment="1">
      <alignment horizontal="center" vertical="center"/>
    </xf>
    <xf numFmtId="0" fontId="0" fillId="2" borderId="9" xfId="0" applyFill="1" applyBorder="1" applyAlignment="1" applyProtection="1">
      <alignment horizontal="center"/>
      <protection locked="0"/>
    </xf>
    <xf numFmtId="0" fontId="0" fillId="2" borderId="30" xfId="0" applyFill="1" applyBorder="1" applyAlignment="1" applyProtection="1">
      <alignment horizontal="center"/>
      <protection locked="0"/>
    </xf>
    <xf numFmtId="0" fontId="18" fillId="4" borderId="0" xfId="0" applyFont="1" applyFill="1" applyAlignment="1">
      <alignment horizont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22" fillId="2" borderId="37" xfId="0" applyFont="1" applyFill="1" applyBorder="1" applyAlignment="1" applyProtection="1">
      <alignment horizontal="left"/>
      <protection locked="0"/>
    </xf>
    <xf numFmtId="0" fontId="22" fillId="2" borderId="42" xfId="0" applyFont="1" applyFill="1" applyBorder="1" applyAlignment="1" applyProtection="1">
      <alignment horizontal="left"/>
      <protection locked="0"/>
    </xf>
    <xf numFmtId="0" fontId="3" fillId="3" borderId="43" xfId="0" applyFont="1" applyFill="1" applyBorder="1" applyAlignment="1">
      <alignment horizontal="left"/>
    </xf>
    <xf numFmtId="0" fontId="3" fillId="3" borderId="37" xfId="0" applyFont="1" applyFill="1" applyBorder="1" applyAlignment="1">
      <alignment horizontal="left"/>
    </xf>
    <xf numFmtId="0" fontId="14" fillId="3" borderId="11" xfId="0" applyFont="1" applyFill="1" applyBorder="1" applyAlignment="1">
      <alignment horizontal="left" wrapText="1"/>
    </xf>
    <xf numFmtId="0" fontId="14" fillId="3" borderId="12" xfId="0" applyFont="1" applyFill="1" applyBorder="1" applyAlignment="1">
      <alignment horizontal="left"/>
    </xf>
    <xf numFmtId="0" fontId="22" fillId="3" borderId="12" xfId="0" applyFont="1" applyFill="1" applyBorder="1" applyAlignment="1">
      <alignment horizontal="left"/>
    </xf>
    <xf numFmtId="0" fontId="22" fillId="3" borderId="13" xfId="0" applyFont="1" applyFill="1" applyBorder="1" applyAlignment="1">
      <alignment horizontal="left"/>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12" fillId="0" borderId="5" xfId="0" applyFont="1" applyBorder="1" applyAlignment="1">
      <alignment horizontal="center" vertical="center"/>
    </xf>
    <xf numFmtId="0" fontId="12" fillId="0" borderId="0" xfId="0" applyFont="1" applyAlignment="1">
      <alignment horizontal="center" vertical="center"/>
    </xf>
    <xf numFmtId="0" fontId="12" fillId="0" borderId="6" xfId="0" applyFont="1" applyBorder="1" applyAlignment="1">
      <alignment horizontal="center" vertical="center"/>
    </xf>
    <xf numFmtId="0" fontId="1" fillId="3" borderId="23" xfId="0" applyFont="1" applyFill="1" applyBorder="1" applyAlignment="1">
      <alignment horizontal="left" wrapText="1"/>
    </xf>
    <xf numFmtId="0" fontId="1" fillId="3" borderId="13" xfId="0" applyFont="1" applyFill="1" applyBorder="1" applyAlignment="1">
      <alignment horizontal="left" wrapText="1"/>
    </xf>
    <xf numFmtId="0" fontId="1" fillId="3" borderId="23" xfId="0" applyFont="1" applyFill="1" applyBorder="1" applyAlignment="1">
      <alignment horizontal="left"/>
    </xf>
    <xf numFmtId="0" fontId="1" fillId="3" borderId="13" xfId="0" applyFont="1" applyFill="1" applyBorder="1" applyAlignment="1">
      <alignment horizontal="left"/>
    </xf>
    <xf numFmtId="0" fontId="22" fillId="2" borderId="21" xfId="0" applyFont="1" applyFill="1" applyBorder="1" applyAlignment="1" applyProtection="1">
      <alignment horizontal="left"/>
      <protection locked="0"/>
    </xf>
    <xf numFmtId="0" fontId="22" fillId="2" borderId="22" xfId="0" applyFont="1" applyFill="1" applyBorder="1" applyAlignment="1" applyProtection="1">
      <alignment horizontal="left"/>
      <protection locked="0"/>
    </xf>
    <xf numFmtId="0" fontId="4" fillId="2" borderId="12" xfId="0" applyFont="1" applyFill="1" applyBorder="1" applyAlignment="1" applyProtection="1">
      <alignment horizontal="center"/>
      <protection locked="0"/>
    </xf>
    <xf numFmtId="0" fontId="4" fillId="2" borderId="24" xfId="0" applyFont="1" applyFill="1" applyBorder="1" applyAlignment="1" applyProtection="1">
      <alignment horizontal="center"/>
      <protection locked="0"/>
    </xf>
  </cellXfs>
  <cellStyles count="4">
    <cellStyle name="Moneda" xfId="3" builtinId="4"/>
    <cellStyle name="Normal" xfId="0" builtinId="0"/>
    <cellStyle name="Normal 2" xfId="1" xr:uid="{C87BB29F-C05F-4856-83D7-50884B29DE5F}"/>
    <cellStyle name="Percentatg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10" Type="http://schemas.openxmlformats.org/officeDocument/2006/relationships/customXml" Target="../customXml/item3.xml"/><Relationship Id="rId4" Type="http://schemas.openxmlformats.org/officeDocument/2006/relationships/styles" Target="styles.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uab.cat/"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0</xdr:col>
      <xdr:colOff>525517</xdr:colOff>
      <xdr:row>2</xdr:row>
      <xdr:rowOff>150431</xdr:rowOff>
    </xdr:to>
    <xdr:pic>
      <xdr:nvPicPr>
        <xdr:cNvPr id="4" name="Imatge 3">
          <a:hlinkClick xmlns:r="http://schemas.openxmlformats.org/officeDocument/2006/relationships" r:id="rId1"/>
          <a:extLst>
            <a:ext uri="{FF2B5EF4-FFF2-40B4-BE49-F238E27FC236}">
              <a16:creationId xmlns:a16="http://schemas.microsoft.com/office/drawing/2014/main" id="{1322BFA1-30FC-3B46-E1F4-BCA47BD5B6E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 y="0"/>
          <a:ext cx="525516" cy="623397"/>
        </a:xfrm>
        <a:prstGeom prst="rect">
          <a:avLst/>
        </a:prstGeom>
        <a:noFill/>
        <a:ln>
          <a:noFill/>
        </a:ln>
      </xdr:spPr>
    </xdr:pic>
    <xdr:clientData/>
  </xdr:twoCellAnchor>
</xdr:wsDr>
</file>

<file path=xl/persons/person.xml><?xml version="1.0" encoding="utf-8"?>
<personList xmlns="http://schemas.microsoft.com/office/spreadsheetml/2018/threadedcomments" xmlns:x="http://schemas.openxmlformats.org/spreadsheetml/2006/main">
  <person displayName="Unitat Tècnica de Programació Acadèmica" id="{D89B5B56-636E-4C6C-8C93-9553FC568DD0}" userId="Unitat Tècnica de Programació Acadèmica" providerId="Non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G1" dT="2023-06-19T11:45:36.46" personId="{D89B5B56-636E-4C6C-8C93-9553FC568DD0}" id="{5D33BCA5-C6F3-4D2B-8681-7ED990C12A74}">
    <text xml:space="preserve">Este formulario tiene por objetivo facilitar la renovación abreviada de una nueva edición de estudios propios en la UAB. Se piden datos genéricos del estudio sin entrar en el contenido del plan de estudios. Para modificar asignaturas, contenidos, metodología, evaluación u otros puntos relativos al estudio que no figuren en este formulario, será necesario hacerlo con el formulario completo de la memoria académica. En este caso, los tiempos de tramitación se pueden alargar hasta los 6 meses, por lo que le pedimos que contacte con la Unidad Técnica de Programación Académica ep.propostes.formacio@uab.cat para valorar plazos en cada caso. </text>
  </threadedComment>
  <threadedComment ref="A5" dT="2023-06-09T19:17:13.03" personId="{D89B5B56-636E-4C6C-8C93-9553FC568DD0}" id="{A84A02E2-2426-418B-8D1B-C71CFB8FC288}">
    <text xml:space="preserve">-Máster de Formación Permanente, 60, 90 o 120 ECTS 
-Diploma de Especialización, entre 30 y 59 ECTS 
-Diploma de Experto, entre 15 y 29 ECTS 
-Cursos de Especialización dirigidos a personas tituladas, hasta 14 ECTS 
-Cursos de Especialización dirigidos a personas no tituladas, hasta 30 ECTS </text>
  </threadedComment>
  <threadedComment ref="A6" dT="2023-06-19T11:49:33.08" personId="{D89B5B56-636E-4C6C-8C93-9553FC568DD0}" id="{A41DC0E5-F278-49AC-87EF-D70A86C1679C}">
    <text xml:space="preserve">Sólo se pide el estudio "madre". Si hay estudios contenidos rellene los datos en la segunda pestaña de este documento. </text>
  </threadedComment>
  <threadedComment ref="A8" dT="2023-06-09T19:14:13.27" personId="{D89B5B56-636E-4C6C-8C93-9553FC568DD0}" id="{0F45D97D-B701-48D8-9636-622EDA3E5D9C}">
    <text xml:space="preserve">El curso académico en estudios de formación propia comienza el 1 de septiembre y termina el 31 de julio </text>
  </threadedComment>
  <threadedComment ref="A9" dT="2023-06-09T19:15:13.46" personId="{D89B5B56-636E-4C6C-8C93-9553FC568DD0}" id="{82E85441-73D8-4A18-B75E-CF32E53EF2AA}">
    <text xml:space="preserve">·Presencial: Cuando en el 100% de la docencia el profesorado y el alumnado interactúan en el mismo espacio físico. ·Híbrido: Cuando la docencia virtual del estudio sea entre el 40 y el 60% ·Virtual: Cuando la docencia virtual del estudio sea entre el 80 y 100% </text>
  </threadedComment>
  <threadedComment ref="A10" dT="2023-06-09T19:18:30.88" personId="{D89B5B56-636E-4C6C-8C93-9553FC568DD0}" id="{9114128F-3F40-48F8-A596-5CCE4D748BFE}">
    <text xml:space="preserve">-Máster de Formación Permanente, 60, 90 o 120 ECTS 
-Diploma de Especialización, entre 30 y 59 ECTS 
-Diploma de Experto, entre 15 y 29 ECTS 
-Cursos de Especialización dirigidos a personas graduadas, hasta 14 ECTS 
-Cursos de Especialización dirigidos a personas no tituladas, hasta 30 ECTS 
</text>
  </threadedComment>
  <threadedComment ref="A11" dT="2023-06-09T19:20:32.58" personId="{D89B5B56-636E-4C6C-8C93-9553FC568DD0}" id="{A72347ED-2582-487D-86EC-4DB4753A6D11}">
    <text xml:space="preserve">Indique el nombre de la Facultad / Departamento / Instituto UAB / Escuela Adscrita / Otros Centros de Investigación que así lo tengan reconocido por la UAB. </text>
  </threadedComment>
  <threadedComment ref="A15" dT="2023-06-09T19:21:13.54" personId="{D89B5B56-636E-4C6C-8C93-9553FC568DD0}" id="{78014203-22BC-4050-92E0-9394C96292D8}">
    <text xml:space="preserve">
Profesorado permanente de la UAB (o Escuelas Adscritas en su caso) para estudios Máster de Formación Permanente y Diplomas. El profesorado no permanente podrá dirigir Cursos de Especialización y codirigir estudios de MFP (siempre que tenga el título de Doctor) y Diplomas. </text>
  </threadedComment>
  <threadedComment ref="A16" dT="2023-06-09T19:21:37.81" personId="{D89B5B56-636E-4C6C-8C93-9553FC568DD0}" id="{A5FC1E0C-E1A4-4457-BC8A-8164C78D1465}">
    <text xml:space="preserve">Puede haber también una codirección externa a la UAB, que no tendrá perfiles propios de las aplicaciones UAB y deberá que ser doctor/a en caso de estudios de MFP </text>
  </threadedComment>
  <threadedComment ref="H22" dT="2023-06-09T18:26:38.06" personId="{D89B5B56-636E-4C6C-8C93-9553FC568DD0}" id="{BA899F5D-CB6B-4C5E-80CA-F6C75BE09B1C}">
    <text>Solo para estudios de MFP, la fecha puede ser hasta 6 meses a contar desde la fecha de fin del estudio</text>
  </threadedComment>
  <threadedComment ref="A26" dT="2023-06-12T06:10:47.03" personId="{D89B5B56-636E-4C6C-8C93-9553FC568DD0}" id="{C7CDD9FC-84EF-4467-BE9C-0B824D556934}">
    <text xml:space="preserve">Según normativa, para garantizar la viabilidad económica del programa, 15 días antes del inicio de las clases deben haber formalizado la matrícula el número mínimo de estudiantes que marca la propuesta económica. </text>
  </threadedComment>
  <threadedComment ref="A28" dT="2023-06-09T19:26:36.69" personId="{D89B5B56-636E-4C6C-8C93-9553FC568DD0}" id="{41C80763-367B-411F-B7A1-9D12C197A4A8}">
    <text xml:space="preserve">Los precios mínimos por crédito aprobados por el Consejo Social son: 66 euros por estudios de Máster de Formación Permanente, 56 euros por Diplomas de Especialización y Experto y 26 euros para Cursos de Especialización </text>
  </threadedComment>
  <threadedComment ref="C28" dT="2023-06-09T19:25:58.90" personId="{D89B5B56-636E-4C6C-8C93-9553FC568DD0}" id="{BC94438C-8F02-43C2-9121-D1F1FB68931A}">
    <text xml:space="preserve">
No rellene este campo, el cálculo es automático en función del precio del estudio y los créditos señalados </text>
  </threadedComment>
  <threadedComment ref="A30" dT="2023-06-12T06:11:22.45" personId="{D89B5B56-636E-4C6C-8C93-9553FC568DD0}" id="{8BE88D34-BE52-45ED-BB6B-243762B8FE5F}">
    <text xml:space="preserve">Si estima oportuno que este programa formativo tenga un pago fraccionado, indique el porcentaje del primer y segundo plazo (este segundo pago será dos meses después de haber comenzado el estudio) </text>
  </threadedComment>
  <threadedComment ref="A32" dT="2023-06-09T18:40:01.62" personId="{D89B5B56-636E-4C6C-8C93-9553FC568DD0}" id="{24761F80-AF73-4E33-9840-618E63C42568}">
    <text>Sense perjudici de que hi puguin haver-hi d’altres preus especials, per normativa UAB les persones titulades a la Universitat Autònoma de Barcelona gaudeixen d’un 5% de descompte en els preus dels estudis propis de Màster de Formació Permanent i Diplomes de la UAB. Queden exclosos els programes a mida encarregats i finançats per qualsevol entitat externa i els programes amb una oferta màxima de 5 places de nou accés. (Acord de la Comissió Econòmica del Consell Social de 8 de juliol de 2022).</text>
  </threadedComment>
  <threadedComment ref="B32" dT="2023-06-09T18:40:01.62" personId="{D89B5B56-636E-4C6C-8C93-9553FC568DD0}" id="{D4D1853B-97F0-4F5F-8081-354E2779374E}">
    <text>El preu per crèdit no podrà ser inferior (tret de la bonificació per Alumni UAB) al preu mínim per crèdit que marca el Consell Social</text>
  </threadedComment>
  <threadedComment ref="A38" dT="2023-06-12T06:12:28.87" personId="{D89B5B56-636E-4C6C-8C93-9553FC568DD0}" id="{DD5010C4-FE8D-4E1F-AE21-C69F2D8522DD}">
    <text xml:space="preserve">Si el estudio tiene un convenio asociado, debe verificar que esté vigente o si es necesario tramitar la renovación </text>
  </threadedComment>
  <threadedComment ref="A42" dT="2023-06-09T20:51:54.11" personId="{D89B5B56-636E-4C6C-8C93-9553FC568DD0}" id="{05BFF7BE-CB89-4B7A-848C-F6C433D0463E}">
    <text xml:space="preserve">Por ejemplo, un estudio a medida dirigido a un determinado colectivo u otras circunstancias que así lo soliciten </text>
  </threadedComment>
  <threadedComment ref="A45" dT="2023-06-19T12:05:50.68" personId="{D89B5B56-636E-4C6C-8C93-9553FC568DD0}" id="{AE4A222A-8BDC-41FB-8874-2796270F739F}">
    <text xml:space="preserve">Para concretar algún punto de este documento que necesite aclaraciones (por ejemplo, si no se llega al mínimo de profesorado UAB o doctor, en caso de estudio de MFP) </text>
  </threadedComment>
</ThreadedComments>
</file>

<file path=xl/threadedComments/threadedComment2.xml><?xml version="1.0" encoding="utf-8"?>
<ThreadedComments xmlns="http://schemas.microsoft.com/office/spreadsheetml/2018/threadedcomments" xmlns:x="http://schemas.openxmlformats.org/spreadsheetml/2006/main">
  <threadedComment ref="A4" dT="2023-06-09T20:52:54.22" personId="{D89B5B56-636E-4C6C-8C93-9553FC568DD0}" id="{1EB4531B-E7EF-40D0-BC37-F3224E97F7A5}">
    <text xml:space="preserve">No rellene este campo, los datos los copia de la pestaña "datos del estudio" </text>
  </threadedComment>
  <threadedComment ref="A5" dT="2023-06-09T20:53:07.36" personId="{D89B5B56-636E-4C6C-8C93-9553FC568DD0}" id="{EA55B368-3503-4A84-95DE-8CBFCCF3308C}">
    <text xml:space="preserve">No rellene este campo, los datos los copia de la pestaña "datos del estudio"
</text>
  </threadedComment>
  <threadedComment ref="A6" dT="2023-06-09T20:53:22.97" personId="{D89B5B56-636E-4C6C-8C93-9553FC568DD0}" id="{A314E0BB-2C62-4935-B72D-8A49A5CED24A}">
    <text>No rellene este campo, los datos los copia de la pestaña "datos del estudio"</text>
  </threadedComment>
  <threadedComment ref="A10" dT="2023-06-09T20:53:42.14" personId="{D89B5B56-636E-4C6C-8C93-9553FC568DD0}" id="{F134F2AC-62AD-4B1C-8B53-152A5209A9C0}">
    <text xml:space="preserve">Elija uno dentro del desplegable de la celda </text>
  </threadedComment>
  <threadedComment ref="A11" dT="2023-06-09T20:53:58.01" personId="{D89B5B56-636E-4C6C-8C93-9553FC568DD0}" id="{2A53CDD2-1305-4BEC-85B4-349D751FB416}">
    <text xml:space="preserve">Fecha de inicio de la docencia </text>
  </threadedComment>
  <threadedComment ref="C11" dT="2023-06-09T20:54:17.15" personId="{D89B5B56-636E-4C6C-8C93-9553FC568DD0}" id="{93473410-8FED-43C2-93A3-B82B6762134F}">
    <text xml:space="preserve">Fecha de fin (hecha la docencia-tutorías-evaluación-revisión. Se puede cerrar el acta) </text>
  </threadedComment>
  <threadedComment ref="H14" dT="2023-06-09T20:56:47.39" personId="{D89B5B56-636E-4C6C-8C93-9553FC568DD0}" id="{4F456E45-8FBA-4A10-B8C1-E10032BC36E2}">
    <text xml:space="preserve">Las asignaturas que imparten docencia virtual, para el cálculo del reconocimiento en horas de la docencia, se aplica la siguiente fórmula: número de créditos impartidos x 25 x 0,25. </text>
  </threadedComment>
  <threadedComment ref="A31" dT="2023-06-09T21:53:16.38" personId="{D89B5B56-636E-4C6C-8C93-9553FC568DD0}" id="{B5BEC97E-5873-43F5-A29C-A92BA90E6393}">
    <text>Un mínimo del 30% en MFP y Diplomas y de un 20% en Cursos</text>
  </threadedComment>
  <threadedComment ref="A33" dT="2023-06-09T21:52:07.19" personId="{D89B5B56-636E-4C6C-8C93-9553FC568DD0}" id="{4CB7B5D0-A0EE-4DF4-8C9F-9E8C0F758140}">
    <text>Es estudios virtuales el % está entre el 90 y el 100%. En estudios híbridos entre el 60 y el 40%</text>
  </threadedComment>
  <threadedComment ref="A34" dT="2023-06-09T21:51:15.76" personId="{D89B5B56-636E-4C6C-8C93-9553FC568DD0}" id="{5C9FCAC9-800D-4C6F-BA5C-A71A5A053511}">
    <text>En estudios de MFP el % mínimo es del 50%</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microsoft.com/office/2017/10/relationships/threadedComment" Target="../threadedComments/threadedComment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BADEA6-DAD0-4D9A-9DD6-228230E4A003}">
  <sheetPr>
    <pageSetUpPr fitToPage="1"/>
  </sheetPr>
  <dimension ref="A1:P109"/>
  <sheetViews>
    <sheetView tabSelected="1" zoomScale="145" zoomScaleNormal="145" workbookViewId="0">
      <selection activeCell="B5" sqref="B5:C5"/>
    </sheetView>
  </sheetViews>
  <sheetFormatPr defaultColWidth="11.5703125" defaultRowHeight="15" x14ac:dyDescent="0.25"/>
  <cols>
    <col min="1" max="1" width="31.140625" customWidth="1"/>
    <col min="2" max="2" width="14.42578125" customWidth="1"/>
    <col min="3" max="3" width="20.5703125" customWidth="1"/>
    <col min="6" max="6" width="14.42578125" customWidth="1"/>
    <col min="7" max="7" width="13.5703125" customWidth="1"/>
    <col min="9" max="9" width="16.42578125" customWidth="1"/>
    <col min="12" max="17" width="11.5703125" customWidth="1"/>
  </cols>
  <sheetData>
    <row r="1" spans="1:11" ht="22.7" customHeight="1" x14ac:dyDescent="0.25">
      <c r="A1" s="73" t="s">
        <v>0</v>
      </c>
      <c r="B1" s="73"/>
      <c r="C1" s="75" t="s">
        <v>31</v>
      </c>
      <c r="D1" s="73"/>
      <c r="E1" s="73"/>
      <c r="F1" s="73"/>
      <c r="G1" s="73"/>
      <c r="H1" s="73"/>
      <c r="I1" s="73"/>
      <c r="J1" s="73"/>
      <c r="K1" s="73"/>
    </row>
    <row r="2" spans="1:11" x14ac:dyDescent="0.25">
      <c r="A2" s="74" t="s">
        <v>0</v>
      </c>
      <c r="B2" s="74"/>
      <c r="C2" s="74" t="s">
        <v>0</v>
      </c>
      <c r="D2" s="173" t="s">
        <v>32</v>
      </c>
      <c r="E2" s="173"/>
      <c r="F2" s="74"/>
      <c r="G2" s="74"/>
      <c r="H2" s="74"/>
      <c r="I2" s="74"/>
      <c r="J2" s="74"/>
      <c r="K2" s="74"/>
    </row>
    <row r="3" spans="1:11" x14ac:dyDescent="0.25">
      <c r="A3" s="15"/>
      <c r="B3" s="15"/>
      <c r="C3" s="15"/>
      <c r="D3" s="15"/>
      <c r="E3" s="15"/>
      <c r="F3" s="15"/>
      <c r="G3" s="15"/>
      <c r="H3" s="15"/>
      <c r="I3" s="15"/>
      <c r="J3" s="15"/>
    </row>
    <row r="4" spans="1:11" x14ac:dyDescent="0.25">
      <c r="A4" s="15"/>
      <c r="B4" s="15"/>
      <c r="C4" s="15"/>
      <c r="D4" s="76"/>
      <c r="E4" s="15"/>
      <c r="F4" s="15"/>
      <c r="G4" s="15"/>
      <c r="H4" s="15"/>
      <c r="I4" s="15"/>
      <c r="J4" s="15"/>
    </row>
    <row r="5" spans="1:11" x14ac:dyDescent="0.25">
      <c r="A5" s="33" t="s">
        <v>126</v>
      </c>
      <c r="B5" s="182" t="s">
        <v>125</v>
      </c>
      <c r="C5" s="183"/>
      <c r="D5" s="2"/>
      <c r="E5" s="2"/>
      <c r="F5" s="2"/>
      <c r="G5" s="2"/>
      <c r="H5" s="2"/>
      <c r="I5" s="2"/>
      <c r="J5" s="2"/>
    </row>
    <row r="6" spans="1:11" x14ac:dyDescent="0.25">
      <c r="A6" s="33" t="s">
        <v>127</v>
      </c>
      <c r="B6" s="174"/>
      <c r="C6" s="174"/>
      <c r="D6" s="174"/>
      <c r="E6" s="174"/>
      <c r="F6" s="174"/>
      <c r="G6" s="174"/>
      <c r="H6" s="174"/>
      <c r="I6" s="174"/>
      <c r="J6" s="174"/>
      <c r="K6" s="175"/>
    </row>
    <row r="7" spans="1:11" x14ac:dyDescent="0.25">
      <c r="A7" s="33" t="s">
        <v>128</v>
      </c>
      <c r="B7" s="80"/>
      <c r="C7" s="2"/>
      <c r="D7" s="2"/>
      <c r="E7" s="2"/>
      <c r="F7" s="2"/>
      <c r="G7" s="2"/>
      <c r="H7" s="2"/>
      <c r="I7" s="2"/>
      <c r="J7" s="2"/>
    </row>
    <row r="8" spans="1:11" x14ac:dyDescent="0.25">
      <c r="A8" s="33" t="s">
        <v>35</v>
      </c>
      <c r="B8" s="61" t="s">
        <v>94</v>
      </c>
      <c r="C8" s="2"/>
      <c r="D8" s="2"/>
      <c r="E8" s="2"/>
      <c r="F8" s="2"/>
      <c r="G8" s="2"/>
      <c r="H8" s="2"/>
      <c r="I8" s="2"/>
      <c r="J8" s="2"/>
    </row>
    <row r="9" spans="1:11" x14ac:dyDescent="0.25">
      <c r="A9" s="33" t="s">
        <v>36</v>
      </c>
      <c r="B9" s="91" t="s">
        <v>94</v>
      </c>
      <c r="C9" s="2"/>
      <c r="D9" s="2"/>
      <c r="E9" s="2"/>
      <c r="F9" s="2"/>
      <c r="G9" s="2"/>
      <c r="H9" s="2"/>
      <c r="I9" s="2"/>
      <c r="J9" s="2"/>
    </row>
    <row r="10" spans="1:11" x14ac:dyDescent="0.25">
      <c r="A10" s="34" t="s">
        <v>37</v>
      </c>
      <c r="B10" s="81"/>
    </row>
    <row r="11" spans="1:11" x14ac:dyDescent="0.25">
      <c r="A11" s="33" t="s">
        <v>38</v>
      </c>
      <c r="B11" s="174" t="s">
        <v>0</v>
      </c>
      <c r="C11" s="174"/>
      <c r="D11" s="174"/>
      <c r="E11" s="174"/>
      <c r="F11" s="174"/>
      <c r="G11" s="174"/>
      <c r="H11" s="174"/>
      <c r="I11" s="175"/>
    </row>
    <row r="13" spans="1:11" ht="43.35" customHeight="1" x14ac:dyDescent="0.25">
      <c r="A13" s="176" t="s">
        <v>39</v>
      </c>
      <c r="B13" s="177"/>
      <c r="C13" s="177"/>
      <c r="D13" s="177"/>
      <c r="E13" s="177"/>
      <c r="F13" s="177"/>
      <c r="G13" s="177"/>
      <c r="H13" s="177"/>
      <c r="I13" s="178"/>
    </row>
    <row r="14" spans="1:11" ht="27" customHeight="1" x14ac:dyDescent="0.25">
      <c r="A14" s="35" t="s">
        <v>129</v>
      </c>
      <c r="B14" s="40" t="s">
        <v>40</v>
      </c>
      <c r="C14" s="40" t="s">
        <v>130</v>
      </c>
      <c r="D14" s="184" t="s">
        <v>41</v>
      </c>
      <c r="E14" s="184"/>
      <c r="F14" s="184"/>
      <c r="G14" s="184" t="s">
        <v>42</v>
      </c>
      <c r="H14" s="184"/>
      <c r="I14" s="41" t="s">
        <v>43</v>
      </c>
      <c r="J14" s="16"/>
    </row>
    <row r="15" spans="1:11" ht="24" customHeight="1" x14ac:dyDescent="0.25">
      <c r="A15" s="92"/>
      <c r="B15" s="93" t="s">
        <v>94</v>
      </c>
      <c r="C15" s="93" t="s">
        <v>94</v>
      </c>
      <c r="D15" s="185" t="s">
        <v>0</v>
      </c>
      <c r="E15" s="185"/>
      <c r="F15" s="185"/>
      <c r="G15" s="185" t="s">
        <v>0</v>
      </c>
      <c r="H15" s="185"/>
      <c r="I15" s="94" t="s">
        <v>0</v>
      </c>
      <c r="J15" s="16"/>
    </row>
    <row r="16" spans="1:11" ht="21" customHeight="1" x14ac:dyDescent="0.25">
      <c r="A16" s="95"/>
      <c r="B16" s="96" t="s">
        <v>94</v>
      </c>
      <c r="C16" s="96" t="s">
        <v>94</v>
      </c>
      <c r="D16" s="137" t="s">
        <v>0</v>
      </c>
      <c r="E16" s="137"/>
      <c r="F16" s="137"/>
      <c r="G16" s="137" t="s">
        <v>0</v>
      </c>
      <c r="H16" s="137"/>
      <c r="I16" s="97" t="s">
        <v>0</v>
      </c>
    </row>
    <row r="18" spans="1:11" ht="28.7" customHeight="1" x14ac:dyDescent="0.25">
      <c r="A18" s="179" t="s">
        <v>44</v>
      </c>
      <c r="B18" s="180"/>
      <c r="C18" s="180"/>
      <c r="D18" s="180"/>
      <c r="E18" s="181"/>
      <c r="F18" s="186" t="s">
        <v>45</v>
      </c>
      <c r="G18" s="187"/>
      <c r="H18" s="187"/>
      <c r="I18" s="187"/>
      <c r="J18" s="187"/>
      <c r="K18" s="188"/>
    </row>
    <row r="19" spans="1:11" ht="23.25" customHeight="1" x14ac:dyDescent="0.25">
      <c r="A19" s="60" t="s">
        <v>129</v>
      </c>
      <c r="B19" s="139" t="s">
        <v>42</v>
      </c>
      <c r="C19" s="140"/>
      <c r="D19" s="158" t="s">
        <v>43</v>
      </c>
      <c r="E19" s="159"/>
      <c r="F19" s="134" t="s">
        <v>129</v>
      </c>
      <c r="G19" s="135"/>
      <c r="H19" s="135" t="s">
        <v>42</v>
      </c>
      <c r="I19" s="135"/>
      <c r="J19" s="135" t="s">
        <v>43</v>
      </c>
      <c r="K19" s="172"/>
    </row>
    <row r="20" spans="1:11" ht="22.7" customHeight="1" x14ac:dyDescent="0.25">
      <c r="A20" s="95" t="s">
        <v>0</v>
      </c>
      <c r="B20" s="141" t="s">
        <v>0</v>
      </c>
      <c r="C20" s="142"/>
      <c r="D20" s="141" t="s">
        <v>0</v>
      </c>
      <c r="E20" s="161"/>
      <c r="F20" s="136" t="s">
        <v>0</v>
      </c>
      <c r="G20" s="137"/>
      <c r="H20" s="137" t="s">
        <v>0</v>
      </c>
      <c r="I20" s="137"/>
      <c r="J20" s="137" t="s">
        <v>0</v>
      </c>
      <c r="K20" s="138"/>
    </row>
    <row r="22" spans="1:11" x14ac:dyDescent="0.25">
      <c r="A22" s="170" t="s">
        <v>46</v>
      </c>
      <c r="B22" s="171"/>
      <c r="C22" s="62" t="s">
        <v>47</v>
      </c>
      <c r="D22" s="98"/>
      <c r="E22" s="62" t="s">
        <v>48</v>
      </c>
      <c r="F22" s="62"/>
      <c r="G22" s="98"/>
      <c r="H22" s="143" t="s">
        <v>49</v>
      </c>
      <c r="I22" s="144"/>
      <c r="J22" s="145"/>
      <c r="K22" s="99"/>
    </row>
    <row r="23" spans="1:11" x14ac:dyDescent="0.25">
      <c r="A23" s="164" t="s">
        <v>50</v>
      </c>
      <c r="B23" s="144"/>
      <c r="C23" s="144"/>
      <c r="D23" s="165" t="s">
        <v>0</v>
      </c>
      <c r="E23" s="166"/>
      <c r="F23" s="166"/>
      <c r="G23" s="166"/>
      <c r="H23" s="166"/>
      <c r="I23" s="166"/>
      <c r="J23" s="166"/>
      <c r="K23" s="167"/>
    </row>
    <row r="24" spans="1:11" x14ac:dyDescent="0.25">
      <c r="A24" s="2"/>
      <c r="B24" s="2"/>
      <c r="C24" s="2"/>
      <c r="D24" s="2"/>
      <c r="E24" s="2"/>
      <c r="F24" s="2"/>
      <c r="G24" s="2"/>
      <c r="H24" s="2"/>
      <c r="I24" s="2"/>
      <c r="J24" s="2"/>
      <c r="K24" s="2"/>
    </row>
    <row r="25" spans="1:11" x14ac:dyDescent="0.25">
      <c r="A25" s="2"/>
      <c r="B25" s="2"/>
      <c r="C25" s="2"/>
      <c r="D25" s="2"/>
      <c r="E25" s="2"/>
      <c r="F25" s="2"/>
      <c r="G25" s="2"/>
      <c r="H25" s="2"/>
      <c r="I25" s="2"/>
      <c r="J25" s="2"/>
      <c r="K25" s="2"/>
    </row>
    <row r="26" spans="1:11" x14ac:dyDescent="0.25">
      <c r="A26" s="33" t="s">
        <v>123</v>
      </c>
      <c r="B26" s="100" t="s">
        <v>0</v>
      </c>
      <c r="C26" s="144" t="s">
        <v>124</v>
      </c>
      <c r="D26" s="144"/>
      <c r="E26" s="100" t="s">
        <v>0</v>
      </c>
      <c r="F26" s="2"/>
      <c r="G26" s="2"/>
      <c r="H26" s="2"/>
      <c r="I26" s="2"/>
      <c r="J26" s="2"/>
      <c r="K26" s="2"/>
    </row>
    <row r="27" spans="1:11" x14ac:dyDescent="0.25">
      <c r="A27" s="39"/>
      <c r="B27" s="38"/>
      <c r="C27" s="39"/>
      <c r="D27" s="39"/>
      <c r="E27" s="38"/>
      <c r="F27" s="2"/>
      <c r="G27" s="2" t="s">
        <v>0</v>
      </c>
      <c r="H27" s="2"/>
      <c r="I27" s="2"/>
      <c r="J27" s="2"/>
      <c r="K27" s="2"/>
    </row>
    <row r="28" spans="1:11" x14ac:dyDescent="0.25">
      <c r="A28" s="33" t="s">
        <v>51</v>
      </c>
      <c r="B28" s="101"/>
      <c r="C28" s="144" t="s">
        <v>52</v>
      </c>
      <c r="D28" s="144"/>
      <c r="E28" s="102" t="e">
        <f>B28/B10</f>
        <v>#DIV/0!</v>
      </c>
      <c r="F28" s="2"/>
      <c r="G28" s="2"/>
      <c r="H28" s="2"/>
      <c r="I28" s="2"/>
      <c r="J28" s="2"/>
      <c r="K28" s="2"/>
    </row>
    <row r="29" spans="1:11" x14ac:dyDescent="0.25">
      <c r="A29" s="2"/>
      <c r="B29" s="23"/>
      <c r="C29" s="2"/>
      <c r="D29" s="2"/>
      <c r="E29" s="23"/>
      <c r="F29" s="2"/>
      <c r="G29" s="2"/>
      <c r="H29" s="2"/>
      <c r="I29" s="2"/>
      <c r="J29" s="2"/>
      <c r="K29" s="2"/>
    </row>
    <row r="30" spans="1:11" x14ac:dyDescent="0.25">
      <c r="A30" s="33" t="s">
        <v>53</v>
      </c>
      <c r="B30" s="168" t="s">
        <v>94</v>
      </c>
      <c r="C30" s="169"/>
      <c r="D30" s="2"/>
      <c r="E30" s="2"/>
      <c r="F30" s="2"/>
      <c r="G30" s="2"/>
      <c r="H30" s="2"/>
      <c r="I30" s="2"/>
      <c r="J30" s="2"/>
      <c r="K30" s="2"/>
    </row>
    <row r="31" spans="1:11" x14ac:dyDescent="0.25">
      <c r="A31" s="2"/>
      <c r="B31" s="2"/>
      <c r="C31" s="2"/>
      <c r="D31" s="2"/>
      <c r="E31" s="2"/>
      <c r="F31" s="2"/>
      <c r="G31" s="2"/>
      <c r="H31" s="2"/>
      <c r="I31" s="2"/>
      <c r="J31" s="2"/>
      <c r="K31" s="2"/>
    </row>
    <row r="32" spans="1:11" s="16" customFormat="1" x14ac:dyDescent="0.25">
      <c r="A32" s="103" t="s">
        <v>141</v>
      </c>
      <c r="B32" s="160" t="s">
        <v>142</v>
      </c>
      <c r="C32" s="160"/>
      <c r="D32" s="104" t="s">
        <v>54</v>
      </c>
      <c r="E32" s="104"/>
      <c r="F32" s="104"/>
      <c r="G32" s="131" t="s">
        <v>0</v>
      </c>
      <c r="H32" s="131"/>
      <c r="I32" s="131"/>
      <c r="J32" s="131"/>
      <c r="K32" s="132"/>
    </row>
    <row r="33" spans="1:11" s="16" customFormat="1" x14ac:dyDescent="0.25">
      <c r="A33" s="105"/>
      <c r="B33" s="133" t="e">
        <f>A33/B$10</f>
        <v>#DIV/0!</v>
      </c>
      <c r="C33" s="133"/>
      <c r="D33" s="129"/>
      <c r="E33" s="129"/>
      <c r="F33" s="129"/>
      <c r="G33" s="129"/>
      <c r="H33" s="129"/>
      <c r="I33" s="129"/>
      <c r="J33" s="129"/>
      <c r="K33" s="130"/>
    </row>
    <row r="34" spans="1:11" s="16" customFormat="1" x14ac:dyDescent="0.25">
      <c r="A34" s="105"/>
      <c r="B34" s="133" t="e">
        <f>A34/B$10</f>
        <v>#DIV/0!</v>
      </c>
      <c r="C34" s="133"/>
      <c r="D34" s="129"/>
      <c r="E34" s="129"/>
      <c r="F34" s="129"/>
      <c r="G34" s="129"/>
      <c r="H34" s="129"/>
      <c r="I34" s="129"/>
      <c r="J34" s="129"/>
      <c r="K34" s="130"/>
    </row>
    <row r="35" spans="1:11" s="16" customFormat="1" ht="14.45" customHeight="1" x14ac:dyDescent="0.25">
      <c r="A35" s="105"/>
      <c r="B35" s="133" t="e">
        <f>A35/B$10</f>
        <v>#DIV/0!</v>
      </c>
      <c r="C35" s="133"/>
      <c r="D35" s="129"/>
      <c r="E35" s="129"/>
      <c r="F35" s="129"/>
      <c r="G35" s="129"/>
      <c r="H35" s="129"/>
      <c r="I35" s="129"/>
      <c r="J35" s="129"/>
      <c r="K35" s="130"/>
    </row>
    <row r="36" spans="1:11" s="16" customFormat="1" x14ac:dyDescent="0.25">
      <c r="A36" s="106" t="s">
        <v>135</v>
      </c>
      <c r="B36" s="107"/>
      <c r="C36" s="107"/>
      <c r="D36" s="107"/>
      <c r="E36" s="107"/>
      <c r="F36" s="107"/>
      <c r="G36" s="107"/>
      <c r="H36" s="107"/>
      <c r="I36" s="107"/>
      <c r="J36" s="107"/>
      <c r="K36" s="107"/>
    </row>
    <row r="37" spans="1:11" x14ac:dyDescent="0.25">
      <c r="A37" s="18" t="s">
        <v>0</v>
      </c>
      <c r="B37" s="2"/>
      <c r="C37" s="2"/>
      <c r="D37" s="2"/>
      <c r="E37" s="2"/>
      <c r="F37" s="2"/>
      <c r="G37" s="2"/>
      <c r="H37" s="2"/>
      <c r="I37" s="2"/>
      <c r="J37" s="2"/>
      <c r="K37" s="2"/>
    </row>
    <row r="38" spans="1:11" x14ac:dyDescent="0.25">
      <c r="A38" s="34" t="s">
        <v>121</v>
      </c>
      <c r="B38" s="89"/>
      <c r="C38" s="89"/>
      <c r="D38" s="89"/>
      <c r="E38" s="89"/>
      <c r="F38" s="90"/>
      <c r="G38" s="2"/>
      <c r="H38" s="2"/>
      <c r="I38" s="2"/>
      <c r="J38" s="2"/>
      <c r="K38" s="2"/>
    </row>
    <row r="39" spans="1:11" x14ac:dyDescent="0.25">
      <c r="A39" s="37" t="s">
        <v>57</v>
      </c>
      <c r="B39" s="163"/>
      <c r="C39" s="163"/>
      <c r="D39" s="163"/>
      <c r="E39" s="163"/>
      <c r="F39" s="161"/>
      <c r="G39" s="2"/>
      <c r="H39" s="2"/>
      <c r="I39" s="2"/>
      <c r="J39" s="2"/>
      <c r="K39" s="2"/>
    </row>
    <row r="40" spans="1:11" x14ac:dyDescent="0.25">
      <c r="A40" s="2"/>
      <c r="B40" s="2"/>
      <c r="C40" s="2"/>
      <c r="D40" s="2"/>
      <c r="E40" s="2"/>
      <c r="F40" s="2"/>
      <c r="G40" s="2"/>
      <c r="H40" s="2"/>
      <c r="I40" s="2"/>
      <c r="J40" s="2"/>
      <c r="K40" s="2"/>
    </row>
    <row r="41" spans="1:11" x14ac:dyDescent="0.25">
      <c r="A41" s="34" t="s">
        <v>55</v>
      </c>
      <c r="B41" s="89"/>
      <c r="C41" s="89"/>
      <c r="D41" s="89"/>
      <c r="E41" s="89"/>
      <c r="F41" s="90"/>
      <c r="G41" s="2"/>
      <c r="H41" s="2"/>
      <c r="I41" s="2"/>
      <c r="J41" s="2"/>
      <c r="K41" s="2"/>
    </row>
    <row r="42" spans="1:11" x14ac:dyDescent="0.25">
      <c r="A42" s="155" t="s">
        <v>56</v>
      </c>
      <c r="B42" s="156"/>
      <c r="C42" s="156"/>
      <c r="D42" s="156"/>
      <c r="E42" s="156"/>
      <c r="F42" s="157"/>
      <c r="G42" s="2"/>
      <c r="H42" s="2"/>
      <c r="I42" s="2"/>
      <c r="J42" s="2"/>
      <c r="K42" s="2"/>
    </row>
    <row r="43" spans="1:11" x14ac:dyDescent="0.25">
      <c r="A43" s="162" t="s">
        <v>0</v>
      </c>
      <c r="B43" s="163"/>
      <c r="C43" s="163"/>
      <c r="D43" s="163"/>
      <c r="E43" s="163"/>
      <c r="F43" s="161"/>
      <c r="G43" s="2"/>
      <c r="H43" s="2"/>
      <c r="I43" s="2"/>
      <c r="J43" s="2"/>
      <c r="K43" s="2"/>
    </row>
    <row r="44" spans="1:11" x14ac:dyDescent="0.25">
      <c r="A44" s="2"/>
      <c r="B44" s="2"/>
      <c r="C44" s="2"/>
      <c r="D44" s="2"/>
      <c r="E44" s="2"/>
      <c r="F44" s="2"/>
      <c r="G44" s="2"/>
      <c r="H44" s="2"/>
      <c r="I44" s="2"/>
      <c r="J44" s="2"/>
      <c r="K44" s="2"/>
    </row>
    <row r="45" spans="1:11" x14ac:dyDescent="0.25">
      <c r="A45" s="82" t="s">
        <v>58</v>
      </c>
      <c r="B45" s="82"/>
      <c r="C45" s="82"/>
      <c r="D45" s="82"/>
      <c r="E45" s="82"/>
      <c r="F45" s="82"/>
      <c r="G45" s="2"/>
      <c r="H45" s="2"/>
      <c r="I45" s="2"/>
      <c r="J45" s="2"/>
      <c r="K45" s="2"/>
    </row>
    <row r="46" spans="1:11" x14ac:dyDescent="0.25">
      <c r="A46" s="146" t="s">
        <v>136</v>
      </c>
      <c r="B46" s="147"/>
      <c r="C46" s="147"/>
      <c r="D46" s="147"/>
      <c r="E46" s="147"/>
      <c r="F46" s="148"/>
      <c r="G46" s="2"/>
      <c r="H46" s="2"/>
      <c r="I46" s="2"/>
      <c r="J46" s="2"/>
      <c r="K46" s="2"/>
    </row>
    <row r="47" spans="1:11" x14ac:dyDescent="0.25">
      <c r="A47" s="149"/>
      <c r="B47" s="150"/>
      <c r="C47" s="150"/>
      <c r="D47" s="150"/>
      <c r="E47" s="150"/>
      <c r="F47" s="151"/>
      <c r="G47" s="2"/>
      <c r="H47" s="2"/>
      <c r="I47" s="2"/>
      <c r="J47" s="2"/>
      <c r="K47" s="2"/>
    </row>
    <row r="48" spans="1:11" x14ac:dyDescent="0.25">
      <c r="A48" s="149"/>
      <c r="B48" s="150"/>
      <c r="C48" s="150"/>
      <c r="D48" s="150"/>
      <c r="E48" s="150"/>
      <c r="F48" s="151"/>
      <c r="G48" s="2"/>
      <c r="H48" s="2"/>
      <c r="I48" s="2"/>
      <c r="J48" s="2"/>
      <c r="K48" s="2"/>
    </row>
    <row r="49" spans="1:11" x14ac:dyDescent="0.25">
      <c r="A49" s="149"/>
      <c r="B49" s="150"/>
      <c r="C49" s="150"/>
      <c r="D49" s="150"/>
      <c r="E49" s="150"/>
      <c r="F49" s="151"/>
      <c r="G49" s="2"/>
      <c r="H49" s="2"/>
      <c r="I49" s="2"/>
      <c r="J49" s="2"/>
      <c r="K49" s="2"/>
    </row>
    <row r="50" spans="1:11" x14ac:dyDescent="0.25">
      <c r="A50" s="149"/>
      <c r="B50" s="150"/>
      <c r="C50" s="150"/>
      <c r="D50" s="150"/>
      <c r="E50" s="150"/>
      <c r="F50" s="151"/>
      <c r="G50" s="2"/>
      <c r="H50" s="2"/>
      <c r="I50" s="2"/>
      <c r="J50" s="2"/>
      <c r="K50" s="2"/>
    </row>
    <row r="51" spans="1:11" x14ac:dyDescent="0.25">
      <c r="A51" s="149"/>
      <c r="B51" s="150"/>
      <c r="C51" s="150"/>
      <c r="D51" s="150"/>
      <c r="E51" s="150"/>
      <c r="F51" s="151"/>
      <c r="G51" s="2"/>
      <c r="H51" s="2"/>
      <c r="I51" s="2"/>
      <c r="J51" s="2"/>
      <c r="K51" s="2"/>
    </row>
    <row r="52" spans="1:11" x14ac:dyDescent="0.25">
      <c r="A52" s="149"/>
      <c r="B52" s="150"/>
      <c r="C52" s="150"/>
      <c r="D52" s="150"/>
      <c r="E52" s="150"/>
      <c r="F52" s="151"/>
      <c r="G52" s="2"/>
      <c r="H52" s="2"/>
      <c r="I52" s="2"/>
      <c r="J52" s="2"/>
      <c r="K52" s="2"/>
    </row>
    <row r="53" spans="1:11" x14ac:dyDescent="0.25">
      <c r="A53" s="149"/>
      <c r="B53" s="150"/>
      <c r="C53" s="150"/>
      <c r="D53" s="150"/>
      <c r="E53" s="150"/>
      <c r="F53" s="151"/>
    </row>
    <row r="54" spans="1:11" x14ac:dyDescent="0.25">
      <c r="A54" s="149"/>
      <c r="B54" s="150"/>
      <c r="C54" s="150"/>
      <c r="D54" s="150"/>
      <c r="E54" s="150"/>
      <c r="F54" s="151"/>
    </row>
    <row r="55" spans="1:11" x14ac:dyDescent="0.25">
      <c r="A55" s="149"/>
      <c r="B55" s="150"/>
      <c r="C55" s="150"/>
      <c r="D55" s="150"/>
      <c r="E55" s="150"/>
      <c r="F55" s="151"/>
    </row>
    <row r="56" spans="1:11" x14ac:dyDescent="0.25">
      <c r="A56" s="149"/>
      <c r="B56" s="150"/>
      <c r="C56" s="150"/>
      <c r="D56" s="150"/>
      <c r="E56" s="150"/>
      <c r="F56" s="151"/>
    </row>
    <row r="57" spans="1:11" x14ac:dyDescent="0.25">
      <c r="A57" s="152"/>
      <c r="B57" s="153"/>
      <c r="C57" s="153"/>
      <c r="D57" s="153"/>
      <c r="E57" s="153"/>
      <c r="F57" s="154"/>
    </row>
    <row r="87" spans="13:16" x14ac:dyDescent="0.25">
      <c r="M87" t="s">
        <v>94</v>
      </c>
      <c r="P87" t="s">
        <v>94</v>
      </c>
    </row>
    <row r="88" spans="13:16" x14ac:dyDescent="0.25">
      <c r="M88" t="s">
        <v>118</v>
      </c>
      <c r="P88" t="s">
        <v>21</v>
      </c>
    </row>
    <row r="89" spans="13:16" x14ac:dyDescent="0.25">
      <c r="M89" t="s">
        <v>119</v>
      </c>
      <c r="P89" t="s">
        <v>22</v>
      </c>
    </row>
    <row r="90" spans="13:16" x14ac:dyDescent="0.25">
      <c r="M90" t="s">
        <v>120</v>
      </c>
      <c r="P90" t="s">
        <v>23</v>
      </c>
    </row>
    <row r="91" spans="13:16" x14ac:dyDescent="0.25">
      <c r="P91" t="s">
        <v>24</v>
      </c>
    </row>
    <row r="92" spans="13:16" x14ac:dyDescent="0.25">
      <c r="P92" t="s">
        <v>25</v>
      </c>
    </row>
    <row r="93" spans="13:16" x14ac:dyDescent="0.25">
      <c r="P93" t="s">
        <v>26</v>
      </c>
    </row>
    <row r="94" spans="13:16" x14ac:dyDescent="0.25">
      <c r="P94" t="s">
        <v>27</v>
      </c>
    </row>
    <row r="95" spans="13:16" x14ac:dyDescent="0.25">
      <c r="M95" t="s">
        <v>94</v>
      </c>
    </row>
    <row r="96" spans="13:16" x14ac:dyDescent="0.25">
      <c r="M96" t="s">
        <v>105</v>
      </c>
    </row>
    <row r="97" spans="13:13" x14ac:dyDescent="0.25">
      <c r="M97" t="s">
        <v>106</v>
      </c>
    </row>
    <row r="98" spans="13:13" x14ac:dyDescent="0.25">
      <c r="M98" t="s">
        <v>125</v>
      </c>
    </row>
    <row r="100" spans="13:13" x14ac:dyDescent="0.25">
      <c r="M100" t="s">
        <v>94</v>
      </c>
    </row>
    <row r="101" spans="13:13" x14ac:dyDescent="0.25">
      <c r="M101" t="s">
        <v>112</v>
      </c>
    </row>
    <row r="102" spans="13:13" x14ac:dyDescent="0.25">
      <c r="M102" t="s">
        <v>131</v>
      </c>
    </row>
    <row r="103" spans="13:13" x14ac:dyDescent="0.25">
      <c r="M103" t="s">
        <v>132</v>
      </c>
    </row>
    <row r="104" spans="13:13" x14ac:dyDescent="0.25">
      <c r="M104" t="s">
        <v>20</v>
      </c>
    </row>
    <row r="105" spans="13:13" x14ac:dyDescent="0.25">
      <c r="M105" t="s">
        <v>114</v>
      </c>
    </row>
    <row r="106" spans="13:13" x14ac:dyDescent="0.25">
      <c r="M106" t="s">
        <v>133</v>
      </c>
    </row>
    <row r="107" spans="13:13" x14ac:dyDescent="0.25">
      <c r="M107" t="s">
        <v>116</v>
      </c>
    </row>
    <row r="108" spans="13:13" x14ac:dyDescent="0.25">
      <c r="M108" t="s">
        <v>117</v>
      </c>
    </row>
    <row r="109" spans="13:13" x14ac:dyDescent="0.25">
      <c r="M109" t="s">
        <v>134</v>
      </c>
    </row>
  </sheetData>
  <sheetProtection algorithmName="SHA-512" hashValue="ZgHF2mNzMGxjW0qK75MiyaCCG59P56S8Ogmk9Yy34eQ3P3emA1vBlXp/AkQSkXDLBLwHwthuj/hlHifmv70LIQ==" saltValue="nx0vBoREE0cwAKZRkp8s3w==" spinCount="100000" sheet="1" insertRows="0"/>
  <mergeCells count="42">
    <mergeCell ref="D2:E2"/>
    <mergeCell ref="B11:I11"/>
    <mergeCell ref="A13:I13"/>
    <mergeCell ref="A18:E18"/>
    <mergeCell ref="B5:C5"/>
    <mergeCell ref="B6:K6"/>
    <mergeCell ref="G14:H14"/>
    <mergeCell ref="G15:H15"/>
    <mergeCell ref="G16:H16"/>
    <mergeCell ref="D14:F14"/>
    <mergeCell ref="D16:F16"/>
    <mergeCell ref="D15:F15"/>
    <mergeCell ref="F18:K18"/>
    <mergeCell ref="A46:F57"/>
    <mergeCell ref="A42:F42"/>
    <mergeCell ref="D19:E19"/>
    <mergeCell ref="B32:C32"/>
    <mergeCell ref="B35:C35"/>
    <mergeCell ref="D20:E20"/>
    <mergeCell ref="A43:F43"/>
    <mergeCell ref="B39:F39"/>
    <mergeCell ref="A23:C23"/>
    <mergeCell ref="D23:K23"/>
    <mergeCell ref="B30:C30"/>
    <mergeCell ref="C26:D26"/>
    <mergeCell ref="C28:D28"/>
    <mergeCell ref="A22:B22"/>
    <mergeCell ref="H19:I19"/>
    <mergeCell ref="J19:K19"/>
    <mergeCell ref="D35:K35"/>
    <mergeCell ref="G32:K32"/>
    <mergeCell ref="B33:C33"/>
    <mergeCell ref="F19:G19"/>
    <mergeCell ref="F20:G20"/>
    <mergeCell ref="J20:K20"/>
    <mergeCell ref="D33:K33"/>
    <mergeCell ref="B34:C34"/>
    <mergeCell ref="D34:K34"/>
    <mergeCell ref="B19:C19"/>
    <mergeCell ref="B20:C20"/>
    <mergeCell ref="H22:J22"/>
    <mergeCell ref="H20:I20"/>
  </mergeCells>
  <dataValidations count="4">
    <dataValidation type="list" allowBlank="1" showInputMessage="1" showErrorMessage="1" sqref="B30" xr:uid="{37BD0906-40CB-4D9C-BBD1-E739EAAB0EFD}">
      <formula1>$M$87:$M$90</formula1>
    </dataValidation>
    <dataValidation type="list" allowBlank="1" showInputMessage="1" showErrorMessage="1" sqref="B8" xr:uid="{5B2DEB81-8AE6-48E2-B512-7311A0E97D95}">
      <formula1>$P$87:$P$94</formula1>
    </dataValidation>
    <dataValidation type="list" allowBlank="1" showInputMessage="1" showErrorMessage="1" sqref="C16" xr:uid="{750E7427-B75C-44D7-B10C-21E6D81F3700}">
      <formula1>$M$100:$M$109</formula1>
    </dataValidation>
    <dataValidation type="list" allowBlank="1" showInputMessage="1" showErrorMessage="1" sqref="C15" xr:uid="{F845CE14-1B4E-4A8E-A6B9-19F2A54779DC}">
      <formula1>$M$100:$M$108</formula1>
    </dataValidation>
  </dataValidations>
  <pageMargins left="0.70866141732283472" right="0.70866141732283472" top="0.74803149606299213" bottom="0.74803149606299213" header="0.31496062992125984" footer="0.31496062992125984"/>
  <pageSetup paperSize="9" scale="78" fitToHeight="3"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31A74DCE-0481-4162-A198-6D8388C8569D}">
          <x14:formula1>
            <xm:f>Profesorado!$K$200:$K$201</xm:f>
          </x14:formula1>
          <xm:sqref>B5:C5</xm:sqref>
        </x14:dataValidation>
        <x14:dataValidation type="list" allowBlank="1" showInputMessage="1" showErrorMessage="1" xr:uid="{381EC98D-5799-4EA9-8FB9-2C1BF56D8544}">
          <x14:formula1>
            <xm:f>Profesorado!$M$188:$P$188</xm:f>
          </x14:formula1>
          <xm:sqref>B15:B16</xm:sqref>
        </x14:dataValidation>
        <x14:dataValidation type="list" allowBlank="1" showInputMessage="1" showErrorMessage="1" xr:uid="{7FB3ABE5-44BF-4D8C-B4EE-47AB0D015D01}">
          <x14:formula1>
            <xm:f>Profesorado!$M$185:$P$185</xm:f>
          </x14:formula1>
          <xm:sqref>B9</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Z329"/>
  <sheetViews>
    <sheetView topLeftCell="J189" zoomScale="145" zoomScaleNormal="145" workbookViewId="0">
      <selection activeCell="L204" sqref="L204"/>
    </sheetView>
  </sheetViews>
  <sheetFormatPr defaultColWidth="9.140625" defaultRowHeight="15" x14ac:dyDescent="0.25"/>
  <cols>
    <col min="1" max="1" width="34.42578125" customWidth="1"/>
    <col min="2" max="2" width="17.85546875" customWidth="1"/>
    <col min="3" max="3" width="13.42578125" customWidth="1"/>
    <col min="4" max="4" width="14" customWidth="1"/>
    <col min="5" max="5" width="14.140625" customWidth="1"/>
    <col min="6" max="6" width="10.5703125" customWidth="1"/>
    <col min="7" max="7" width="11.5703125" customWidth="1"/>
    <col min="8" max="8" width="11" customWidth="1"/>
    <col min="9" max="9" width="16.85546875" customWidth="1"/>
    <col min="10" max="10" width="14.140625" customWidth="1"/>
    <col min="11" max="11" width="13.140625" customWidth="1"/>
    <col min="12" max="12" width="36.85546875" customWidth="1"/>
    <col min="13" max="13" width="9.140625" hidden="1" customWidth="1"/>
    <col min="14" max="14" width="5.85546875" hidden="1" customWidth="1"/>
    <col min="15" max="15" width="9.42578125" hidden="1" customWidth="1"/>
    <col min="16" max="16" width="7.42578125" hidden="1" customWidth="1"/>
    <col min="17" max="17" width="9.140625" hidden="1" customWidth="1"/>
    <col min="18" max="18" width="7.42578125" hidden="1" customWidth="1"/>
    <col min="19" max="52" width="9.140625" hidden="1" customWidth="1"/>
  </cols>
  <sheetData>
    <row r="1" spans="1:12" x14ac:dyDescent="0.25">
      <c r="A1" s="199" t="s">
        <v>59</v>
      </c>
      <c r="B1" s="199"/>
      <c r="C1" s="199"/>
      <c r="D1" s="199"/>
      <c r="E1" s="199"/>
      <c r="F1" s="199"/>
      <c r="G1" s="199"/>
      <c r="H1" s="199"/>
      <c r="I1" s="199"/>
      <c r="J1" s="199"/>
    </row>
    <row r="2" spans="1:12" ht="4.5" customHeight="1" x14ac:dyDescent="0.25"/>
    <row r="3" spans="1:12" ht="4.5" customHeight="1" x14ac:dyDescent="0.25"/>
    <row r="4" spans="1:12" x14ac:dyDescent="0.25">
      <c r="A4" s="71" t="s">
        <v>33</v>
      </c>
      <c r="B4" s="209">
        <f>'Datos Estudio'!B6</f>
        <v>0</v>
      </c>
      <c r="C4" s="209"/>
      <c r="D4" s="209"/>
      <c r="E4" s="209"/>
      <c r="F4" s="209"/>
      <c r="G4" s="209"/>
      <c r="H4" s="209"/>
      <c r="I4" s="209"/>
      <c r="J4" s="210"/>
    </row>
    <row r="5" spans="1:12" x14ac:dyDescent="0.25">
      <c r="A5" s="71" t="s">
        <v>34</v>
      </c>
      <c r="B5" s="110">
        <f>'Datos Estudio'!B7</f>
        <v>0</v>
      </c>
      <c r="C5" s="2"/>
      <c r="D5" s="2"/>
      <c r="E5" s="2"/>
      <c r="F5" s="2"/>
      <c r="G5" s="2"/>
      <c r="H5" s="2"/>
      <c r="I5" s="2"/>
      <c r="J5" s="2"/>
    </row>
    <row r="6" spans="1:12" x14ac:dyDescent="0.25">
      <c r="A6" s="71" t="s">
        <v>60</v>
      </c>
      <c r="B6" s="110">
        <f>'Datos Estudio'!B10</f>
        <v>0</v>
      </c>
      <c r="C6" s="2"/>
      <c r="D6" s="2"/>
      <c r="E6" s="2"/>
      <c r="F6" s="2"/>
      <c r="G6" s="2"/>
      <c r="H6" s="2"/>
      <c r="I6" s="2"/>
      <c r="J6" s="2"/>
    </row>
    <row r="8" spans="1:12" x14ac:dyDescent="0.25">
      <c r="A8" s="72" t="s">
        <v>143</v>
      </c>
      <c r="B8" s="221"/>
      <c r="C8" s="221"/>
      <c r="D8" s="221"/>
      <c r="E8" s="221"/>
      <c r="F8" s="221"/>
      <c r="G8" s="221"/>
      <c r="H8" s="221"/>
      <c r="I8" s="221"/>
      <c r="J8" s="222"/>
    </row>
    <row r="9" spans="1:12" x14ac:dyDescent="0.25">
      <c r="A9" s="42" t="s">
        <v>37</v>
      </c>
      <c r="B9" s="111"/>
      <c r="C9" s="2"/>
      <c r="D9" s="19"/>
      <c r="E9" s="19"/>
      <c r="F9" s="2"/>
      <c r="G9" s="2"/>
      <c r="H9" s="21"/>
      <c r="I9" s="21"/>
      <c r="J9" s="22"/>
    </row>
    <row r="10" spans="1:12" x14ac:dyDescent="0.25">
      <c r="A10" s="43" t="s">
        <v>61</v>
      </c>
      <c r="B10" s="111" t="s">
        <v>94</v>
      </c>
      <c r="C10" s="19"/>
      <c r="D10" s="19"/>
      <c r="E10" s="19"/>
      <c r="F10" s="2"/>
      <c r="G10" s="2"/>
      <c r="H10" s="2"/>
      <c r="I10" s="2"/>
      <c r="J10" s="3"/>
    </row>
    <row r="11" spans="1:12" x14ac:dyDescent="0.25">
      <c r="A11" s="85" t="s">
        <v>62</v>
      </c>
      <c r="B11" s="108"/>
      <c r="C11" s="205" t="s">
        <v>63</v>
      </c>
      <c r="D11" s="206"/>
      <c r="E11" s="112"/>
      <c r="F11" s="125"/>
      <c r="G11" s="2"/>
      <c r="H11" s="2"/>
      <c r="I11" s="2"/>
      <c r="J11" s="3"/>
    </row>
    <row r="12" spans="1:12" x14ac:dyDescent="0.25">
      <c r="A12" s="44" t="s">
        <v>64</v>
      </c>
      <c r="B12" s="203" t="s">
        <v>0</v>
      </c>
      <c r="C12" s="204"/>
      <c r="D12" s="19"/>
      <c r="E12" s="19"/>
      <c r="F12" s="19"/>
      <c r="G12" s="19"/>
      <c r="H12" s="19"/>
      <c r="I12" s="19"/>
      <c r="J12" s="20"/>
    </row>
    <row r="13" spans="1:12" x14ac:dyDescent="0.25">
      <c r="A13" s="36" t="s">
        <v>65</v>
      </c>
      <c r="B13" s="109" t="s">
        <v>94</v>
      </c>
      <c r="C13" s="207" t="s">
        <v>71</v>
      </c>
      <c r="D13" s="208"/>
      <c r="E13" s="208"/>
      <c r="F13" s="208"/>
      <c r="G13" s="208"/>
      <c r="H13" s="208"/>
      <c r="I13" s="223"/>
      <c r="J13" s="224"/>
      <c r="L13" t="s">
        <v>0</v>
      </c>
    </row>
    <row r="14" spans="1:12" s="1" customFormat="1" ht="81" customHeight="1" x14ac:dyDescent="0.25">
      <c r="A14" s="86" t="s">
        <v>137</v>
      </c>
      <c r="B14" s="45" t="s">
        <v>66</v>
      </c>
      <c r="C14" s="46" t="s">
        <v>67</v>
      </c>
      <c r="D14" s="46" t="s">
        <v>68</v>
      </c>
      <c r="E14" s="46" t="s">
        <v>69</v>
      </c>
      <c r="F14" s="46" t="s">
        <v>138</v>
      </c>
      <c r="G14" s="46" t="s">
        <v>139</v>
      </c>
      <c r="H14" s="46" t="s">
        <v>122</v>
      </c>
      <c r="I14" s="47" t="s">
        <v>73</v>
      </c>
      <c r="J14" s="87" t="s">
        <v>70</v>
      </c>
    </row>
    <row r="15" spans="1:12" x14ac:dyDescent="0.25">
      <c r="A15" s="113"/>
      <c r="B15" s="114"/>
      <c r="C15" s="114"/>
      <c r="D15" s="114"/>
      <c r="E15" s="115"/>
      <c r="F15" s="115"/>
      <c r="G15" s="115"/>
      <c r="H15" s="115"/>
      <c r="I15" s="116"/>
      <c r="J15" s="117" t="s">
        <v>0</v>
      </c>
    </row>
    <row r="16" spans="1:12" x14ac:dyDescent="0.25">
      <c r="A16" s="113"/>
      <c r="B16" s="114"/>
      <c r="C16" s="114"/>
      <c r="D16" s="114"/>
      <c r="E16" s="115"/>
      <c r="F16" s="115"/>
      <c r="G16" s="115"/>
      <c r="H16" s="115"/>
      <c r="I16" s="116" t="s">
        <v>0</v>
      </c>
      <c r="J16" s="117"/>
    </row>
    <row r="17" spans="1:10" x14ac:dyDescent="0.25">
      <c r="A17" s="113"/>
      <c r="B17" s="114"/>
      <c r="C17" s="114"/>
      <c r="D17" s="114"/>
      <c r="E17" s="115" t="s">
        <v>0</v>
      </c>
      <c r="F17" s="115" t="s">
        <v>0</v>
      </c>
      <c r="G17" s="115" t="s">
        <v>0</v>
      </c>
      <c r="H17" s="115" t="s">
        <v>0</v>
      </c>
      <c r="I17" s="116"/>
      <c r="J17" s="117"/>
    </row>
    <row r="18" spans="1:10" x14ac:dyDescent="0.25">
      <c r="A18" s="113"/>
      <c r="B18" s="114"/>
      <c r="C18" s="114"/>
      <c r="D18" s="114"/>
      <c r="E18" s="115"/>
      <c r="F18" s="115"/>
      <c r="G18" s="115"/>
      <c r="H18" s="115"/>
      <c r="I18" s="116"/>
      <c r="J18" s="117"/>
    </row>
    <row r="19" spans="1:10" x14ac:dyDescent="0.25">
      <c r="A19" s="118" t="s">
        <v>140</v>
      </c>
      <c r="B19" s="114"/>
      <c r="C19" s="114"/>
      <c r="D19" s="114"/>
      <c r="E19" s="115"/>
      <c r="F19" s="115"/>
      <c r="G19" s="115"/>
      <c r="H19" s="115"/>
      <c r="I19" s="116"/>
      <c r="J19" s="119"/>
    </row>
    <row r="20" spans="1:10" s="83" customFormat="1" x14ac:dyDescent="0.25">
      <c r="A20" s="120" t="s">
        <v>72</v>
      </c>
      <c r="B20" s="121">
        <f>SUM(C21:E21)</f>
        <v>0</v>
      </c>
      <c r="C20" s="122"/>
      <c r="D20" s="122"/>
      <c r="E20" s="124">
        <f>SUM(F21:H21)</f>
        <v>0</v>
      </c>
      <c r="F20" s="122">
        <f>SUM(F15:F19)</f>
        <v>0</v>
      </c>
      <c r="G20" s="122">
        <f>SUM(G15:G19)</f>
        <v>0</v>
      </c>
      <c r="H20" s="122">
        <f>SUM(H15:H19)</f>
        <v>0</v>
      </c>
      <c r="I20" s="122"/>
      <c r="J20" s="123" t="s">
        <v>0</v>
      </c>
    </row>
    <row r="21" spans="1:10" s="126" customFormat="1" x14ac:dyDescent="0.25">
      <c r="B21" s="127">
        <f>IF(B13="Virtual",B9,0)</f>
        <v>0</v>
      </c>
      <c r="C21" s="128">
        <f>SUMIF(B15:B19,"*",F15:F19)</f>
        <v>0</v>
      </c>
      <c r="D21" s="128">
        <f>SUMIF(B15:B19,"*",G15:G19)</f>
        <v>0</v>
      </c>
      <c r="E21" s="128">
        <f>SUMIF(B15:B19,"*",H15:H19)</f>
        <v>0</v>
      </c>
      <c r="F21" s="128">
        <f>SUMIF(E15:E19,"Doc*",F15:F19)</f>
        <v>0</v>
      </c>
      <c r="G21" s="128">
        <f>SUMIF(E15:E19,"Doc*",G15:G19)</f>
        <v>0</v>
      </c>
      <c r="H21" s="128">
        <f>SUMIF(E15:E19,"Doc*",H15:H19)</f>
        <v>0</v>
      </c>
    </row>
    <row r="22" spans="1:10" x14ac:dyDescent="0.25">
      <c r="A22" s="79"/>
    </row>
    <row r="26" spans="1:10" x14ac:dyDescent="0.25">
      <c r="A26" s="48" t="s">
        <v>93</v>
      </c>
      <c r="B26" s="49"/>
      <c r="C26" s="50"/>
    </row>
    <row r="27" spans="1:10" x14ac:dyDescent="0.25">
      <c r="A27" s="88" t="s">
        <v>74</v>
      </c>
      <c r="B27" s="63" t="s">
        <v>0</v>
      </c>
      <c r="C27" s="69">
        <f>F20</f>
        <v>0</v>
      </c>
      <c r="D27" t="s">
        <v>0</v>
      </c>
    </row>
    <row r="28" spans="1:10" x14ac:dyDescent="0.25">
      <c r="A28" s="64" t="s">
        <v>75</v>
      </c>
      <c r="B28" s="65" t="s">
        <v>0</v>
      </c>
      <c r="C28" s="70">
        <f>G20</f>
        <v>0</v>
      </c>
    </row>
    <row r="29" spans="1:10" x14ac:dyDescent="0.25">
      <c r="A29" s="64" t="s">
        <v>76</v>
      </c>
      <c r="B29" s="65" t="s">
        <v>0</v>
      </c>
      <c r="C29" s="70">
        <f>H20</f>
        <v>0</v>
      </c>
    </row>
    <row r="30" spans="1:10" x14ac:dyDescent="0.25">
      <c r="A30" s="64" t="s">
        <v>77</v>
      </c>
      <c r="B30" s="65"/>
      <c r="C30" s="70">
        <f>B20</f>
        <v>0</v>
      </c>
      <c r="D30" t="s">
        <v>0</v>
      </c>
    </row>
    <row r="31" spans="1:10" x14ac:dyDescent="0.25">
      <c r="A31" s="219" t="s">
        <v>78</v>
      </c>
      <c r="B31" s="220"/>
      <c r="C31" s="77" t="e">
        <f>C30/C36</f>
        <v>#DIV/0!</v>
      </c>
      <c r="D31" t="s">
        <v>0</v>
      </c>
    </row>
    <row r="32" spans="1:10" x14ac:dyDescent="0.25">
      <c r="A32" s="64" t="s">
        <v>79</v>
      </c>
      <c r="B32" s="66"/>
      <c r="C32" s="70">
        <f>E20</f>
        <v>0</v>
      </c>
      <c r="D32" t="s">
        <v>0</v>
      </c>
    </row>
    <row r="33" spans="1:9" ht="17.45" customHeight="1" x14ac:dyDescent="0.25">
      <c r="A33" s="217" t="s">
        <v>80</v>
      </c>
      <c r="B33" s="218"/>
      <c r="C33" s="84" t="s">
        <v>0</v>
      </c>
    </row>
    <row r="34" spans="1:9" x14ac:dyDescent="0.25">
      <c r="A34" s="67" t="s">
        <v>81</v>
      </c>
      <c r="B34" s="68"/>
      <c r="C34" s="78" t="e">
        <f>C32/C36</f>
        <v>#DIV/0!</v>
      </c>
      <c r="D34" t="s">
        <v>0</v>
      </c>
    </row>
    <row r="36" spans="1:9" x14ac:dyDescent="0.25">
      <c r="A36" s="51" t="s">
        <v>82</v>
      </c>
      <c r="B36" s="52"/>
      <c r="C36" s="53">
        <f>C27+C28+C29</f>
        <v>0</v>
      </c>
    </row>
    <row r="39" spans="1:9" x14ac:dyDescent="0.25">
      <c r="A39" s="196" t="s">
        <v>83</v>
      </c>
      <c r="B39" s="196"/>
      <c r="C39" s="196"/>
      <c r="D39" s="196"/>
      <c r="E39" s="196"/>
      <c r="F39" s="196"/>
      <c r="G39" s="196"/>
      <c r="H39" s="196"/>
      <c r="I39" s="196"/>
    </row>
    <row r="40" spans="1:9" x14ac:dyDescent="0.25">
      <c r="A40" s="24"/>
      <c r="B40" s="25"/>
      <c r="C40" s="26"/>
      <c r="E40" s="24"/>
      <c r="F40" s="25"/>
      <c r="G40" s="25"/>
      <c r="H40" s="25"/>
      <c r="I40" s="26"/>
    </row>
    <row r="41" spans="1:9" x14ac:dyDescent="0.25">
      <c r="A41" s="27"/>
      <c r="B41" s="28"/>
      <c r="C41" s="29"/>
      <c r="E41" s="27"/>
      <c r="F41" s="28"/>
      <c r="G41" s="28"/>
      <c r="H41" s="28"/>
      <c r="I41" s="29"/>
    </row>
    <row r="42" spans="1:9" x14ac:dyDescent="0.25">
      <c r="A42" s="27"/>
      <c r="B42" s="28"/>
      <c r="C42" s="29"/>
      <c r="E42" s="27"/>
      <c r="F42" s="28"/>
      <c r="G42" s="28"/>
      <c r="H42" s="28"/>
      <c r="I42" s="29"/>
    </row>
    <row r="43" spans="1:9" x14ac:dyDescent="0.25">
      <c r="A43" s="27"/>
      <c r="B43" s="28"/>
      <c r="C43" s="29"/>
      <c r="E43" s="27"/>
      <c r="F43" s="28"/>
      <c r="G43" s="28"/>
      <c r="H43" s="28"/>
      <c r="I43" s="29"/>
    </row>
    <row r="44" spans="1:9" x14ac:dyDescent="0.25">
      <c r="A44" s="27"/>
      <c r="B44" s="28"/>
      <c r="C44" s="29"/>
      <c r="E44" s="27"/>
      <c r="F44" s="28"/>
      <c r="G44" s="28"/>
      <c r="H44" s="28"/>
      <c r="I44" s="29"/>
    </row>
    <row r="45" spans="1:9" x14ac:dyDescent="0.25">
      <c r="A45" s="27"/>
      <c r="B45" s="28"/>
      <c r="C45" s="29"/>
      <c r="E45" s="27"/>
      <c r="F45" s="28"/>
      <c r="G45" s="28"/>
      <c r="H45" s="28"/>
      <c r="I45" s="29"/>
    </row>
    <row r="46" spans="1:9" x14ac:dyDescent="0.25">
      <c r="A46" s="27"/>
      <c r="B46" s="28"/>
      <c r="C46" s="29"/>
      <c r="E46" s="27"/>
      <c r="F46" s="28"/>
      <c r="G46" s="28"/>
      <c r="H46" s="28"/>
      <c r="I46" s="29"/>
    </row>
    <row r="47" spans="1:9" x14ac:dyDescent="0.25">
      <c r="A47" s="27"/>
      <c r="B47" s="28"/>
      <c r="C47" s="29"/>
      <c r="E47" s="27"/>
      <c r="F47" s="28"/>
      <c r="G47" s="28"/>
      <c r="H47" s="28"/>
      <c r="I47" s="29"/>
    </row>
    <row r="48" spans="1:9" x14ac:dyDescent="0.25">
      <c r="A48" s="27"/>
      <c r="B48" s="28"/>
      <c r="C48" s="29"/>
      <c r="E48" s="27"/>
      <c r="F48" s="28"/>
      <c r="G48" s="28"/>
      <c r="H48" s="28"/>
      <c r="I48" s="29"/>
    </row>
    <row r="49" spans="1:9" x14ac:dyDescent="0.25">
      <c r="A49" s="30"/>
      <c r="B49" s="31"/>
      <c r="C49" s="32"/>
      <c r="E49" s="30"/>
      <c r="F49" s="31"/>
      <c r="G49" s="31"/>
      <c r="H49" s="31"/>
      <c r="I49" s="32"/>
    </row>
    <row r="50" spans="1:9" x14ac:dyDescent="0.25">
      <c r="A50" s="195" t="s">
        <v>84</v>
      </c>
      <c r="B50" s="195"/>
      <c r="C50" s="195"/>
      <c r="D50" t="s">
        <v>0</v>
      </c>
      <c r="E50" s="54" t="s">
        <v>85</v>
      </c>
      <c r="F50" s="10"/>
      <c r="G50" s="10"/>
      <c r="H50" s="10"/>
      <c r="I50" s="10"/>
    </row>
    <row r="51" spans="1:9" x14ac:dyDescent="0.25">
      <c r="E51" s="55" t="s">
        <v>86</v>
      </c>
      <c r="F51" s="56"/>
      <c r="G51" s="56"/>
      <c r="H51" s="56"/>
      <c r="I51" s="57"/>
    </row>
    <row r="52" spans="1:9" x14ac:dyDescent="0.25">
      <c r="E52" s="58" t="s">
        <v>87</v>
      </c>
      <c r="F52" s="59"/>
      <c r="G52" s="59"/>
      <c r="H52" s="197"/>
      <c r="I52" s="198"/>
    </row>
    <row r="55" spans="1:9" x14ac:dyDescent="0.25">
      <c r="A55" s="211" t="s">
        <v>88</v>
      </c>
      <c r="B55" s="212"/>
      <c r="C55" s="212"/>
      <c r="D55" s="212"/>
      <c r="E55" s="212"/>
      <c r="F55" s="212"/>
      <c r="G55" s="212"/>
      <c r="H55" s="212"/>
      <c r="I55" s="213"/>
    </row>
    <row r="56" spans="1:9" x14ac:dyDescent="0.25">
      <c r="A56" s="214" t="s">
        <v>89</v>
      </c>
      <c r="B56" s="215"/>
      <c r="C56" s="215"/>
      <c r="D56" s="215"/>
      <c r="E56" s="215"/>
      <c r="F56" s="215"/>
      <c r="G56" s="215"/>
      <c r="H56" s="215"/>
      <c r="I56" s="216"/>
    </row>
    <row r="57" spans="1:9" x14ac:dyDescent="0.25">
      <c r="A57" s="192" t="s">
        <v>90</v>
      </c>
      <c r="B57" s="193"/>
      <c r="C57" s="193"/>
      <c r="D57" s="193"/>
      <c r="E57" s="193"/>
      <c r="F57" s="193"/>
      <c r="G57" s="193"/>
      <c r="H57" s="193"/>
      <c r="I57" s="194"/>
    </row>
    <row r="58" spans="1:9" x14ac:dyDescent="0.25">
      <c r="A58" s="17"/>
      <c r="B58" s="17"/>
      <c r="C58" s="17"/>
      <c r="D58" s="17"/>
      <c r="E58" s="17"/>
      <c r="F58" s="17"/>
      <c r="G58" s="17"/>
      <c r="H58" s="17"/>
      <c r="I58" s="17"/>
    </row>
    <row r="59" spans="1:9" x14ac:dyDescent="0.25">
      <c r="A59" s="200" t="s">
        <v>91</v>
      </c>
      <c r="B59" s="201"/>
      <c r="C59" s="201"/>
      <c r="D59" s="201"/>
      <c r="E59" s="201"/>
      <c r="F59" s="201"/>
      <c r="G59" s="201"/>
      <c r="H59" s="201"/>
      <c r="I59" s="202"/>
    </row>
    <row r="60" spans="1:9" x14ac:dyDescent="0.25">
      <c r="A60" s="189" t="s">
        <v>92</v>
      </c>
      <c r="B60" s="190"/>
      <c r="C60" s="190"/>
      <c r="D60" s="190"/>
      <c r="E60" s="190"/>
      <c r="F60" s="190"/>
      <c r="G60" s="190"/>
      <c r="H60" s="190"/>
      <c r="I60" s="191"/>
    </row>
    <row r="185" spans="13:29" x14ac:dyDescent="0.25">
      <c r="M185" t="s">
        <v>94</v>
      </c>
      <c r="N185" t="s">
        <v>16</v>
      </c>
      <c r="O185" t="s">
        <v>30</v>
      </c>
      <c r="P185" t="s">
        <v>111</v>
      </c>
      <c r="R185" t="s">
        <v>94</v>
      </c>
      <c r="S185" t="s">
        <v>112</v>
      </c>
      <c r="T185" t="s">
        <v>19</v>
      </c>
      <c r="U185" t="s">
        <v>113</v>
      </c>
      <c r="V185" t="s">
        <v>20</v>
      </c>
      <c r="W185" t="s">
        <v>114</v>
      </c>
      <c r="X185" t="s">
        <v>115</v>
      </c>
      <c r="Y185" t="s">
        <v>116</v>
      </c>
      <c r="Z185" t="s">
        <v>117</v>
      </c>
      <c r="AA185" t="s">
        <v>28</v>
      </c>
      <c r="AB185" t="s">
        <v>29</v>
      </c>
      <c r="AC185" t="s">
        <v>0</v>
      </c>
    </row>
    <row r="187" spans="13:29" x14ac:dyDescent="0.25">
      <c r="M187" t="s">
        <v>94</v>
      </c>
      <c r="N187" t="s">
        <v>95</v>
      </c>
      <c r="O187" t="s">
        <v>96</v>
      </c>
      <c r="P187" t="s">
        <v>97</v>
      </c>
      <c r="Q187" t="s">
        <v>98</v>
      </c>
      <c r="R187" t="s">
        <v>99</v>
      </c>
      <c r="S187" t="s">
        <v>100</v>
      </c>
      <c r="T187" t="s">
        <v>101</v>
      </c>
    </row>
    <row r="188" spans="13:29" x14ac:dyDescent="0.25">
      <c r="M188" t="s">
        <v>94</v>
      </c>
      <c r="N188" t="s">
        <v>18</v>
      </c>
      <c r="O188" t="s">
        <v>102</v>
      </c>
      <c r="P188" t="s">
        <v>103</v>
      </c>
      <c r="Q188" t="s">
        <v>0</v>
      </c>
      <c r="R188" t="s">
        <v>0</v>
      </c>
      <c r="S188" t="s">
        <v>0</v>
      </c>
      <c r="T188" t="s">
        <v>0</v>
      </c>
      <c r="U188" t="s">
        <v>0</v>
      </c>
    </row>
    <row r="189" spans="13:29" x14ac:dyDescent="0.25">
      <c r="M189" t="s">
        <v>94</v>
      </c>
      <c r="N189" t="s">
        <v>104</v>
      </c>
      <c r="O189" t="s">
        <v>105</v>
      </c>
      <c r="P189" t="s">
        <v>106</v>
      </c>
      <c r="Q189" t="s">
        <v>107</v>
      </c>
      <c r="R189" t="s">
        <v>108</v>
      </c>
      <c r="S189" t="s">
        <v>109</v>
      </c>
      <c r="T189" t="s">
        <v>110</v>
      </c>
    </row>
    <row r="197" spans="11:46" x14ac:dyDescent="0.25">
      <c r="M197" s="4" t="s">
        <v>8</v>
      </c>
      <c r="N197" s="4"/>
      <c r="O197" s="4"/>
      <c r="P197" s="4"/>
      <c r="Q197" s="4"/>
      <c r="R197" s="4"/>
      <c r="S197" s="4"/>
      <c r="T197" s="4"/>
      <c r="U197" s="4"/>
      <c r="V197" s="4"/>
      <c r="W197" s="4"/>
      <c r="X197" s="4"/>
      <c r="Y197" s="4"/>
      <c r="Z197" s="4"/>
      <c r="AA197" s="1"/>
      <c r="AB197" s="1"/>
      <c r="AC197" s="1"/>
      <c r="AD197" s="1"/>
      <c r="AE197" s="1"/>
      <c r="AF197" s="1"/>
      <c r="AG197" s="1"/>
      <c r="AH197" s="1"/>
      <c r="AI197" s="1"/>
      <c r="AJ197" s="1"/>
      <c r="AK197" s="1"/>
      <c r="AL197" s="1"/>
      <c r="AM197" s="1"/>
      <c r="AN197" s="1"/>
      <c r="AO197" s="1"/>
      <c r="AP197" s="1"/>
      <c r="AQ197" s="1"/>
      <c r="AR197" s="1"/>
      <c r="AS197" s="1"/>
      <c r="AT197" s="1"/>
    </row>
    <row r="198" spans="11:46" x14ac:dyDescent="0.25">
      <c r="M198" s="7"/>
      <c r="N198" s="7"/>
      <c r="O198" s="8"/>
      <c r="P198" s="7"/>
      <c r="Q198" s="8"/>
      <c r="R198" s="7"/>
      <c r="S198" s="8"/>
      <c r="T198" s="8"/>
      <c r="U198" s="8"/>
      <c r="V198" s="8"/>
      <c r="W198" s="8"/>
      <c r="X198" s="8"/>
      <c r="Y198" s="8"/>
      <c r="Z198" s="8"/>
      <c r="AC198" s="9">
        <f>IF(TRIM($B16)&lt;&gt;"",F16,0)</f>
        <v>0</v>
      </c>
      <c r="AD198" s="10"/>
      <c r="AE198" s="9">
        <f>IF(TRIM($B16)&lt;&gt;"",G16,0)</f>
        <v>0</v>
      </c>
      <c r="AF198" s="10"/>
      <c r="AG198" s="9">
        <f>IF(TRIM($B16)&lt;&gt;"",H16,0)</f>
        <v>0</v>
      </c>
      <c r="AH198" s="8"/>
      <c r="AI198" s="11">
        <f t="shared" ref="AI198:AK200" si="0">IF(ISNUMBER(FIND("doc",LOWER($E16))),F16,0)</f>
        <v>0</v>
      </c>
      <c r="AJ198" s="11">
        <f t="shared" si="0"/>
        <v>0</v>
      </c>
      <c r="AK198" s="11">
        <f t="shared" si="0"/>
        <v>0</v>
      </c>
      <c r="AL198" s="8"/>
      <c r="AM198" s="10">
        <f>SUM(AC198:AG198)</f>
        <v>0</v>
      </c>
      <c r="AN198" s="8"/>
      <c r="AO198" s="11">
        <f>AI198+AJ198+AK198</f>
        <v>0</v>
      </c>
      <c r="AS198" t="s">
        <v>17</v>
      </c>
    </row>
    <row r="199" spans="11:46" x14ac:dyDescent="0.25">
      <c r="M199" s="7"/>
      <c r="N199" s="7"/>
      <c r="O199" s="7"/>
      <c r="P199" s="7"/>
      <c r="Q199" s="8"/>
      <c r="R199" s="7"/>
      <c r="S199" s="8"/>
      <c r="T199" s="8"/>
      <c r="U199" s="8"/>
      <c r="V199" s="8"/>
      <c r="W199" s="8"/>
      <c r="X199" s="8"/>
      <c r="Y199" s="8"/>
      <c r="Z199" s="8"/>
      <c r="AC199" s="9">
        <f>IF(TRIM($B17)&lt;&gt;"",F17,0)</f>
        <v>0</v>
      </c>
      <c r="AD199" s="10"/>
      <c r="AE199" s="9">
        <f>IF(TRIM($B17)&lt;&gt;"",G17,0)</f>
        <v>0</v>
      </c>
      <c r="AF199" s="10"/>
      <c r="AG199" s="9">
        <f>IF(TRIM($B17)&lt;&gt;"",H17,0)</f>
        <v>0</v>
      </c>
      <c r="AH199" s="8"/>
      <c r="AI199" s="11">
        <f t="shared" si="0"/>
        <v>0</v>
      </c>
      <c r="AJ199" s="11">
        <f t="shared" si="0"/>
        <v>0</v>
      </c>
      <c r="AK199" s="11">
        <f t="shared" si="0"/>
        <v>0</v>
      </c>
      <c r="AL199" s="8"/>
      <c r="AM199" s="10">
        <f t="shared" ref="AM199:AM202" si="1">SUM(AC199:AG199)</f>
        <v>0</v>
      </c>
      <c r="AN199" s="8"/>
      <c r="AO199" s="11">
        <f t="shared" ref="AO199:AO202" si="2">AI199+AJ199+AK199</f>
        <v>0</v>
      </c>
      <c r="AS199" t="s">
        <v>9</v>
      </c>
    </row>
    <row r="200" spans="11:46" x14ac:dyDescent="0.25">
      <c r="K200" t="s">
        <v>125</v>
      </c>
      <c r="M200" s="7"/>
      <c r="N200" s="7"/>
      <c r="O200" s="8"/>
      <c r="P200" s="7"/>
      <c r="Q200" s="8"/>
      <c r="R200" s="7"/>
      <c r="S200" s="8"/>
      <c r="T200" s="8"/>
      <c r="U200" s="8"/>
      <c r="V200" s="8"/>
      <c r="W200" s="8"/>
      <c r="X200" s="8"/>
      <c r="Y200" s="8"/>
      <c r="Z200" s="8"/>
      <c r="AC200" s="9">
        <f>IF(TRIM($B18)&lt;&gt;"",F18,0)</f>
        <v>0</v>
      </c>
      <c r="AD200" s="10"/>
      <c r="AE200" s="9">
        <f>IF(TRIM($B18)&lt;&gt;"",G18,0)</f>
        <v>0</v>
      </c>
      <c r="AF200" s="10"/>
      <c r="AG200" s="9">
        <f>IF(TRIM($B18)&lt;&gt;"",H18,0)</f>
        <v>0</v>
      </c>
      <c r="AH200" s="8"/>
      <c r="AI200" s="11">
        <f t="shared" si="0"/>
        <v>0</v>
      </c>
      <c r="AJ200" s="11">
        <f t="shared" si="0"/>
        <v>0</v>
      </c>
      <c r="AK200" s="11">
        <f t="shared" si="0"/>
        <v>0</v>
      </c>
      <c r="AL200" s="8"/>
      <c r="AM200" s="10">
        <f t="shared" si="1"/>
        <v>0</v>
      </c>
      <c r="AN200" s="8"/>
      <c r="AO200" s="11">
        <f t="shared" si="2"/>
        <v>0</v>
      </c>
      <c r="AS200" t="s">
        <v>10</v>
      </c>
    </row>
    <row r="201" spans="11:46" x14ac:dyDescent="0.25">
      <c r="K201" t="s">
        <v>144</v>
      </c>
      <c r="M201" s="7"/>
      <c r="N201" s="7"/>
      <c r="O201" s="8"/>
      <c r="P201" s="7"/>
      <c r="Q201" s="8"/>
      <c r="R201" s="7"/>
      <c r="S201" s="8"/>
      <c r="T201" s="8"/>
      <c r="U201" s="8"/>
      <c r="V201" s="8"/>
      <c r="W201" s="8"/>
      <c r="X201" s="8"/>
      <c r="Y201" s="8"/>
      <c r="Z201" s="8"/>
      <c r="AC201" s="9">
        <f>IF(TRIM($B19)&lt;&gt;"",F19,0)</f>
        <v>0</v>
      </c>
      <c r="AD201" s="10"/>
      <c r="AE201" s="9">
        <f>IF(TRIM($B19)&lt;&gt;"",G19,0)</f>
        <v>0</v>
      </c>
      <c r="AF201" s="10"/>
      <c r="AG201" s="9">
        <f>IF(TRIM($B19)&lt;&gt;"",H19,0)</f>
        <v>0</v>
      </c>
      <c r="AH201" s="8"/>
      <c r="AI201" s="11">
        <f>IF(ISNUMBER(FIND("doc",LOWER(#REF!))),#REF!,0)</f>
        <v>0</v>
      </c>
      <c r="AJ201" s="11">
        <f>IF(ISNUMBER(FIND("doc",LOWER(#REF!))),#REF!,0)</f>
        <v>0</v>
      </c>
      <c r="AK201" s="11">
        <f>IF(ISNUMBER(FIND("doc",LOWER(#REF!))),#REF!,0)</f>
        <v>0</v>
      </c>
      <c r="AL201" s="8"/>
      <c r="AM201" s="10">
        <f t="shared" si="1"/>
        <v>0</v>
      </c>
      <c r="AN201" s="8"/>
      <c r="AO201" s="11">
        <f t="shared" si="2"/>
        <v>0</v>
      </c>
      <c r="AS201" t="s">
        <v>11</v>
      </c>
    </row>
    <row r="202" spans="11:46" x14ac:dyDescent="0.25">
      <c r="M202" s="7"/>
      <c r="N202" s="7"/>
      <c r="O202" s="8"/>
      <c r="P202" s="7"/>
      <c r="Q202" s="8"/>
      <c r="R202" s="7"/>
      <c r="S202" s="8"/>
      <c r="T202" s="8"/>
      <c r="U202" s="8"/>
      <c r="V202" s="8"/>
      <c r="W202" s="8"/>
      <c r="X202" s="8"/>
      <c r="Y202" s="8"/>
      <c r="Z202" s="8"/>
      <c r="AC202" s="9" t="e">
        <f>IF(TRIM(#REF!)&lt;&gt;"",#REF!,0)</f>
        <v>#REF!</v>
      </c>
      <c r="AD202" s="10"/>
      <c r="AE202" s="9" t="e">
        <f>IF(TRIM(#REF!)&lt;&gt;"",#REF!,0)</f>
        <v>#REF!</v>
      </c>
      <c r="AF202" s="10"/>
      <c r="AG202" s="9" t="e">
        <f>IF(TRIM(#REF!)&lt;&gt;"",#REF!,0)</f>
        <v>#REF!</v>
      </c>
      <c r="AH202" s="8"/>
      <c r="AI202" s="11">
        <f>IF(ISNUMBER(FIND("doc",LOWER(#REF!))),#REF!,0)</f>
        <v>0</v>
      </c>
      <c r="AJ202" s="11">
        <f>IF(ISNUMBER(FIND("doc",LOWER(#REF!))),#REF!,0)</f>
        <v>0</v>
      </c>
      <c r="AK202" s="11">
        <f>IF(ISNUMBER(FIND("doc",LOWER(#REF!))),#REF!,0)</f>
        <v>0</v>
      </c>
      <c r="AL202" s="8"/>
      <c r="AM202" s="10" t="e">
        <f t="shared" si="1"/>
        <v>#REF!</v>
      </c>
      <c r="AN202" s="8"/>
      <c r="AO202" s="11">
        <f t="shared" si="2"/>
        <v>0</v>
      </c>
      <c r="AS202" t="s">
        <v>12</v>
      </c>
    </row>
    <row r="203" spans="11:46" ht="24.75" x14ac:dyDescent="0.25">
      <c r="M203" s="5" t="s">
        <v>5</v>
      </c>
      <c r="N203" s="6">
        <f>F20</f>
        <v>0</v>
      </c>
      <c r="O203" s="5" t="s">
        <v>3</v>
      </c>
      <c r="P203" s="6">
        <f>G20</f>
        <v>0</v>
      </c>
      <c r="Q203" s="5" t="s">
        <v>4</v>
      </c>
      <c r="R203" s="6">
        <f>N203+P203</f>
        <v>0</v>
      </c>
      <c r="S203" s="5" t="s">
        <v>6</v>
      </c>
      <c r="T203" s="6">
        <f>H20</f>
        <v>0</v>
      </c>
      <c r="U203" s="5" t="s">
        <v>7</v>
      </c>
      <c r="V203" s="14">
        <f>R203+T203</f>
        <v>0</v>
      </c>
      <c r="W203" s="5" t="s">
        <v>1</v>
      </c>
      <c r="X203" s="13" t="e">
        <f>SUM(AM198:AM202)</f>
        <v>#REF!</v>
      </c>
      <c r="Y203" s="5" t="s">
        <v>2</v>
      </c>
      <c r="Z203" s="12">
        <f>SUM(AI198:AK202)</f>
        <v>0</v>
      </c>
      <c r="AS203" t="s">
        <v>13</v>
      </c>
    </row>
    <row r="204" spans="11:46" x14ac:dyDescent="0.25">
      <c r="AS204" t="s">
        <v>14</v>
      </c>
    </row>
    <row r="205" spans="11:46" x14ac:dyDescent="0.25">
      <c r="AS205" t="s">
        <v>15</v>
      </c>
    </row>
    <row r="211" spans="13:46" x14ac:dyDescent="0.25">
      <c r="M211" s="4" t="s">
        <v>8</v>
      </c>
      <c r="N211" s="4"/>
      <c r="O211" s="4"/>
      <c r="P211" s="4"/>
      <c r="Q211" s="4"/>
      <c r="R211" s="4"/>
      <c r="S211" s="4"/>
      <c r="T211" s="4"/>
      <c r="U211" s="4"/>
      <c r="V211" s="4"/>
      <c r="W211" s="4"/>
      <c r="X211" s="4"/>
      <c r="Y211" s="4"/>
      <c r="Z211" s="4"/>
      <c r="AA211" s="1"/>
      <c r="AB211" s="1"/>
      <c r="AC211" s="1"/>
      <c r="AD211" s="1"/>
      <c r="AE211" s="1"/>
      <c r="AF211" s="1"/>
      <c r="AG211" s="1"/>
      <c r="AH211" s="1"/>
      <c r="AI211" s="1"/>
      <c r="AJ211" s="1"/>
      <c r="AK211" s="1"/>
      <c r="AL211" s="1"/>
      <c r="AM211" s="1"/>
      <c r="AN211" s="1"/>
      <c r="AO211" s="1"/>
      <c r="AP211" s="1"/>
      <c r="AQ211" s="1"/>
      <c r="AR211" s="1"/>
      <c r="AS211" s="1"/>
      <c r="AT211" s="1"/>
    </row>
    <row r="212" spans="13:46" x14ac:dyDescent="0.25">
      <c r="M212" s="7"/>
      <c r="N212" s="7"/>
      <c r="O212" s="8"/>
      <c r="P212" s="7"/>
      <c r="Q212" s="8"/>
      <c r="R212" s="7"/>
      <c r="S212" s="8"/>
      <c r="T212" s="8"/>
      <c r="U212" s="8"/>
      <c r="V212" s="8"/>
      <c r="W212" s="8"/>
      <c r="X212" s="8"/>
      <c r="Y212" s="8"/>
      <c r="Z212" s="8"/>
      <c r="AC212" s="9" t="e">
        <f>IF(TRIM(#REF!)&lt;&gt;"",#REF!,0)</f>
        <v>#REF!</v>
      </c>
      <c r="AD212" s="10"/>
      <c r="AE212" s="9" t="e">
        <f>IF(TRIM(#REF!)&lt;&gt;"",#REF!,0)</f>
        <v>#REF!</v>
      </c>
      <c r="AF212" s="10"/>
      <c r="AG212" s="9" t="e">
        <f>IF(TRIM(#REF!)&lt;&gt;"",#REF!,0)</f>
        <v>#REF!</v>
      </c>
      <c r="AH212" s="8"/>
      <c r="AI212" s="11">
        <f>IF(ISNUMBER(FIND("doc",LOWER(#REF!))),#REF!,0)</f>
        <v>0</v>
      </c>
      <c r="AJ212" s="11">
        <f>IF(ISNUMBER(FIND("doc",LOWER(#REF!))),#REF!,0)</f>
        <v>0</v>
      </c>
      <c r="AK212" s="11">
        <f>IF(ISNUMBER(FIND("doc",LOWER(#REF!))),#REF!,0)</f>
        <v>0</v>
      </c>
      <c r="AL212" s="8"/>
      <c r="AM212" s="10" t="e">
        <f>SUM(AC212:AG212)</f>
        <v>#REF!</v>
      </c>
      <c r="AN212" s="8"/>
      <c r="AO212" s="11">
        <f>AI212+AJ212+AK212</f>
        <v>0</v>
      </c>
    </row>
    <row r="213" spans="13:46" x14ac:dyDescent="0.25">
      <c r="M213" s="7"/>
      <c r="N213" s="7"/>
      <c r="O213" s="7"/>
      <c r="P213" s="7"/>
      <c r="Q213" s="8"/>
      <c r="R213" s="7"/>
      <c r="S213" s="8"/>
      <c r="T213" s="8"/>
      <c r="U213" s="8"/>
      <c r="V213" s="8"/>
      <c r="W213" s="8"/>
      <c r="X213" s="8"/>
      <c r="Y213" s="8"/>
      <c r="Z213" s="8"/>
      <c r="AC213" s="9" t="e">
        <f>IF(TRIM(#REF!)&lt;&gt;"",#REF!,0)</f>
        <v>#REF!</v>
      </c>
      <c r="AD213" s="9"/>
      <c r="AE213" s="9" t="e">
        <f>IF(TRIM(#REF!)&lt;&gt;"",#REF!,0)</f>
        <v>#REF!</v>
      </c>
      <c r="AF213" s="10"/>
      <c r="AG213" s="9" t="e">
        <f>IF(TRIM(#REF!)&lt;&gt;"",#REF!,0)</f>
        <v>#REF!</v>
      </c>
      <c r="AH213" s="8"/>
      <c r="AI213" s="11">
        <f>IF(ISNUMBER(FIND("doc",LOWER(#REF!))),#REF!,0)</f>
        <v>0</v>
      </c>
      <c r="AJ213" s="11">
        <f>IF(ISNUMBER(FIND("doc",LOWER(#REF!))),#REF!,0)</f>
        <v>0</v>
      </c>
      <c r="AK213" s="11">
        <f>IF(ISNUMBER(FIND("doc",LOWER(#REF!))),#REF!,0)</f>
        <v>0</v>
      </c>
      <c r="AL213" s="8"/>
      <c r="AM213" s="10" t="e">
        <f t="shared" ref="AM213:AM216" si="3">SUM(AC213:AG213)</f>
        <v>#REF!</v>
      </c>
      <c r="AN213" s="8"/>
      <c r="AO213" s="11">
        <f t="shared" ref="AO213:AO216" si="4">AI213+AJ213+AK213</f>
        <v>0</v>
      </c>
    </row>
    <row r="214" spans="13:46" x14ac:dyDescent="0.25">
      <c r="M214" s="7"/>
      <c r="N214" s="7"/>
      <c r="O214" s="8"/>
      <c r="P214" s="7"/>
      <c r="Q214" s="8"/>
      <c r="R214" s="7"/>
      <c r="S214" s="8"/>
      <c r="T214" s="8"/>
      <c r="U214" s="8"/>
      <c r="V214" s="8"/>
      <c r="W214" s="8"/>
      <c r="X214" s="8"/>
      <c r="Y214" s="8"/>
      <c r="Z214" s="8"/>
      <c r="AC214" s="9" t="e">
        <f>IF(TRIM(#REF!)&lt;&gt;"",#REF!,0)</f>
        <v>#REF!</v>
      </c>
      <c r="AD214" s="10"/>
      <c r="AE214" s="9" t="e">
        <f>IF(TRIM(#REF!)&lt;&gt;"",#REF!,0)</f>
        <v>#REF!</v>
      </c>
      <c r="AF214" s="10"/>
      <c r="AG214" s="9" t="e">
        <f>IF(TRIM(#REF!)&lt;&gt;"",#REF!,0)</f>
        <v>#REF!</v>
      </c>
      <c r="AH214" s="8"/>
      <c r="AI214" s="11">
        <f>IF(ISNUMBER(FIND("doc",LOWER(#REF!))),#REF!,0)</f>
        <v>0</v>
      </c>
      <c r="AJ214" s="11">
        <f>IF(ISNUMBER(FIND("doc",LOWER(#REF!))),#REF!,0)</f>
        <v>0</v>
      </c>
      <c r="AK214" s="11">
        <f>IF(ISNUMBER(FIND("doc",LOWER(#REF!))),#REF!,0)</f>
        <v>0</v>
      </c>
      <c r="AL214" s="8"/>
      <c r="AM214" s="10" t="e">
        <f t="shared" si="3"/>
        <v>#REF!</v>
      </c>
      <c r="AN214" s="8"/>
      <c r="AO214" s="11">
        <f t="shared" si="4"/>
        <v>0</v>
      </c>
    </row>
    <row r="215" spans="13:46" x14ac:dyDescent="0.25">
      <c r="M215" s="7"/>
      <c r="N215" s="7"/>
      <c r="O215" s="8"/>
      <c r="P215" s="7"/>
      <c r="Q215" s="8"/>
      <c r="R215" s="7"/>
      <c r="S215" s="8"/>
      <c r="T215" s="8"/>
      <c r="U215" s="8"/>
      <c r="V215" s="8"/>
      <c r="W215" s="8"/>
      <c r="X215" s="8"/>
      <c r="Y215" s="8"/>
      <c r="Z215" s="8"/>
      <c r="AC215" s="9" t="e">
        <f>IF(TRIM(#REF!)&lt;&gt;"",#REF!,0)</f>
        <v>#REF!</v>
      </c>
      <c r="AD215" s="10"/>
      <c r="AE215" s="9" t="e">
        <f>IF(TRIM(#REF!)&lt;&gt;"",#REF!,0)</f>
        <v>#REF!</v>
      </c>
      <c r="AF215" s="10"/>
      <c r="AG215" s="9" t="e">
        <f>IF(TRIM(#REF!)&lt;&gt;"",#REF!,0)</f>
        <v>#REF!</v>
      </c>
      <c r="AH215" s="8"/>
      <c r="AI215" s="11">
        <f>IF(ISNUMBER(FIND("doc",LOWER(#REF!))),#REF!,0)</f>
        <v>0</v>
      </c>
      <c r="AJ215" s="11">
        <f>IF(ISNUMBER(FIND("doc",LOWER(#REF!))),#REF!,0)</f>
        <v>0</v>
      </c>
      <c r="AK215" s="11">
        <f>IF(ISNUMBER(FIND("doc",LOWER(#REF!))),#REF!,0)</f>
        <v>0</v>
      </c>
      <c r="AL215" s="8"/>
      <c r="AM215" s="10" t="e">
        <f t="shared" si="3"/>
        <v>#REF!</v>
      </c>
      <c r="AN215" s="8"/>
      <c r="AO215" s="11">
        <f t="shared" si="4"/>
        <v>0</v>
      </c>
    </row>
    <row r="216" spans="13:46" x14ac:dyDescent="0.25">
      <c r="M216" s="7"/>
      <c r="N216" s="7"/>
      <c r="O216" s="8"/>
      <c r="P216" s="7"/>
      <c r="Q216" s="8"/>
      <c r="R216" s="7"/>
      <c r="S216" s="8"/>
      <c r="T216" s="8"/>
      <c r="U216" s="8"/>
      <c r="V216" s="8"/>
      <c r="W216" s="8"/>
      <c r="X216" s="8"/>
      <c r="Y216" s="8"/>
      <c r="Z216" s="8"/>
      <c r="AC216" s="9" t="e">
        <f>IF(TRIM(#REF!)&lt;&gt;"",#REF!,0)</f>
        <v>#REF!</v>
      </c>
      <c r="AD216" s="10"/>
      <c r="AE216" s="9" t="e">
        <f>IF(TRIM(#REF!)&lt;&gt;"",#REF!,0)</f>
        <v>#REF!</v>
      </c>
      <c r="AF216" s="10"/>
      <c r="AG216" s="9" t="e">
        <f>IF(TRIM(#REF!)&lt;&gt;"",#REF!,0)</f>
        <v>#REF!</v>
      </c>
      <c r="AH216" s="8"/>
      <c r="AI216" s="11">
        <f>IF(ISNUMBER(FIND("doc",LOWER(#REF!))),#REF!,0)</f>
        <v>0</v>
      </c>
      <c r="AJ216" s="11">
        <f>IF(ISNUMBER(FIND("doc",LOWER(#REF!))),#REF!,0)</f>
        <v>0</v>
      </c>
      <c r="AK216" s="11">
        <f>IF(ISNUMBER(FIND("doc",LOWER(#REF!))),#REF!,0)</f>
        <v>0</v>
      </c>
      <c r="AL216" s="8"/>
      <c r="AM216" s="10" t="e">
        <f t="shared" si="3"/>
        <v>#REF!</v>
      </c>
      <c r="AN216" s="8"/>
      <c r="AO216" s="11">
        <f t="shared" si="4"/>
        <v>0</v>
      </c>
    </row>
    <row r="217" spans="13:46" ht="24.75" x14ac:dyDescent="0.25">
      <c r="M217" s="5" t="s">
        <v>5</v>
      </c>
      <c r="N217" s="6" t="e">
        <f>#REF!</f>
        <v>#REF!</v>
      </c>
      <c r="O217" s="5" t="s">
        <v>3</v>
      </c>
      <c r="P217" s="6" t="e">
        <f>#REF!</f>
        <v>#REF!</v>
      </c>
      <c r="Q217" s="5" t="s">
        <v>4</v>
      </c>
      <c r="R217" s="6" t="e">
        <f>N217+P217</f>
        <v>#REF!</v>
      </c>
      <c r="S217" s="5" t="s">
        <v>6</v>
      </c>
      <c r="T217" s="6" t="e">
        <f>#REF!</f>
        <v>#REF!</v>
      </c>
      <c r="U217" s="5" t="s">
        <v>7</v>
      </c>
      <c r="V217" s="14" t="e">
        <f>R217+T217</f>
        <v>#REF!</v>
      </c>
      <c r="W217" s="5" t="s">
        <v>1</v>
      </c>
      <c r="X217" s="13" t="e">
        <f>SUM(AM212:AM216)</f>
        <v>#REF!</v>
      </c>
      <c r="Y217" s="5" t="s">
        <v>2</v>
      </c>
      <c r="Z217" s="12">
        <f>SUM(AI212:AK216)</f>
        <v>0</v>
      </c>
    </row>
    <row r="225" spans="13:46" x14ac:dyDescent="0.25">
      <c r="M225" s="4" t="s">
        <v>8</v>
      </c>
      <c r="N225" s="4"/>
      <c r="O225" s="4"/>
      <c r="P225" s="4"/>
      <c r="Q225" s="4"/>
      <c r="R225" s="4"/>
      <c r="S225" s="4"/>
      <c r="T225" s="4"/>
      <c r="U225" s="4"/>
      <c r="V225" s="4"/>
      <c r="W225" s="4"/>
      <c r="X225" s="4"/>
      <c r="Y225" s="4"/>
      <c r="Z225" s="4"/>
      <c r="AA225" s="1"/>
      <c r="AB225" s="1"/>
      <c r="AC225" s="1"/>
      <c r="AD225" s="1"/>
      <c r="AE225" s="1"/>
      <c r="AF225" s="1"/>
      <c r="AG225" s="1"/>
      <c r="AH225" s="1"/>
      <c r="AI225" s="1"/>
      <c r="AJ225" s="1"/>
      <c r="AK225" s="1"/>
      <c r="AL225" s="1"/>
      <c r="AM225" s="1"/>
      <c r="AN225" s="1"/>
      <c r="AO225" s="1"/>
      <c r="AP225" s="1"/>
      <c r="AQ225" s="1"/>
      <c r="AR225" s="1"/>
      <c r="AS225" s="1"/>
      <c r="AT225" s="1"/>
    </row>
    <row r="226" spans="13:46" x14ac:dyDescent="0.25">
      <c r="M226" s="7"/>
      <c r="N226" s="7"/>
      <c r="O226" s="8"/>
      <c r="P226" s="7"/>
      <c r="Q226" s="8"/>
      <c r="R226" s="7"/>
      <c r="S226" s="8"/>
      <c r="T226" s="8"/>
      <c r="U226" s="8"/>
      <c r="V226" s="8"/>
      <c r="W226" s="8"/>
      <c r="X226" s="8"/>
      <c r="Y226" s="8"/>
      <c r="Z226" s="8"/>
      <c r="AC226" s="9" t="e">
        <f>IF(TRIM(#REF!)&lt;&gt;"",#REF!,0)</f>
        <v>#REF!</v>
      </c>
      <c r="AD226" s="10"/>
      <c r="AE226" s="9" t="e">
        <f>IF(TRIM(#REF!)&lt;&gt;"",#REF!,0)</f>
        <v>#REF!</v>
      </c>
      <c r="AF226" s="10"/>
      <c r="AG226" s="9" t="e">
        <f>IF(TRIM(#REF!)&lt;&gt;"",#REF!,0)</f>
        <v>#REF!</v>
      </c>
      <c r="AH226" s="8"/>
      <c r="AI226" s="11">
        <f>IF(ISNUMBER(FIND("doc",LOWER(#REF!))),#REF!,0)</f>
        <v>0</v>
      </c>
      <c r="AJ226" s="11">
        <f>IF(ISNUMBER(FIND("doc",LOWER(#REF!))),#REF!,0)</f>
        <v>0</v>
      </c>
      <c r="AK226" s="11">
        <f>IF(ISNUMBER(FIND("doc",LOWER(#REF!))),#REF!,0)</f>
        <v>0</v>
      </c>
      <c r="AL226" s="8"/>
      <c r="AM226" s="10" t="e">
        <f>SUM(AC226:AG226)</f>
        <v>#REF!</v>
      </c>
      <c r="AN226" s="8"/>
      <c r="AO226" s="11">
        <f>AI226+AJ226+AK226</f>
        <v>0</v>
      </c>
    </row>
    <row r="227" spans="13:46" x14ac:dyDescent="0.25">
      <c r="M227" s="7"/>
      <c r="N227" s="7"/>
      <c r="O227" s="7"/>
      <c r="P227" s="7"/>
      <c r="Q227" s="8"/>
      <c r="R227" s="7"/>
      <c r="S227" s="8"/>
      <c r="T227" s="8"/>
      <c r="U227" s="8"/>
      <c r="V227" s="8"/>
      <c r="W227" s="8"/>
      <c r="X227" s="8"/>
      <c r="Y227" s="8"/>
      <c r="Z227" s="8"/>
      <c r="AC227" s="9" t="e">
        <f>IF(TRIM(#REF!)&lt;&gt;"",#REF!,0)</f>
        <v>#REF!</v>
      </c>
      <c r="AD227" s="9"/>
      <c r="AE227" s="9" t="e">
        <f>IF(TRIM(#REF!)&lt;&gt;"",#REF!,0)</f>
        <v>#REF!</v>
      </c>
      <c r="AF227" s="10"/>
      <c r="AG227" s="9" t="e">
        <f>IF(TRIM(#REF!)&lt;&gt;"",#REF!,0)</f>
        <v>#REF!</v>
      </c>
      <c r="AH227" s="8"/>
      <c r="AI227" s="11">
        <f>IF(ISNUMBER(FIND("doc",LOWER(#REF!))),#REF!,0)</f>
        <v>0</v>
      </c>
      <c r="AJ227" s="11">
        <f>IF(ISNUMBER(FIND("doc",LOWER(#REF!))),#REF!,0)</f>
        <v>0</v>
      </c>
      <c r="AK227" s="11">
        <f>IF(ISNUMBER(FIND("doc",LOWER(#REF!))),#REF!,0)</f>
        <v>0</v>
      </c>
      <c r="AL227" s="8"/>
      <c r="AM227" s="10" t="e">
        <f t="shared" ref="AM227:AM230" si="5">SUM(AC227:AG227)</f>
        <v>#REF!</v>
      </c>
      <c r="AN227" s="8"/>
      <c r="AO227" s="11">
        <f t="shared" ref="AO227:AO230" si="6">AI227+AJ227+AK227</f>
        <v>0</v>
      </c>
    </row>
    <row r="228" spans="13:46" x14ac:dyDescent="0.25">
      <c r="M228" s="7"/>
      <c r="N228" s="7"/>
      <c r="O228" s="8"/>
      <c r="P228" s="7"/>
      <c r="Q228" s="8"/>
      <c r="R228" s="7"/>
      <c r="S228" s="8"/>
      <c r="T228" s="8"/>
      <c r="U228" s="8"/>
      <c r="V228" s="8"/>
      <c r="W228" s="8"/>
      <c r="X228" s="8"/>
      <c r="Y228" s="8"/>
      <c r="Z228" s="8"/>
      <c r="AC228" s="9" t="e">
        <f>IF(TRIM(#REF!)&lt;&gt;"",#REF!,0)</f>
        <v>#REF!</v>
      </c>
      <c r="AD228" s="10"/>
      <c r="AE228" s="9" t="e">
        <f>IF(TRIM(#REF!)&lt;&gt;"",#REF!,0)</f>
        <v>#REF!</v>
      </c>
      <c r="AF228" s="10"/>
      <c r="AG228" s="9" t="e">
        <f>IF(TRIM(#REF!)&lt;&gt;"",#REF!,0)</f>
        <v>#REF!</v>
      </c>
      <c r="AH228" s="8"/>
      <c r="AI228" s="11">
        <f>IF(ISNUMBER(FIND("doc",LOWER(#REF!))),#REF!,0)</f>
        <v>0</v>
      </c>
      <c r="AJ228" s="11">
        <f>IF(ISNUMBER(FIND("doc",LOWER(#REF!))),#REF!,0)</f>
        <v>0</v>
      </c>
      <c r="AK228" s="11">
        <f>IF(ISNUMBER(FIND("doc",LOWER(#REF!))),#REF!,0)</f>
        <v>0</v>
      </c>
      <c r="AL228" s="8"/>
      <c r="AM228" s="10" t="e">
        <f t="shared" si="5"/>
        <v>#REF!</v>
      </c>
      <c r="AN228" s="8"/>
      <c r="AO228" s="11">
        <f t="shared" si="6"/>
        <v>0</v>
      </c>
    </row>
    <row r="229" spans="13:46" x14ac:dyDescent="0.25">
      <c r="M229" s="7"/>
      <c r="N229" s="7"/>
      <c r="O229" s="8"/>
      <c r="P229" s="7"/>
      <c r="Q229" s="8"/>
      <c r="R229" s="7"/>
      <c r="S229" s="8"/>
      <c r="T229" s="8"/>
      <c r="U229" s="8"/>
      <c r="V229" s="8"/>
      <c r="W229" s="8"/>
      <c r="X229" s="8"/>
      <c r="Y229" s="8"/>
      <c r="Z229" s="8"/>
      <c r="AC229" s="9" t="e">
        <f>IF(TRIM(#REF!)&lt;&gt;"",#REF!,0)</f>
        <v>#REF!</v>
      </c>
      <c r="AD229" s="10"/>
      <c r="AE229" s="9" t="e">
        <f>IF(TRIM(#REF!)&lt;&gt;"",#REF!,0)</f>
        <v>#REF!</v>
      </c>
      <c r="AF229" s="10"/>
      <c r="AG229" s="9" t="e">
        <f>IF(TRIM(#REF!)&lt;&gt;"",#REF!,0)</f>
        <v>#REF!</v>
      </c>
      <c r="AH229" s="8"/>
      <c r="AI229" s="11">
        <f>IF(ISNUMBER(FIND("doc",LOWER(#REF!))),#REF!,0)</f>
        <v>0</v>
      </c>
      <c r="AJ229" s="11">
        <f>IF(ISNUMBER(FIND("doc",LOWER(#REF!))),#REF!,0)</f>
        <v>0</v>
      </c>
      <c r="AK229" s="11">
        <f>IF(ISNUMBER(FIND("doc",LOWER(#REF!))),#REF!,0)</f>
        <v>0</v>
      </c>
      <c r="AL229" s="8"/>
      <c r="AM229" s="10" t="e">
        <f t="shared" si="5"/>
        <v>#REF!</v>
      </c>
      <c r="AN229" s="8"/>
      <c r="AO229" s="11">
        <f t="shared" si="6"/>
        <v>0</v>
      </c>
    </row>
    <row r="230" spans="13:46" x14ac:dyDescent="0.25">
      <c r="M230" s="7"/>
      <c r="N230" s="7"/>
      <c r="O230" s="8"/>
      <c r="P230" s="7"/>
      <c r="Q230" s="8"/>
      <c r="R230" s="7"/>
      <c r="S230" s="8"/>
      <c r="T230" s="8"/>
      <c r="U230" s="8"/>
      <c r="V230" s="8"/>
      <c r="W230" s="8"/>
      <c r="X230" s="8"/>
      <c r="Y230" s="8"/>
      <c r="Z230" s="8"/>
      <c r="AC230" s="9" t="e">
        <f>IF(TRIM(#REF!)&lt;&gt;"",#REF!,0)</f>
        <v>#REF!</v>
      </c>
      <c r="AD230" s="10"/>
      <c r="AE230" s="9" t="e">
        <f>IF(TRIM(#REF!)&lt;&gt;"",#REF!,0)</f>
        <v>#REF!</v>
      </c>
      <c r="AF230" s="10"/>
      <c r="AG230" s="9" t="e">
        <f>IF(TRIM(#REF!)&lt;&gt;"",#REF!,0)</f>
        <v>#REF!</v>
      </c>
      <c r="AH230" s="8"/>
      <c r="AI230" s="11">
        <f>IF(ISNUMBER(FIND("doc",LOWER(#REF!))),#REF!,0)</f>
        <v>0</v>
      </c>
      <c r="AJ230" s="11">
        <f>IF(ISNUMBER(FIND("doc",LOWER(#REF!))),#REF!,0)</f>
        <v>0</v>
      </c>
      <c r="AK230" s="11">
        <f>IF(ISNUMBER(FIND("doc",LOWER(#REF!))),#REF!,0)</f>
        <v>0</v>
      </c>
      <c r="AL230" s="8"/>
      <c r="AM230" s="10" t="e">
        <f t="shared" si="5"/>
        <v>#REF!</v>
      </c>
      <c r="AN230" s="8"/>
      <c r="AO230" s="11">
        <f t="shared" si="6"/>
        <v>0</v>
      </c>
    </row>
    <row r="231" spans="13:46" ht="24.75" x14ac:dyDescent="0.25">
      <c r="M231" s="5" t="s">
        <v>5</v>
      </c>
      <c r="N231" s="6" t="e">
        <f>#REF!</f>
        <v>#REF!</v>
      </c>
      <c r="O231" s="5" t="s">
        <v>3</v>
      </c>
      <c r="P231" s="6" t="e">
        <f>#REF!</f>
        <v>#REF!</v>
      </c>
      <c r="Q231" s="5" t="s">
        <v>4</v>
      </c>
      <c r="R231" s="6" t="e">
        <f>N231+P231</f>
        <v>#REF!</v>
      </c>
      <c r="S231" s="5" t="s">
        <v>6</v>
      </c>
      <c r="T231" s="6" t="e">
        <f>#REF!</f>
        <v>#REF!</v>
      </c>
      <c r="U231" s="5" t="s">
        <v>7</v>
      </c>
      <c r="V231" s="14" t="e">
        <f>R231+T231</f>
        <v>#REF!</v>
      </c>
      <c r="W231" s="5" t="s">
        <v>1</v>
      </c>
      <c r="X231" s="13" t="e">
        <f>SUM(AM226:AM230)</f>
        <v>#REF!</v>
      </c>
      <c r="Y231" s="5" t="s">
        <v>2</v>
      </c>
      <c r="Z231" s="12">
        <f>SUM(AI226:AK230)</f>
        <v>0</v>
      </c>
    </row>
    <row r="239" spans="13:46" x14ac:dyDescent="0.25">
      <c r="M239" s="4" t="s">
        <v>8</v>
      </c>
      <c r="N239" s="4"/>
      <c r="O239" s="4"/>
      <c r="P239" s="4"/>
      <c r="Q239" s="4"/>
      <c r="R239" s="4"/>
      <c r="S239" s="4"/>
      <c r="T239" s="4"/>
      <c r="U239" s="4"/>
      <c r="V239" s="4"/>
      <c r="W239" s="4"/>
      <c r="X239" s="4"/>
      <c r="Y239" s="4"/>
      <c r="Z239" s="4"/>
      <c r="AA239" s="1"/>
      <c r="AB239" s="1"/>
      <c r="AC239" s="1"/>
      <c r="AD239" s="1"/>
      <c r="AE239" s="1"/>
      <c r="AF239" s="1"/>
      <c r="AG239" s="1"/>
      <c r="AH239" s="1"/>
      <c r="AI239" s="1"/>
      <c r="AJ239" s="1"/>
      <c r="AK239" s="1"/>
      <c r="AL239" s="1"/>
      <c r="AM239" s="1"/>
      <c r="AN239" s="1"/>
      <c r="AO239" s="1"/>
      <c r="AP239" s="1"/>
      <c r="AQ239" s="1"/>
      <c r="AR239" s="1"/>
      <c r="AS239" s="1"/>
      <c r="AT239" s="1"/>
    </row>
    <row r="240" spans="13:46" x14ac:dyDescent="0.25">
      <c r="M240" s="7"/>
      <c r="N240" s="7"/>
      <c r="O240" s="8"/>
      <c r="P240" s="7"/>
      <c r="Q240" s="8"/>
      <c r="R240" s="7"/>
      <c r="S240" s="8"/>
      <c r="T240" s="8"/>
      <c r="U240" s="8"/>
      <c r="V240" s="8"/>
      <c r="W240" s="8"/>
      <c r="X240" s="8"/>
      <c r="Y240" s="8"/>
      <c r="Z240" s="8"/>
      <c r="AC240" s="9" t="e">
        <f>IF(TRIM(#REF!)&lt;&gt;"",#REF!,0)</f>
        <v>#REF!</v>
      </c>
      <c r="AD240" s="10"/>
      <c r="AE240" s="9" t="e">
        <f>IF(TRIM(#REF!)&lt;&gt;"",#REF!,0)</f>
        <v>#REF!</v>
      </c>
      <c r="AF240" s="10"/>
      <c r="AG240" s="9" t="e">
        <f>IF(TRIM(#REF!)&lt;&gt;"",#REF!,0)</f>
        <v>#REF!</v>
      </c>
      <c r="AH240" s="8"/>
      <c r="AI240" s="11">
        <f>IF(ISNUMBER(FIND("doc",LOWER(#REF!))),#REF!,0)</f>
        <v>0</v>
      </c>
      <c r="AJ240" s="11">
        <f>IF(ISNUMBER(FIND("doc",LOWER(#REF!))),#REF!,0)</f>
        <v>0</v>
      </c>
      <c r="AK240" s="11">
        <f>IF(ISNUMBER(FIND("doc",LOWER(#REF!))),#REF!,0)</f>
        <v>0</v>
      </c>
      <c r="AL240" s="8"/>
      <c r="AM240" s="10" t="e">
        <f>SUM(AC240:AG240)</f>
        <v>#REF!</v>
      </c>
      <c r="AN240" s="8"/>
      <c r="AO240" s="11">
        <f>AI240+AJ240+AK240</f>
        <v>0</v>
      </c>
    </row>
    <row r="241" spans="13:46" x14ac:dyDescent="0.25">
      <c r="M241" s="7"/>
      <c r="N241" s="7"/>
      <c r="O241" s="7"/>
      <c r="P241" s="7"/>
      <c r="Q241" s="8"/>
      <c r="R241" s="7"/>
      <c r="S241" s="8"/>
      <c r="T241" s="8"/>
      <c r="U241" s="8"/>
      <c r="V241" s="8"/>
      <c r="W241" s="8"/>
      <c r="X241" s="8"/>
      <c r="Y241" s="8"/>
      <c r="Z241" s="8"/>
      <c r="AC241" s="9" t="e">
        <f>IF(TRIM(#REF!)&lt;&gt;"",#REF!,0)</f>
        <v>#REF!</v>
      </c>
      <c r="AD241" s="9"/>
      <c r="AE241" s="9" t="e">
        <f>IF(TRIM(#REF!)&lt;&gt;"",#REF!,0)</f>
        <v>#REF!</v>
      </c>
      <c r="AF241" s="10"/>
      <c r="AG241" s="9" t="e">
        <f>IF(TRIM(#REF!)&lt;&gt;"",#REF!,0)</f>
        <v>#REF!</v>
      </c>
      <c r="AH241" s="8"/>
      <c r="AI241" s="11">
        <f>IF(ISNUMBER(FIND("doc",LOWER(#REF!))),#REF!,0)</f>
        <v>0</v>
      </c>
      <c r="AJ241" s="11">
        <f>IF(ISNUMBER(FIND("doc",LOWER(#REF!))),#REF!,0)</f>
        <v>0</v>
      </c>
      <c r="AK241" s="11">
        <f>IF(ISNUMBER(FIND("doc",LOWER(#REF!))),#REF!,0)</f>
        <v>0</v>
      </c>
      <c r="AL241" s="8"/>
      <c r="AM241" s="10" t="e">
        <f t="shared" ref="AM241:AM244" si="7">SUM(AC241:AG241)</f>
        <v>#REF!</v>
      </c>
      <c r="AN241" s="8"/>
      <c r="AO241" s="11">
        <f t="shared" ref="AO241:AO244" si="8">AI241+AJ241+AK241</f>
        <v>0</v>
      </c>
    </row>
    <row r="242" spans="13:46" x14ac:dyDescent="0.25">
      <c r="M242" s="7"/>
      <c r="N242" s="7"/>
      <c r="O242" s="8"/>
      <c r="P242" s="7"/>
      <c r="Q242" s="8"/>
      <c r="R242" s="7"/>
      <c r="S242" s="8"/>
      <c r="T242" s="8"/>
      <c r="U242" s="8"/>
      <c r="V242" s="8"/>
      <c r="W242" s="8"/>
      <c r="X242" s="8"/>
      <c r="Y242" s="8"/>
      <c r="Z242" s="8"/>
      <c r="AC242" s="9" t="e">
        <f>IF(TRIM(#REF!)&lt;&gt;"",#REF!,0)</f>
        <v>#REF!</v>
      </c>
      <c r="AD242" s="10"/>
      <c r="AE242" s="9" t="e">
        <f>IF(TRIM(#REF!)&lt;&gt;"",#REF!,0)</f>
        <v>#REF!</v>
      </c>
      <c r="AF242" s="10"/>
      <c r="AG242" s="9" t="e">
        <f>IF(TRIM(#REF!)&lt;&gt;"",#REF!,0)</f>
        <v>#REF!</v>
      </c>
      <c r="AH242" s="8"/>
      <c r="AI242" s="11">
        <f>IF(ISNUMBER(FIND("doc",LOWER(#REF!))),#REF!,0)</f>
        <v>0</v>
      </c>
      <c r="AJ242" s="11">
        <f>IF(ISNUMBER(FIND("doc",LOWER(#REF!))),#REF!,0)</f>
        <v>0</v>
      </c>
      <c r="AK242" s="11">
        <f>IF(ISNUMBER(FIND("doc",LOWER(#REF!))),#REF!,0)</f>
        <v>0</v>
      </c>
      <c r="AL242" s="8"/>
      <c r="AM242" s="10" t="e">
        <f t="shared" si="7"/>
        <v>#REF!</v>
      </c>
      <c r="AN242" s="8"/>
      <c r="AO242" s="11">
        <f t="shared" si="8"/>
        <v>0</v>
      </c>
    </row>
    <row r="243" spans="13:46" x14ac:dyDescent="0.25">
      <c r="M243" s="7"/>
      <c r="N243" s="7"/>
      <c r="O243" s="8"/>
      <c r="P243" s="7"/>
      <c r="Q243" s="8"/>
      <c r="R243" s="7"/>
      <c r="S243" s="8"/>
      <c r="T243" s="8"/>
      <c r="U243" s="8"/>
      <c r="V243" s="8"/>
      <c r="W243" s="8"/>
      <c r="X243" s="8"/>
      <c r="Y243" s="8"/>
      <c r="Z243" s="8"/>
      <c r="AC243" s="9" t="e">
        <f>IF(TRIM(#REF!)&lt;&gt;"",#REF!,0)</f>
        <v>#REF!</v>
      </c>
      <c r="AD243" s="10"/>
      <c r="AE243" s="9" t="e">
        <f>IF(TRIM(#REF!)&lt;&gt;"",#REF!,0)</f>
        <v>#REF!</v>
      </c>
      <c r="AF243" s="10"/>
      <c r="AG243" s="9" t="e">
        <f>IF(TRIM(#REF!)&lt;&gt;"",#REF!,0)</f>
        <v>#REF!</v>
      </c>
      <c r="AH243" s="8"/>
      <c r="AI243" s="11">
        <f>IF(ISNUMBER(FIND("doc",LOWER(#REF!))),#REF!,0)</f>
        <v>0</v>
      </c>
      <c r="AJ243" s="11">
        <f>IF(ISNUMBER(FIND("doc",LOWER(#REF!))),#REF!,0)</f>
        <v>0</v>
      </c>
      <c r="AK243" s="11">
        <f>IF(ISNUMBER(FIND("doc",LOWER(#REF!))),#REF!,0)</f>
        <v>0</v>
      </c>
      <c r="AL243" s="8"/>
      <c r="AM243" s="10" t="e">
        <f t="shared" si="7"/>
        <v>#REF!</v>
      </c>
      <c r="AN243" s="8"/>
      <c r="AO243" s="11">
        <f t="shared" si="8"/>
        <v>0</v>
      </c>
    </row>
    <row r="244" spans="13:46" x14ac:dyDescent="0.25">
      <c r="M244" s="7"/>
      <c r="N244" s="7"/>
      <c r="O244" s="8"/>
      <c r="P244" s="7"/>
      <c r="Q244" s="8"/>
      <c r="R244" s="7"/>
      <c r="S244" s="8"/>
      <c r="T244" s="8"/>
      <c r="U244" s="8"/>
      <c r="V244" s="8"/>
      <c r="W244" s="8"/>
      <c r="X244" s="8"/>
      <c r="Y244" s="8"/>
      <c r="Z244" s="8"/>
      <c r="AC244" s="9" t="e">
        <f>IF(TRIM(#REF!)&lt;&gt;"",#REF!,0)</f>
        <v>#REF!</v>
      </c>
      <c r="AD244" s="10"/>
      <c r="AE244" s="9" t="e">
        <f>IF(TRIM(#REF!)&lt;&gt;"",#REF!,0)</f>
        <v>#REF!</v>
      </c>
      <c r="AF244" s="10"/>
      <c r="AG244" s="9" t="e">
        <f>IF(TRIM(#REF!)&lt;&gt;"",#REF!,0)</f>
        <v>#REF!</v>
      </c>
      <c r="AH244" s="8"/>
      <c r="AI244" s="11">
        <f>IF(ISNUMBER(FIND("doc",LOWER(#REF!))),#REF!,0)</f>
        <v>0</v>
      </c>
      <c r="AJ244" s="11">
        <f>IF(ISNUMBER(FIND("doc",LOWER(#REF!))),#REF!,0)</f>
        <v>0</v>
      </c>
      <c r="AK244" s="11">
        <f>IF(ISNUMBER(FIND("doc",LOWER(#REF!))),#REF!,0)</f>
        <v>0</v>
      </c>
      <c r="AL244" s="8"/>
      <c r="AM244" s="10" t="e">
        <f t="shared" si="7"/>
        <v>#REF!</v>
      </c>
      <c r="AN244" s="8"/>
      <c r="AO244" s="11">
        <f t="shared" si="8"/>
        <v>0</v>
      </c>
    </row>
    <row r="245" spans="13:46" ht="24.75" x14ac:dyDescent="0.25">
      <c r="M245" s="5" t="s">
        <v>5</v>
      </c>
      <c r="N245" s="6" t="e">
        <f>#REF!</f>
        <v>#REF!</v>
      </c>
      <c r="O245" s="5" t="s">
        <v>3</v>
      </c>
      <c r="P245" s="6" t="e">
        <f>#REF!</f>
        <v>#REF!</v>
      </c>
      <c r="Q245" s="5" t="s">
        <v>4</v>
      </c>
      <c r="R245" s="6" t="e">
        <f>N245+P245</f>
        <v>#REF!</v>
      </c>
      <c r="S245" s="5" t="s">
        <v>6</v>
      </c>
      <c r="T245" s="6" t="e">
        <f>#REF!</f>
        <v>#REF!</v>
      </c>
      <c r="U245" s="5" t="s">
        <v>7</v>
      </c>
      <c r="V245" s="14" t="e">
        <f>R245+T245</f>
        <v>#REF!</v>
      </c>
      <c r="W245" s="5" t="s">
        <v>1</v>
      </c>
      <c r="X245" s="13" t="e">
        <f>SUM(AM240:AM244)</f>
        <v>#REF!</v>
      </c>
      <c r="Y245" s="5" t="s">
        <v>2</v>
      </c>
      <c r="Z245" s="12">
        <f>SUM(AI240:AK244)</f>
        <v>0</v>
      </c>
    </row>
    <row r="253" spans="13:46" x14ac:dyDescent="0.25">
      <c r="M253" s="4" t="s">
        <v>8</v>
      </c>
      <c r="N253" s="4"/>
      <c r="O253" s="4"/>
      <c r="P253" s="4"/>
      <c r="Q253" s="4"/>
      <c r="R253" s="4"/>
      <c r="S253" s="4"/>
      <c r="T253" s="4"/>
      <c r="U253" s="4"/>
      <c r="V253" s="4"/>
      <c r="W253" s="4"/>
      <c r="X253" s="4"/>
      <c r="Y253" s="4"/>
      <c r="Z253" s="4"/>
      <c r="AA253" s="1"/>
      <c r="AB253" s="1"/>
      <c r="AC253" s="1"/>
      <c r="AD253" s="1"/>
      <c r="AE253" s="1"/>
      <c r="AF253" s="1"/>
      <c r="AG253" s="1"/>
      <c r="AH253" s="1"/>
      <c r="AI253" s="1"/>
      <c r="AJ253" s="1"/>
      <c r="AK253" s="1"/>
      <c r="AL253" s="1"/>
      <c r="AM253" s="1"/>
      <c r="AN253" s="1"/>
      <c r="AO253" s="1"/>
      <c r="AP253" s="1"/>
      <c r="AQ253" s="1"/>
      <c r="AR253" s="1"/>
      <c r="AS253" s="1"/>
      <c r="AT253" s="1"/>
    </row>
    <row r="254" spans="13:46" x14ac:dyDescent="0.25">
      <c r="M254" s="7"/>
      <c r="N254" s="7"/>
      <c r="O254" s="8"/>
      <c r="P254" s="7"/>
      <c r="Q254" s="8"/>
      <c r="R254" s="7"/>
      <c r="S254" s="8"/>
      <c r="T254" s="8"/>
      <c r="U254" s="8"/>
      <c r="V254" s="8"/>
      <c r="W254" s="8"/>
      <c r="X254" s="8"/>
      <c r="Y254" s="8"/>
      <c r="Z254" s="8"/>
      <c r="AC254" s="9" t="e">
        <f>IF(TRIM(#REF!)&lt;&gt;"",#REF!,0)</f>
        <v>#REF!</v>
      </c>
      <c r="AD254" s="10"/>
      <c r="AE254" s="9" t="e">
        <f>IF(TRIM(#REF!)&lt;&gt;"",#REF!,0)</f>
        <v>#REF!</v>
      </c>
      <c r="AF254" s="10"/>
      <c r="AG254" s="9" t="e">
        <f>IF(TRIM(#REF!)&lt;&gt;"",#REF!,0)</f>
        <v>#REF!</v>
      </c>
      <c r="AH254" s="8"/>
      <c r="AI254" s="11">
        <f>IF(ISNUMBER(FIND("doc",LOWER(#REF!))),#REF!,0)</f>
        <v>0</v>
      </c>
      <c r="AJ254" s="11">
        <f>IF(ISNUMBER(FIND("doc",LOWER(#REF!))),#REF!,0)</f>
        <v>0</v>
      </c>
      <c r="AK254" s="11">
        <f>IF(ISNUMBER(FIND("doc",LOWER(#REF!))),#REF!,0)</f>
        <v>0</v>
      </c>
      <c r="AL254" s="8"/>
      <c r="AM254" s="10" t="e">
        <f>SUM(AC254:AG254)</f>
        <v>#REF!</v>
      </c>
      <c r="AN254" s="8"/>
      <c r="AO254" s="11">
        <f>AI254+AJ254+AK254</f>
        <v>0</v>
      </c>
    </row>
    <row r="255" spans="13:46" x14ac:dyDescent="0.25">
      <c r="M255" s="7"/>
      <c r="N255" s="7"/>
      <c r="O255" s="7"/>
      <c r="P255" s="7"/>
      <c r="Q255" s="8"/>
      <c r="R255" s="7"/>
      <c r="S255" s="8"/>
      <c r="T255" s="8"/>
      <c r="U255" s="8"/>
      <c r="V255" s="8"/>
      <c r="W255" s="8"/>
      <c r="X255" s="8"/>
      <c r="Y255" s="8"/>
      <c r="Z255" s="8"/>
      <c r="AC255" s="9" t="e">
        <f>IF(TRIM(#REF!)&lt;&gt;"",#REF!,0)</f>
        <v>#REF!</v>
      </c>
      <c r="AD255" s="9"/>
      <c r="AE255" s="9" t="e">
        <f>IF(TRIM(#REF!)&lt;&gt;"",#REF!,0)</f>
        <v>#REF!</v>
      </c>
      <c r="AF255" s="10"/>
      <c r="AG255" s="9" t="e">
        <f>IF(TRIM(#REF!)&lt;&gt;"",#REF!,0)</f>
        <v>#REF!</v>
      </c>
      <c r="AH255" s="8"/>
      <c r="AI255" s="11">
        <f>IF(ISNUMBER(FIND("doc",LOWER(#REF!))),#REF!,0)</f>
        <v>0</v>
      </c>
      <c r="AJ255" s="11">
        <f>IF(ISNUMBER(FIND("doc",LOWER(#REF!))),#REF!,0)</f>
        <v>0</v>
      </c>
      <c r="AK255" s="11">
        <f>IF(ISNUMBER(FIND("doc",LOWER(#REF!))),#REF!,0)</f>
        <v>0</v>
      </c>
      <c r="AL255" s="8"/>
      <c r="AM255" s="10" t="e">
        <f t="shared" ref="AM255:AM258" si="9">SUM(AC255:AG255)</f>
        <v>#REF!</v>
      </c>
      <c r="AN255" s="8"/>
      <c r="AO255" s="11">
        <f t="shared" ref="AO255:AO258" si="10">AI255+AJ255+AK255</f>
        <v>0</v>
      </c>
    </row>
    <row r="256" spans="13:46" x14ac:dyDescent="0.25">
      <c r="M256" s="7"/>
      <c r="N256" s="7"/>
      <c r="O256" s="8"/>
      <c r="P256" s="7"/>
      <c r="Q256" s="8"/>
      <c r="R256" s="7"/>
      <c r="S256" s="8"/>
      <c r="T256" s="8"/>
      <c r="U256" s="8"/>
      <c r="V256" s="8"/>
      <c r="W256" s="8"/>
      <c r="X256" s="8"/>
      <c r="Y256" s="8"/>
      <c r="Z256" s="8"/>
      <c r="AC256" s="9" t="e">
        <f>IF(TRIM(#REF!)&lt;&gt;"",#REF!,0)</f>
        <v>#REF!</v>
      </c>
      <c r="AD256" s="10"/>
      <c r="AE256" s="9" t="e">
        <f>IF(TRIM(#REF!)&lt;&gt;"",#REF!,0)</f>
        <v>#REF!</v>
      </c>
      <c r="AF256" s="10"/>
      <c r="AG256" s="9" t="e">
        <f>IF(TRIM(#REF!)&lt;&gt;"",#REF!,0)</f>
        <v>#REF!</v>
      </c>
      <c r="AH256" s="8"/>
      <c r="AI256" s="11">
        <f>IF(ISNUMBER(FIND("doc",LOWER(#REF!))),#REF!,0)</f>
        <v>0</v>
      </c>
      <c r="AJ256" s="11">
        <f>IF(ISNUMBER(FIND("doc",LOWER(#REF!))),#REF!,0)</f>
        <v>0</v>
      </c>
      <c r="AK256" s="11">
        <f>IF(ISNUMBER(FIND("doc",LOWER(#REF!))),#REF!,0)</f>
        <v>0</v>
      </c>
      <c r="AL256" s="8"/>
      <c r="AM256" s="10" t="e">
        <f t="shared" si="9"/>
        <v>#REF!</v>
      </c>
      <c r="AN256" s="8"/>
      <c r="AO256" s="11">
        <f t="shared" si="10"/>
        <v>0</v>
      </c>
    </row>
    <row r="257" spans="13:46" x14ac:dyDescent="0.25">
      <c r="M257" s="7"/>
      <c r="N257" s="7"/>
      <c r="O257" s="8"/>
      <c r="P257" s="7"/>
      <c r="Q257" s="8"/>
      <c r="R257" s="7"/>
      <c r="S257" s="8"/>
      <c r="T257" s="8"/>
      <c r="U257" s="8"/>
      <c r="V257" s="8"/>
      <c r="W257" s="8"/>
      <c r="X257" s="8"/>
      <c r="Y257" s="8"/>
      <c r="Z257" s="8"/>
      <c r="AC257" s="9" t="e">
        <f>IF(TRIM(#REF!)&lt;&gt;"",#REF!,0)</f>
        <v>#REF!</v>
      </c>
      <c r="AD257" s="10"/>
      <c r="AE257" s="9" t="e">
        <f>IF(TRIM(#REF!)&lt;&gt;"",#REF!,0)</f>
        <v>#REF!</v>
      </c>
      <c r="AF257" s="10"/>
      <c r="AG257" s="9" t="e">
        <f>IF(TRIM(#REF!)&lt;&gt;"",#REF!,0)</f>
        <v>#REF!</v>
      </c>
      <c r="AH257" s="8"/>
      <c r="AI257" s="11">
        <f>IF(ISNUMBER(FIND("doc",LOWER(#REF!))),#REF!,0)</f>
        <v>0</v>
      </c>
      <c r="AJ257" s="11">
        <f>IF(ISNUMBER(FIND("doc",LOWER(#REF!))),#REF!,0)</f>
        <v>0</v>
      </c>
      <c r="AK257" s="11">
        <f>IF(ISNUMBER(FIND("doc",LOWER(#REF!))),#REF!,0)</f>
        <v>0</v>
      </c>
      <c r="AL257" s="8"/>
      <c r="AM257" s="10" t="e">
        <f t="shared" si="9"/>
        <v>#REF!</v>
      </c>
      <c r="AN257" s="8"/>
      <c r="AO257" s="11">
        <f t="shared" si="10"/>
        <v>0</v>
      </c>
    </row>
    <row r="258" spans="13:46" x14ac:dyDescent="0.25">
      <c r="M258" s="7"/>
      <c r="N258" s="7"/>
      <c r="O258" s="8"/>
      <c r="P258" s="7"/>
      <c r="Q258" s="8"/>
      <c r="R258" s="7"/>
      <c r="S258" s="8"/>
      <c r="T258" s="8"/>
      <c r="U258" s="8"/>
      <c r="V258" s="8"/>
      <c r="W258" s="8"/>
      <c r="X258" s="8"/>
      <c r="Y258" s="8"/>
      <c r="Z258" s="8"/>
      <c r="AC258" s="9" t="e">
        <f>IF(TRIM(#REF!)&lt;&gt;"",#REF!,0)</f>
        <v>#REF!</v>
      </c>
      <c r="AD258" s="10"/>
      <c r="AE258" s="9" t="e">
        <f>IF(TRIM(#REF!)&lt;&gt;"",#REF!,0)</f>
        <v>#REF!</v>
      </c>
      <c r="AF258" s="10"/>
      <c r="AG258" s="9" t="e">
        <f>IF(TRIM(#REF!)&lt;&gt;"",#REF!,0)</f>
        <v>#REF!</v>
      </c>
      <c r="AH258" s="8"/>
      <c r="AI258" s="11">
        <f>IF(ISNUMBER(FIND("doc",LOWER(#REF!))),#REF!,0)</f>
        <v>0</v>
      </c>
      <c r="AJ258" s="11">
        <f>IF(ISNUMBER(FIND("doc",LOWER(#REF!))),#REF!,0)</f>
        <v>0</v>
      </c>
      <c r="AK258" s="11">
        <f>IF(ISNUMBER(FIND("doc",LOWER(#REF!))),#REF!,0)</f>
        <v>0</v>
      </c>
      <c r="AL258" s="8"/>
      <c r="AM258" s="10" t="e">
        <f t="shared" si="9"/>
        <v>#REF!</v>
      </c>
      <c r="AN258" s="8"/>
      <c r="AO258" s="11">
        <f t="shared" si="10"/>
        <v>0</v>
      </c>
    </row>
    <row r="259" spans="13:46" ht="24.75" x14ac:dyDescent="0.25">
      <c r="M259" s="5" t="s">
        <v>5</v>
      </c>
      <c r="N259" s="6" t="e">
        <f>#REF!</f>
        <v>#REF!</v>
      </c>
      <c r="O259" s="5" t="s">
        <v>3</v>
      </c>
      <c r="P259" s="6" t="e">
        <f>#REF!</f>
        <v>#REF!</v>
      </c>
      <c r="Q259" s="5" t="s">
        <v>4</v>
      </c>
      <c r="R259" s="6" t="e">
        <f>N259+P259</f>
        <v>#REF!</v>
      </c>
      <c r="S259" s="5" t="s">
        <v>6</v>
      </c>
      <c r="T259" s="6" t="e">
        <f>#REF!</f>
        <v>#REF!</v>
      </c>
      <c r="U259" s="5" t="s">
        <v>7</v>
      </c>
      <c r="V259" s="14" t="e">
        <f>R259+T259</f>
        <v>#REF!</v>
      </c>
      <c r="W259" s="5" t="s">
        <v>1</v>
      </c>
      <c r="X259" s="13" t="e">
        <f>SUM(AM254:AM258)</f>
        <v>#REF!</v>
      </c>
      <c r="Y259" s="5" t="s">
        <v>2</v>
      </c>
      <c r="Z259" s="12">
        <f>SUM(AI254:AK258)</f>
        <v>0</v>
      </c>
    </row>
    <row r="267" spans="13:46" x14ac:dyDescent="0.25">
      <c r="M267" s="4" t="s">
        <v>8</v>
      </c>
      <c r="N267" s="4"/>
      <c r="O267" s="4"/>
      <c r="P267" s="4"/>
      <c r="Q267" s="4"/>
      <c r="R267" s="4"/>
      <c r="S267" s="4"/>
      <c r="T267" s="4"/>
      <c r="U267" s="4"/>
      <c r="V267" s="4"/>
      <c r="W267" s="4"/>
      <c r="X267" s="4"/>
      <c r="Y267" s="4"/>
      <c r="Z267" s="4"/>
      <c r="AA267" s="1"/>
      <c r="AB267" s="1"/>
      <c r="AC267" s="1"/>
      <c r="AD267" s="1"/>
      <c r="AE267" s="1"/>
      <c r="AF267" s="1"/>
      <c r="AG267" s="1"/>
      <c r="AH267" s="1"/>
      <c r="AI267" s="1"/>
      <c r="AJ267" s="1"/>
      <c r="AK267" s="1"/>
      <c r="AL267" s="1"/>
      <c r="AM267" s="1"/>
      <c r="AN267" s="1"/>
      <c r="AO267" s="1"/>
      <c r="AP267" s="1"/>
      <c r="AQ267" s="1"/>
      <c r="AR267" s="1"/>
      <c r="AS267" s="1"/>
      <c r="AT267" s="1"/>
    </row>
    <row r="268" spans="13:46" x14ac:dyDescent="0.25">
      <c r="M268" s="7"/>
      <c r="N268" s="7"/>
      <c r="O268" s="8"/>
      <c r="P268" s="7"/>
      <c r="Q268" s="8"/>
      <c r="R268" s="7"/>
      <c r="S268" s="8"/>
      <c r="T268" s="8"/>
      <c r="U268" s="8"/>
      <c r="V268" s="8"/>
      <c r="W268" s="8"/>
      <c r="X268" s="8"/>
      <c r="Y268" s="8"/>
      <c r="Z268" s="8"/>
      <c r="AC268" s="9" t="e">
        <f>IF(TRIM(#REF!)&lt;&gt;"",#REF!,0)</f>
        <v>#REF!</v>
      </c>
      <c r="AD268" s="10"/>
      <c r="AE268" s="9" t="e">
        <f>IF(TRIM(#REF!)&lt;&gt;"",#REF!,0)</f>
        <v>#REF!</v>
      </c>
      <c r="AF268" s="10"/>
      <c r="AG268" s="9" t="e">
        <f>IF(TRIM(#REF!)&lt;&gt;"",#REF!,0)</f>
        <v>#REF!</v>
      </c>
      <c r="AH268" s="8"/>
      <c r="AI268" s="11">
        <f>IF(ISNUMBER(FIND("doc",LOWER(#REF!))),#REF!,0)</f>
        <v>0</v>
      </c>
      <c r="AJ268" s="11">
        <f>IF(ISNUMBER(FIND("doc",LOWER(#REF!))),#REF!,0)</f>
        <v>0</v>
      </c>
      <c r="AK268" s="11">
        <f>IF(ISNUMBER(FIND("doc",LOWER(#REF!))),#REF!,0)</f>
        <v>0</v>
      </c>
      <c r="AL268" s="8"/>
      <c r="AM268" s="10" t="e">
        <f>SUM(AC268:AG268)</f>
        <v>#REF!</v>
      </c>
      <c r="AN268" s="8"/>
      <c r="AO268" s="11">
        <f>AI268+AJ268+AK268</f>
        <v>0</v>
      </c>
    </row>
    <row r="269" spans="13:46" x14ac:dyDescent="0.25">
      <c r="M269" s="7"/>
      <c r="N269" s="7"/>
      <c r="O269" s="7"/>
      <c r="P269" s="7"/>
      <c r="Q269" s="8"/>
      <c r="R269" s="7"/>
      <c r="S269" s="8"/>
      <c r="T269" s="8"/>
      <c r="U269" s="8"/>
      <c r="V269" s="8"/>
      <c r="W269" s="8"/>
      <c r="X269" s="8"/>
      <c r="Y269" s="8"/>
      <c r="Z269" s="8"/>
      <c r="AC269" s="9" t="e">
        <f>IF(TRIM(#REF!)&lt;&gt;"",#REF!,0)</f>
        <v>#REF!</v>
      </c>
      <c r="AD269" s="9"/>
      <c r="AE269" s="9" t="e">
        <f>IF(TRIM(#REF!)&lt;&gt;"",#REF!,0)</f>
        <v>#REF!</v>
      </c>
      <c r="AF269" s="10"/>
      <c r="AG269" s="9" t="e">
        <f>IF(TRIM(#REF!)&lt;&gt;"",#REF!,0)</f>
        <v>#REF!</v>
      </c>
      <c r="AH269" s="8"/>
      <c r="AI269" s="11">
        <f>IF(ISNUMBER(FIND("doc",LOWER(#REF!))),#REF!,0)</f>
        <v>0</v>
      </c>
      <c r="AJ269" s="11">
        <f>IF(ISNUMBER(FIND("doc",LOWER(#REF!))),#REF!,0)</f>
        <v>0</v>
      </c>
      <c r="AK269" s="11">
        <f>IF(ISNUMBER(FIND("doc",LOWER(#REF!))),#REF!,0)</f>
        <v>0</v>
      </c>
      <c r="AL269" s="8"/>
      <c r="AM269" s="10" t="e">
        <f t="shared" ref="AM269:AM272" si="11">SUM(AC269:AG269)</f>
        <v>#REF!</v>
      </c>
      <c r="AN269" s="8"/>
      <c r="AO269" s="11">
        <f t="shared" ref="AO269:AO272" si="12">AI269+AJ269+AK269</f>
        <v>0</v>
      </c>
    </row>
    <row r="270" spans="13:46" x14ac:dyDescent="0.25">
      <c r="M270" s="7"/>
      <c r="N270" s="7"/>
      <c r="O270" s="8"/>
      <c r="P270" s="7"/>
      <c r="Q270" s="8"/>
      <c r="R270" s="7"/>
      <c r="S270" s="8"/>
      <c r="T270" s="8"/>
      <c r="U270" s="8"/>
      <c r="V270" s="8"/>
      <c r="W270" s="8"/>
      <c r="X270" s="8"/>
      <c r="Y270" s="8"/>
      <c r="Z270" s="8"/>
      <c r="AC270" s="9" t="e">
        <f>IF(TRIM(#REF!)&lt;&gt;"",#REF!,0)</f>
        <v>#REF!</v>
      </c>
      <c r="AD270" s="10"/>
      <c r="AE270" s="9" t="e">
        <f>IF(TRIM(#REF!)&lt;&gt;"",#REF!,0)</f>
        <v>#REF!</v>
      </c>
      <c r="AF270" s="10"/>
      <c r="AG270" s="9" t="e">
        <f>IF(TRIM(#REF!)&lt;&gt;"",#REF!,0)</f>
        <v>#REF!</v>
      </c>
      <c r="AH270" s="8"/>
      <c r="AI270" s="11">
        <f>IF(ISNUMBER(FIND("doc",LOWER(#REF!))),#REF!,0)</f>
        <v>0</v>
      </c>
      <c r="AJ270" s="11">
        <f>IF(ISNUMBER(FIND("doc",LOWER(#REF!))),#REF!,0)</f>
        <v>0</v>
      </c>
      <c r="AK270" s="11">
        <f>IF(ISNUMBER(FIND("doc",LOWER(#REF!))),#REF!,0)</f>
        <v>0</v>
      </c>
      <c r="AL270" s="8"/>
      <c r="AM270" s="10" t="e">
        <f t="shared" si="11"/>
        <v>#REF!</v>
      </c>
      <c r="AN270" s="8"/>
      <c r="AO270" s="11">
        <f t="shared" si="12"/>
        <v>0</v>
      </c>
    </row>
    <row r="271" spans="13:46" x14ac:dyDescent="0.25">
      <c r="M271" s="7"/>
      <c r="N271" s="7"/>
      <c r="O271" s="8"/>
      <c r="P271" s="7"/>
      <c r="Q271" s="8"/>
      <c r="R271" s="7"/>
      <c r="S271" s="8"/>
      <c r="T271" s="8"/>
      <c r="U271" s="8"/>
      <c r="V271" s="8"/>
      <c r="W271" s="8"/>
      <c r="X271" s="8"/>
      <c r="Y271" s="8"/>
      <c r="Z271" s="8"/>
      <c r="AC271" s="9" t="e">
        <f>IF(TRIM(#REF!)&lt;&gt;"",#REF!,0)</f>
        <v>#REF!</v>
      </c>
      <c r="AD271" s="10"/>
      <c r="AE271" s="9" t="e">
        <f>IF(TRIM(#REF!)&lt;&gt;"",#REF!,0)</f>
        <v>#REF!</v>
      </c>
      <c r="AF271" s="10"/>
      <c r="AG271" s="9" t="e">
        <f>IF(TRIM(#REF!)&lt;&gt;"",#REF!,0)</f>
        <v>#REF!</v>
      </c>
      <c r="AH271" s="8"/>
      <c r="AI271" s="11">
        <f>IF(ISNUMBER(FIND("doc",LOWER(#REF!))),#REF!,0)</f>
        <v>0</v>
      </c>
      <c r="AJ271" s="11">
        <f>IF(ISNUMBER(FIND("doc",LOWER(#REF!))),#REF!,0)</f>
        <v>0</v>
      </c>
      <c r="AK271" s="11">
        <f>IF(ISNUMBER(FIND("doc",LOWER(#REF!))),#REF!,0)</f>
        <v>0</v>
      </c>
      <c r="AL271" s="8"/>
      <c r="AM271" s="10" t="e">
        <f t="shared" si="11"/>
        <v>#REF!</v>
      </c>
      <c r="AN271" s="8"/>
      <c r="AO271" s="11">
        <f t="shared" si="12"/>
        <v>0</v>
      </c>
    </row>
    <row r="272" spans="13:46" x14ac:dyDescent="0.25">
      <c r="M272" s="7"/>
      <c r="N272" s="7"/>
      <c r="O272" s="8"/>
      <c r="P272" s="7"/>
      <c r="Q272" s="8"/>
      <c r="R272" s="7"/>
      <c r="S272" s="8"/>
      <c r="T272" s="8"/>
      <c r="U272" s="8"/>
      <c r="V272" s="8"/>
      <c r="W272" s="8"/>
      <c r="X272" s="8"/>
      <c r="Y272" s="8"/>
      <c r="Z272" s="8"/>
      <c r="AC272" s="9" t="e">
        <f>IF(TRIM(#REF!)&lt;&gt;"",#REF!,0)</f>
        <v>#REF!</v>
      </c>
      <c r="AD272" s="10"/>
      <c r="AE272" s="9" t="e">
        <f>IF(TRIM(#REF!)&lt;&gt;"",#REF!,0)</f>
        <v>#REF!</v>
      </c>
      <c r="AF272" s="10"/>
      <c r="AG272" s="9" t="e">
        <f>IF(TRIM(#REF!)&lt;&gt;"",#REF!,0)</f>
        <v>#REF!</v>
      </c>
      <c r="AH272" s="8"/>
      <c r="AI272" s="11">
        <f>IF(ISNUMBER(FIND("doc",LOWER(#REF!))),#REF!,0)</f>
        <v>0</v>
      </c>
      <c r="AJ272" s="11">
        <f>IF(ISNUMBER(FIND("doc",LOWER(#REF!))),#REF!,0)</f>
        <v>0</v>
      </c>
      <c r="AK272" s="11">
        <f>IF(ISNUMBER(FIND("doc",LOWER(#REF!))),#REF!,0)</f>
        <v>0</v>
      </c>
      <c r="AL272" s="8"/>
      <c r="AM272" s="10" t="e">
        <f t="shared" si="11"/>
        <v>#REF!</v>
      </c>
      <c r="AN272" s="8"/>
      <c r="AO272" s="11">
        <f t="shared" si="12"/>
        <v>0</v>
      </c>
    </row>
    <row r="273" spans="13:46" ht="24.75" x14ac:dyDescent="0.25">
      <c r="M273" s="5" t="s">
        <v>5</v>
      </c>
      <c r="N273" s="6" t="e">
        <f>#REF!</f>
        <v>#REF!</v>
      </c>
      <c r="O273" s="5" t="s">
        <v>3</v>
      </c>
      <c r="P273" s="6" t="e">
        <f>#REF!</f>
        <v>#REF!</v>
      </c>
      <c r="Q273" s="5" t="s">
        <v>4</v>
      </c>
      <c r="R273" s="6" t="e">
        <f>N273+P273</f>
        <v>#REF!</v>
      </c>
      <c r="S273" s="5" t="s">
        <v>6</v>
      </c>
      <c r="T273" s="6" t="e">
        <f>#REF!</f>
        <v>#REF!</v>
      </c>
      <c r="U273" s="5" t="s">
        <v>7</v>
      </c>
      <c r="V273" s="14" t="e">
        <f>R273+T273</f>
        <v>#REF!</v>
      </c>
      <c r="W273" s="5" t="s">
        <v>1</v>
      </c>
      <c r="X273" s="13" t="e">
        <f>SUM(AM268:AM272)</f>
        <v>#REF!</v>
      </c>
      <c r="Y273" s="5" t="s">
        <v>2</v>
      </c>
      <c r="Z273" s="12">
        <f>SUM(AI268:AK272)</f>
        <v>0</v>
      </c>
    </row>
    <row r="281" spans="13:46" x14ac:dyDescent="0.25">
      <c r="M281" s="4" t="s">
        <v>8</v>
      </c>
      <c r="N281" s="4"/>
      <c r="O281" s="4"/>
      <c r="P281" s="4"/>
      <c r="Q281" s="4"/>
      <c r="R281" s="4"/>
      <c r="S281" s="4"/>
      <c r="T281" s="4"/>
      <c r="U281" s="4"/>
      <c r="V281" s="4"/>
      <c r="W281" s="4"/>
      <c r="X281" s="4"/>
      <c r="Y281" s="4"/>
      <c r="Z281" s="4"/>
      <c r="AA281" s="1"/>
      <c r="AB281" s="1"/>
      <c r="AC281" s="1"/>
      <c r="AD281" s="1"/>
      <c r="AE281" s="1"/>
      <c r="AF281" s="1"/>
      <c r="AG281" s="1"/>
      <c r="AH281" s="1"/>
      <c r="AI281" s="1"/>
      <c r="AJ281" s="1"/>
      <c r="AK281" s="1"/>
      <c r="AL281" s="1"/>
      <c r="AM281" s="1"/>
      <c r="AN281" s="1"/>
      <c r="AO281" s="1"/>
      <c r="AP281" s="1"/>
      <c r="AQ281" s="1"/>
      <c r="AR281" s="1"/>
      <c r="AS281" s="1"/>
      <c r="AT281" s="1"/>
    </row>
    <row r="282" spans="13:46" x14ac:dyDescent="0.25">
      <c r="M282" s="7"/>
      <c r="N282" s="7"/>
      <c r="O282" s="8"/>
      <c r="P282" s="7"/>
      <c r="Q282" s="8"/>
      <c r="R282" s="7"/>
      <c r="S282" s="8"/>
      <c r="T282" s="8"/>
      <c r="U282" s="8"/>
      <c r="V282" s="8"/>
      <c r="W282" s="8"/>
      <c r="X282" s="8"/>
      <c r="Y282" s="8"/>
      <c r="Z282" s="8"/>
      <c r="AC282" s="9" t="e">
        <f>IF(TRIM(#REF!)&lt;&gt;"",#REF!,0)</f>
        <v>#REF!</v>
      </c>
      <c r="AD282" s="10"/>
      <c r="AE282" s="9" t="e">
        <f>IF(TRIM(#REF!)&lt;&gt;"",#REF!,0)</f>
        <v>#REF!</v>
      </c>
      <c r="AF282" s="10"/>
      <c r="AG282" s="9" t="e">
        <f>IF(TRIM(#REF!)&lt;&gt;"",#REF!,0)</f>
        <v>#REF!</v>
      </c>
      <c r="AH282" s="8"/>
      <c r="AI282" s="11">
        <f>IF(ISNUMBER(FIND("doc",LOWER(#REF!))),#REF!,0)</f>
        <v>0</v>
      </c>
      <c r="AJ282" s="11">
        <f>IF(ISNUMBER(FIND("doc",LOWER(#REF!))),#REF!,0)</f>
        <v>0</v>
      </c>
      <c r="AK282" s="11">
        <f>IF(ISNUMBER(FIND("doc",LOWER(#REF!))),#REF!,0)</f>
        <v>0</v>
      </c>
      <c r="AL282" s="8"/>
      <c r="AM282" s="10" t="e">
        <f>SUM(AC282:AG282)</f>
        <v>#REF!</v>
      </c>
      <c r="AN282" s="8"/>
      <c r="AO282" s="11">
        <f>AI282+AJ282+AK282</f>
        <v>0</v>
      </c>
    </row>
    <row r="283" spans="13:46" x14ac:dyDescent="0.25">
      <c r="M283" s="7"/>
      <c r="N283" s="7"/>
      <c r="O283" s="7"/>
      <c r="P283" s="7"/>
      <c r="Q283" s="8"/>
      <c r="R283" s="7"/>
      <c r="S283" s="8"/>
      <c r="T283" s="8"/>
      <c r="U283" s="8"/>
      <c r="V283" s="8"/>
      <c r="W283" s="8"/>
      <c r="X283" s="8"/>
      <c r="Y283" s="8"/>
      <c r="Z283" s="8"/>
      <c r="AC283" s="9" t="e">
        <f>IF(TRIM(#REF!)&lt;&gt;"",#REF!,0)</f>
        <v>#REF!</v>
      </c>
      <c r="AD283" s="9"/>
      <c r="AE283" s="9" t="e">
        <f>IF(TRIM(#REF!)&lt;&gt;"",#REF!,0)</f>
        <v>#REF!</v>
      </c>
      <c r="AF283" s="10"/>
      <c r="AG283" s="9" t="e">
        <f>IF(TRIM(#REF!)&lt;&gt;"",#REF!,0)</f>
        <v>#REF!</v>
      </c>
      <c r="AH283" s="8"/>
      <c r="AI283" s="11">
        <f>IF(ISNUMBER(FIND("doc",LOWER(#REF!))),#REF!,0)</f>
        <v>0</v>
      </c>
      <c r="AJ283" s="11">
        <f>IF(ISNUMBER(FIND("doc",LOWER(#REF!))),#REF!,0)</f>
        <v>0</v>
      </c>
      <c r="AK283" s="11">
        <f>IF(ISNUMBER(FIND("doc",LOWER(#REF!))),#REF!,0)</f>
        <v>0</v>
      </c>
      <c r="AL283" s="8"/>
      <c r="AM283" s="10" t="e">
        <f t="shared" ref="AM283:AM286" si="13">SUM(AC283:AG283)</f>
        <v>#REF!</v>
      </c>
      <c r="AN283" s="8"/>
      <c r="AO283" s="11">
        <f t="shared" ref="AO283:AO286" si="14">AI283+AJ283+AK283</f>
        <v>0</v>
      </c>
    </row>
    <row r="284" spans="13:46" x14ac:dyDescent="0.25">
      <c r="M284" s="7"/>
      <c r="N284" s="7"/>
      <c r="O284" s="8"/>
      <c r="P284" s="7"/>
      <c r="Q284" s="8"/>
      <c r="R284" s="7"/>
      <c r="S284" s="8"/>
      <c r="T284" s="8"/>
      <c r="U284" s="8"/>
      <c r="V284" s="8"/>
      <c r="W284" s="8"/>
      <c r="X284" s="8"/>
      <c r="Y284" s="8"/>
      <c r="Z284" s="8"/>
      <c r="AC284" s="9" t="e">
        <f>IF(TRIM(#REF!)&lt;&gt;"",#REF!,0)</f>
        <v>#REF!</v>
      </c>
      <c r="AD284" s="10"/>
      <c r="AE284" s="9" t="e">
        <f>IF(TRIM(#REF!)&lt;&gt;"",#REF!,0)</f>
        <v>#REF!</v>
      </c>
      <c r="AF284" s="10"/>
      <c r="AG284" s="9" t="e">
        <f>IF(TRIM(#REF!)&lt;&gt;"",#REF!,0)</f>
        <v>#REF!</v>
      </c>
      <c r="AH284" s="8"/>
      <c r="AI284" s="11">
        <f>IF(ISNUMBER(FIND("doc",LOWER(#REF!))),#REF!,0)</f>
        <v>0</v>
      </c>
      <c r="AJ284" s="11">
        <f>IF(ISNUMBER(FIND("doc",LOWER(#REF!))),#REF!,0)</f>
        <v>0</v>
      </c>
      <c r="AK284" s="11">
        <f>IF(ISNUMBER(FIND("doc",LOWER(#REF!))),#REF!,0)</f>
        <v>0</v>
      </c>
      <c r="AL284" s="8"/>
      <c r="AM284" s="10" t="e">
        <f t="shared" si="13"/>
        <v>#REF!</v>
      </c>
      <c r="AN284" s="8"/>
      <c r="AO284" s="11">
        <f t="shared" si="14"/>
        <v>0</v>
      </c>
    </row>
    <row r="285" spans="13:46" x14ac:dyDescent="0.25">
      <c r="M285" s="7"/>
      <c r="N285" s="7"/>
      <c r="O285" s="8"/>
      <c r="P285" s="7"/>
      <c r="Q285" s="8"/>
      <c r="R285" s="7"/>
      <c r="S285" s="8"/>
      <c r="T285" s="8"/>
      <c r="U285" s="8"/>
      <c r="V285" s="8"/>
      <c r="W285" s="8"/>
      <c r="X285" s="8"/>
      <c r="Y285" s="8"/>
      <c r="Z285" s="8"/>
      <c r="AC285" s="9" t="e">
        <f>IF(TRIM(#REF!)&lt;&gt;"",#REF!,0)</f>
        <v>#REF!</v>
      </c>
      <c r="AD285" s="10"/>
      <c r="AE285" s="9" t="e">
        <f>IF(TRIM(#REF!)&lt;&gt;"",#REF!,0)</f>
        <v>#REF!</v>
      </c>
      <c r="AF285" s="10"/>
      <c r="AG285" s="9" t="e">
        <f>IF(TRIM(#REF!)&lt;&gt;"",#REF!,0)</f>
        <v>#REF!</v>
      </c>
      <c r="AH285" s="8"/>
      <c r="AI285" s="11">
        <f>IF(ISNUMBER(FIND("doc",LOWER(#REF!))),#REF!,0)</f>
        <v>0</v>
      </c>
      <c r="AJ285" s="11">
        <f>IF(ISNUMBER(FIND("doc",LOWER(#REF!))),#REF!,0)</f>
        <v>0</v>
      </c>
      <c r="AK285" s="11">
        <f>IF(ISNUMBER(FIND("doc",LOWER(#REF!))),#REF!,0)</f>
        <v>0</v>
      </c>
      <c r="AL285" s="8"/>
      <c r="AM285" s="10" t="e">
        <f t="shared" si="13"/>
        <v>#REF!</v>
      </c>
      <c r="AN285" s="8"/>
      <c r="AO285" s="11">
        <f t="shared" si="14"/>
        <v>0</v>
      </c>
    </row>
    <row r="286" spans="13:46" x14ac:dyDescent="0.25">
      <c r="M286" s="7"/>
      <c r="N286" s="7"/>
      <c r="O286" s="8"/>
      <c r="P286" s="7"/>
      <c r="Q286" s="8"/>
      <c r="R286" s="7"/>
      <c r="S286" s="8"/>
      <c r="T286" s="8"/>
      <c r="U286" s="8"/>
      <c r="V286" s="8"/>
      <c r="W286" s="8"/>
      <c r="X286" s="8"/>
      <c r="Y286" s="8"/>
      <c r="Z286" s="8"/>
      <c r="AC286" s="9" t="e">
        <f>IF(TRIM(#REF!)&lt;&gt;"",#REF!,0)</f>
        <v>#REF!</v>
      </c>
      <c r="AD286" s="10"/>
      <c r="AE286" s="9" t="e">
        <f>IF(TRIM(#REF!)&lt;&gt;"",#REF!,0)</f>
        <v>#REF!</v>
      </c>
      <c r="AF286" s="10"/>
      <c r="AG286" s="9" t="e">
        <f>IF(TRIM(#REF!)&lt;&gt;"",#REF!,0)</f>
        <v>#REF!</v>
      </c>
      <c r="AH286" s="8"/>
      <c r="AI286" s="11">
        <f>IF(ISNUMBER(FIND("doc",LOWER(#REF!))),#REF!,0)</f>
        <v>0</v>
      </c>
      <c r="AJ286" s="11">
        <f>IF(ISNUMBER(FIND("doc",LOWER(#REF!))),#REF!,0)</f>
        <v>0</v>
      </c>
      <c r="AK286" s="11">
        <f>IF(ISNUMBER(FIND("doc",LOWER(#REF!))),#REF!,0)</f>
        <v>0</v>
      </c>
      <c r="AL286" s="8"/>
      <c r="AM286" s="10" t="e">
        <f t="shared" si="13"/>
        <v>#REF!</v>
      </c>
      <c r="AN286" s="8"/>
      <c r="AO286" s="11">
        <f t="shared" si="14"/>
        <v>0</v>
      </c>
    </row>
    <row r="287" spans="13:46" ht="24.75" x14ac:dyDescent="0.25">
      <c r="M287" s="5" t="s">
        <v>5</v>
      </c>
      <c r="N287" s="6" t="e">
        <f>#REF!</f>
        <v>#REF!</v>
      </c>
      <c r="O287" s="5" t="s">
        <v>3</v>
      </c>
      <c r="P287" s="6" t="e">
        <f>#REF!</f>
        <v>#REF!</v>
      </c>
      <c r="Q287" s="5" t="s">
        <v>4</v>
      </c>
      <c r="R287" s="6" t="e">
        <f>N287+P287</f>
        <v>#REF!</v>
      </c>
      <c r="S287" s="5" t="s">
        <v>6</v>
      </c>
      <c r="T287" s="6" t="e">
        <f>#REF!</f>
        <v>#REF!</v>
      </c>
      <c r="U287" s="5" t="s">
        <v>7</v>
      </c>
      <c r="V287" s="14" t="e">
        <f>R287+T287</f>
        <v>#REF!</v>
      </c>
      <c r="W287" s="5" t="s">
        <v>1</v>
      </c>
      <c r="X287" s="13" t="e">
        <f>SUM(AM282:AM286)</f>
        <v>#REF!</v>
      </c>
      <c r="Y287" s="5" t="s">
        <v>2</v>
      </c>
      <c r="Z287" s="12">
        <f>SUM(AI282:AK286)</f>
        <v>0</v>
      </c>
    </row>
    <row r="295" spans="13:46" x14ac:dyDescent="0.25">
      <c r="M295" s="4" t="s">
        <v>8</v>
      </c>
      <c r="N295" s="4"/>
      <c r="O295" s="4"/>
      <c r="P295" s="4"/>
      <c r="Q295" s="4"/>
      <c r="R295" s="4"/>
      <c r="S295" s="4"/>
      <c r="T295" s="4"/>
      <c r="U295" s="4"/>
      <c r="V295" s="4"/>
      <c r="W295" s="4"/>
      <c r="X295" s="4"/>
      <c r="Y295" s="4"/>
      <c r="Z295" s="4"/>
      <c r="AA295" s="1"/>
      <c r="AB295" s="1"/>
      <c r="AC295" s="1"/>
      <c r="AD295" s="1"/>
      <c r="AE295" s="1"/>
      <c r="AF295" s="1"/>
      <c r="AG295" s="1"/>
      <c r="AH295" s="1"/>
      <c r="AI295" s="1"/>
      <c r="AJ295" s="1"/>
      <c r="AK295" s="1"/>
      <c r="AL295" s="1"/>
      <c r="AM295" s="1"/>
      <c r="AN295" s="1"/>
      <c r="AO295" s="1"/>
      <c r="AP295" s="1"/>
      <c r="AQ295" s="1"/>
      <c r="AR295" s="1"/>
      <c r="AS295" s="1"/>
      <c r="AT295" s="1"/>
    </row>
    <row r="296" spans="13:46" x14ac:dyDescent="0.25">
      <c r="M296" s="7"/>
      <c r="N296" s="7"/>
      <c r="O296" s="8"/>
      <c r="P296" s="7"/>
      <c r="Q296" s="8"/>
      <c r="R296" s="7"/>
      <c r="S296" s="8"/>
      <c r="T296" s="8"/>
      <c r="U296" s="8"/>
      <c r="V296" s="8"/>
      <c r="W296" s="8"/>
      <c r="X296" s="8"/>
      <c r="Y296" s="8"/>
      <c r="Z296" s="8"/>
      <c r="AC296" s="9" t="e">
        <f>IF(TRIM(#REF!)&lt;&gt;"",#REF!,0)</f>
        <v>#REF!</v>
      </c>
      <c r="AD296" s="10"/>
      <c r="AE296" s="9" t="e">
        <f>IF(TRIM(#REF!)&lt;&gt;"",#REF!,0)</f>
        <v>#REF!</v>
      </c>
      <c r="AF296" s="10"/>
      <c r="AG296" s="9" t="e">
        <f>IF(TRIM(#REF!)&lt;&gt;"",#REF!,0)</f>
        <v>#REF!</v>
      </c>
      <c r="AH296" s="8"/>
      <c r="AI296" s="11">
        <f>IF(ISNUMBER(FIND("doc",LOWER(#REF!))),#REF!,0)</f>
        <v>0</v>
      </c>
      <c r="AJ296" s="11">
        <f>IF(ISNUMBER(FIND("doc",LOWER(#REF!))),#REF!,0)</f>
        <v>0</v>
      </c>
      <c r="AK296" s="11">
        <f>IF(ISNUMBER(FIND("doc",LOWER(#REF!))),#REF!,0)</f>
        <v>0</v>
      </c>
      <c r="AL296" s="8"/>
      <c r="AM296" s="10" t="e">
        <f>SUM(AC296:AG296)</f>
        <v>#REF!</v>
      </c>
      <c r="AN296" s="8"/>
      <c r="AO296" s="11">
        <f>AI296+AJ296+AK296</f>
        <v>0</v>
      </c>
    </row>
    <row r="297" spans="13:46" x14ac:dyDescent="0.25">
      <c r="M297" s="7"/>
      <c r="N297" s="7"/>
      <c r="O297" s="7"/>
      <c r="P297" s="7"/>
      <c r="Q297" s="8"/>
      <c r="R297" s="7"/>
      <c r="S297" s="8"/>
      <c r="T297" s="8"/>
      <c r="U297" s="8"/>
      <c r="V297" s="8"/>
      <c r="W297" s="8"/>
      <c r="X297" s="8"/>
      <c r="Y297" s="8"/>
      <c r="Z297" s="8"/>
      <c r="AC297" s="9" t="e">
        <f>IF(TRIM(#REF!)&lt;&gt;"",#REF!,0)</f>
        <v>#REF!</v>
      </c>
      <c r="AD297" s="9"/>
      <c r="AE297" s="9" t="e">
        <f>IF(TRIM(#REF!)&lt;&gt;"",#REF!,0)</f>
        <v>#REF!</v>
      </c>
      <c r="AF297" s="10"/>
      <c r="AG297" s="9" t="e">
        <f>IF(TRIM(#REF!)&lt;&gt;"",#REF!,0)</f>
        <v>#REF!</v>
      </c>
      <c r="AH297" s="8"/>
      <c r="AI297" s="11">
        <f>IF(ISNUMBER(FIND("doc",LOWER(#REF!))),#REF!,0)</f>
        <v>0</v>
      </c>
      <c r="AJ297" s="11">
        <f>IF(ISNUMBER(FIND("doc",LOWER(#REF!))),#REF!,0)</f>
        <v>0</v>
      </c>
      <c r="AK297" s="11">
        <f>IF(ISNUMBER(FIND("doc",LOWER(#REF!))),#REF!,0)</f>
        <v>0</v>
      </c>
      <c r="AL297" s="8"/>
      <c r="AM297" s="10" t="e">
        <f t="shared" ref="AM297:AM300" si="15">SUM(AC297:AG297)</f>
        <v>#REF!</v>
      </c>
      <c r="AN297" s="8"/>
      <c r="AO297" s="11">
        <f t="shared" ref="AO297:AO300" si="16">AI297+AJ297+AK297</f>
        <v>0</v>
      </c>
    </row>
    <row r="298" spans="13:46" x14ac:dyDescent="0.25">
      <c r="M298" s="7"/>
      <c r="N298" s="7"/>
      <c r="O298" s="8"/>
      <c r="P298" s="7"/>
      <c r="Q298" s="8"/>
      <c r="R298" s="7"/>
      <c r="S298" s="8"/>
      <c r="T298" s="8"/>
      <c r="U298" s="8"/>
      <c r="V298" s="8"/>
      <c r="W298" s="8"/>
      <c r="X298" s="8"/>
      <c r="Y298" s="8"/>
      <c r="Z298" s="8"/>
      <c r="AC298" s="9" t="e">
        <f>IF(TRIM(#REF!)&lt;&gt;"",#REF!,0)</f>
        <v>#REF!</v>
      </c>
      <c r="AD298" s="10"/>
      <c r="AE298" s="9" t="e">
        <f>IF(TRIM(#REF!)&lt;&gt;"",#REF!,0)</f>
        <v>#REF!</v>
      </c>
      <c r="AF298" s="10"/>
      <c r="AG298" s="9" t="e">
        <f>IF(TRIM(#REF!)&lt;&gt;"",#REF!,0)</f>
        <v>#REF!</v>
      </c>
      <c r="AH298" s="8"/>
      <c r="AI298" s="11">
        <f>IF(ISNUMBER(FIND("doc",LOWER(#REF!))),#REF!,0)</f>
        <v>0</v>
      </c>
      <c r="AJ298" s="11">
        <f>IF(ISNUMBER(FIND("doc",LOWER(#REF!))),#REF!,0)</f>
        <v>0</v>
      </c>
      <c r="AK298" s="11">
        <f>IF(ISNUMBER(FIND("doc",LOWER(#REF!))),#REF!,0)</f>
        <v>0</v>
      </c>
      <c r="AL298" s="8"/>
      <c r="AM298" s="10" t="e">
        <f t="shared" si="15"/>
        <v>#REF!</v>
      </c>
      <c r="AN298" s="8"/>
      <c r="AO298" s="11">
        <f t="shared" si="16"/>
        <v>0</v>
      </c>
    </row>
    <row r="299" spans="13:46" x14ac:dyDescent="0.25">
      <c r="M299" s="7"/>
      <c r="N299" s="7"/>
      <c r="O299" s="8"/>
      <c r="P299" s="7"/>
      <c r="Q299" s="8"/>
      <c r="R299" s="7"/>
      <c r="S299" s="8"/>
      <c r="T299" s="8"/>
      <c r="U299" s="8"/>
      <c r="V299" s="8"/>
      <c r="W299" s="8"/>
      <c r="X299" s="8"/>
      <c r="Y299" s="8"/>
      <c r="Z299" s="8"/>
      <c r="AC299" s="9" t="e">
        <f>IF(TRIM(#REF!)&lt;&gt;"",#REF!,0)</f>
        <v>#REF!</v>
      </c>
      <c r="AD299" s="10"/>
      <c r="AE299" s="9" t="e">
        <f>IF(TRIM(#REF!)&lt;&gt;"",#REF!,0)</f>
        <v>#REF!</v>
      </c>
      <c r="AF299" s="10"/>
      <c r="AG299" s="9" t="e">
        <f>IF(TRIM(#REF!)&lt;&gt;"",#REF!,0)</f>
        <v>#REF!</v>
      </c>
      <c r="AH299" s="8"/>
      <c r="AI299" s="11">
        <f>IF(ISNUMBER(FIND("doc",LOWER(#REF!))),#REF!,0)</f>
        <v>0</v>
      </c>
      <c r="AJ299" s="11">
        <f>IF(ISNUMBER(FIND("doc",LOWER(#REF!))),#REF!,0)</f>
        <v>0</v>
      </c>
      <c r="AK299" s="11">
        <f>IF(ISNUMBER(FIND("doc",LOWER(#REF!))),#REF!,0)</f>
        <v>0</v>
      </c>
      <c r="AL299" s="8"/>
      <c r="AM299" s="10" t="e">
        <f t="shared" si="15"/>
        <v>#REF!</v>
      </c>
      <c r="AN299" s="8"/>
      <c r="AO299" s="11">
        <f t="shared" si="16"/>
        <v>0</v>
      </c>
    </row>
    <row r="300" spans="13:46" x14ac:dyDescent="0.25">
      <c r="M300" s="7"/>
      <c r="N300" s="7"/>
      <c r="O300" s="8"/>
      <c r="P300" s="7"/>
      <c r="Q300" s="8"/>
      <c r="R300" s="7"/>
      <c r="S300" s="8"/>
      <c r="T300" s="8"/>
      <c r="U300" s="8"/>
      <c r="V300" s="8"/>
      <c r="W300" s="8"/>
      <c r="X300" s="8"/>
      <c r="Y300" s="8"/>
      <c r="Z300" s="8"/>
      <c r="AC300" s="9" t="e">
        <f>IF(TRIM(#REF!)&lt;&gt;"",#REF!,0)</f>
        <v>#REF!</v>
      </c>
      <c r="AD300" s="10"/>
      <c r="AE300" s="9" t="e">
        <f>IF(TRIM(#REF!)&lt;&gt;"",#REF!,0)</f>
        <v>#REF!</v>
      </c>
      <c r="AF300" s="10"/>
      <c r="AG300" s="9" t="e">
        <f>IF(TRIM(#REF!)&lt;&gt;"",#REF!,0)</f>
        <v>#REF!</v>
      </c>
      <c r="AH300" s="8"/>
      <c r="AI300" s="11">
        <f>IF(ISNUMBER(FIND("doc",LOWER(#REF!))),#REF!,0)</f>
        <v>0</v>
      </c>
      <c r="AJ300" s="11">
        <f>IF(ISNUMBER(FIND("doc",LOWER(#REF!))),#REF!,0)</f>
        <v>0</v>
      </c>
      <c r="AK300" s="11">
        <f>IF(ISNUMBER(FIND("doc",LOWER(#REF!))),#REF!,0)</f>
        <v>0</v>
      </c>
      <c r="AL300" s="8"/>
      <c r="AM300" s="10" t="e">
        <f t="shared" si="15"/>
        <v>#REF!</v>
      </c>
      <c r="AN300" s="8"/>
      <c r="AO300" s="11">
        <f t="shared" si="16"/>
        <v>0</v>
      </c>
    </row>
    <row r="301" spans="13:46" ht="24.75" x14ac:dyDescent="0.25">
      <c r="M301" s="5" t="s">
        <v>5</v>
      </c>
      <c r="N301" s="6" t="e">
        <f>#REF!</f>
        <v>#REF!</v>
      </c>
      <c r="O301" s="5" t="s">
        <v>3</v>
      </c>
      <c r="P301" s="6" t="e">
        <f>#REF!</f>
        <v>#REF!</v>
      </c>
      <c r="Q301" s="5" t="s">
        <v>4</v>
      </c>
      <c r="R301" s="6" t="e">
        <f>N301+P301</f>
        <v>#REF!</v>
      </c>
      <c r="S301" s="5" t="s">
        <v>6</v>
      </c>
      <c r="T301" s="6" t="e">
        <f>#REF!</f>
        <v>#REF!</v>
      </c>
      <c r="U301" s="5" t="s">
        <v>7</v>
      </c>
      <c r="V301" s="14" t="e">
        <f>R301+T301</f>
        <v>#REF!</v>
      </c>
      <c r="W301" s="5" t="s">
        <v>1</v>
      </c>
      <c r="X301" s="13" t="e">
        <f>SUM(AM296:AM300)</f>
        <v>#REF!</v>
      </c>
      <c r="Y301" s="5" t="s">
        <v>2</v>
      </c>
      <c r="Z301" s="12">
        <f>SUM(AI296:AK300)</f>
        <v>0</v>
      </c>
    </row>
    <row r="309" spans="13:46" x14ac:dyDescent="0.25">
      <c r="M309" s="4" t="s">
        <v>8</v>
      </c>
      <c r="N309" s="4"/>
      <c r="O309" s="4"/>
      <c r="P309" s="4"/>
      <c r="Q309" s="4"/>
      <c r="R309" s="4"/>
      <c r="S309" s="4"/>
      <c r="T309" s="4"/>
      <c r="U309" s="4"/>
      <c r="V309" s="4"/>
      <c r="W309" s="4"/>
      <c r="X309" s="4"/>
      <c r="Y309" s="4"/>
      <c r="Z309" s="4"/>
      <c r="AA309" s="1"/>
      <c r="AB309" s="1"/>
      <c r="AC309" s="1"/>
      <c r="AD309" s="1"/>
      <c r="AE309" s="1"/>
      <c r="AF309" s="1"/>
      <c r="AG309" s="1"/>
      <c r="AH309" s="1"/>
      <c r="AI309" s="1"/>
      <c r="AJ309" s="1"/>
      <c r="AK309" s="1"/>
      <c r="AL309" s="1"/>
      <c r="AM309" s="1"/>
      <c r="AN309" s="1"/>
      <c r="AO309" s="1"/>
      <c r="AP309" s="1"/>
      <c r="AQ309" s="1"/>
      <c r="AR309" s="1"/>
      <c r="AS309" s="1"/>
      <c r="AT309" s="1"/>
    </row>
    <row r="310" spans="13:46" x14ac:dyDescent="0.25">
      <c r="M310" s="7"/>
      <c r="N310" s="7"/>
      <c r="O310" s="8"/>
      <c r="P310" s="7"/>
      <c r="Q310" s="8"/>
      <c r="R310" s="7"/>
      <c r="S310" s="8"/>
      <c r="T310" s="8"/>
      <c r="U310" s="8"/>
      <c r="V310" s="8"/>
      <c r="W310" s="8"/>
      <c r="X310" s="8"/>
      <c r="Y310" s="8"/>
      <c r="Z310" s="8"/>
      <c r="AC310" s="9" t="e">
        <f>IF(TRIM(#REF!)&lt;&gt;"",#REF!,0)</f>
        <v>#REF!</v>
      </c>
      <c r="AD310" s="10"/>
      <c r="AE310" s="9" t="e">
        <f>IF(TRIM(#REF!)&lt;&gt;"",#REF!,0)</f>
        <v>#REF!</v>
      </c>
      <c r="AF310" s="10"/>
      <c r="AG310" s="9" t="e">
        <f>IF(TRIM(#REF!)&lt;&gt;"",#REF!,0)</f>
        <v>#REF!</v>
      </c>
      <c r="AH310" s="8"/>
      <c r="AI310" s="11">
        <f>IF(ISNUMBER(FIND("doc",LOWER(#REF!))),#REF!,0)</f>
        <v>0</v>
      </c>
      <c r="AJ310" s="11">
        <f>IF(ISNUMBER(FIND("doc",LOWER(#REF!))),#REF!,0)</f>
        <v>0</v>
      </c>
      <c r="AK310" s="11">
        <f>IF(ISNUMBER(FIND("doc",LOWER(#REF!))),#REF!,0)</f>
        <v>0</v>
      </c>
      <c r="AL310" s="8"/>
      <c r="AM310" s="10" t="e">
        <f>SUM(AC310:AG310)</f>
        <v>#REF!</v>
      </c>
      <c r="AN310" s="8"/>
      <c r="AO310" s="11">
        <f>AI310+AJ310+AK310</f>
        <v>0</v>
      </c>
    </row>
    <row r="311" spans="13:46" x14ac:dyDescent="0.25">
      <c r="M311" s="7"/>
      <c r="N311" s="7"/>
      <c r="O311" s="7"/>
      <c r="P311" s="7"/>
      <c r="Q311" s="8"/>
      <c r="R311" s="7"/>
      <c r="S311" s="8"/>
      <c r="T311" s="8"/>
      <c r="U311" s="8"/>
      <c r="V311" s="8"/>
      <c r="W311" s="8"/>
      <c r="X311" s="8"/>
      <c r="Y311" s="8"/>
      <c r="Z311" s="8"/>
      <c r="AC311" s="9" t="e">
        <f>IF(TRIM(#REF!)&lt;&gt;"",#REF!,0)</f>
        <v>#REF!</v>
      </c>
      <c r="AD311" s="9"/>
      <c r="AE311" s="9" t="e">
        <f>IF(TRIM(#REF!)&lt;&gt;"",#REF!,0)</f>
        <v>#REF!</v>
      </c>
      <c r="AF311" s="10"/>
      <c r="AG311" s="9" t="e">
        <f>IF(TRIM(#REF!)&lt;&gt;"",#REF!,0)</f>
        <v>#REF!</v>
      </c>
      <c r="AH311" s="8"/>
      <c r="AI311" s="11">
        <f>IF(ISNUMBER(FIND("doc",LOWER(#REF!))),#REF!,0)</f>
        <v>0</v>
      </c>
      <c r="AJ311" s="11">
        <f>IF(ISNUMBER(FIND("doc",LOWER(#REF!))),#REF!,0)</f>
        <v>0</v>
      </c>
      <c r="AK311" s="11">
        <f>IF(ISNUMBER(FIND("doc",LOWER(#REF!))),#REF!,0)</f>
        <v>0</v>
      </c>
      <c r="AL311" s="8"/>
      <c r="AM311" s="10" t="e">
        <f t="shared" ref="AM311:AM314" si="17">SUM(AC311:AG311)</f>
        <v>#REF!</v>
      </c>
      <c r="AN311" s="8"/>
      <c r="AO311" s="11">
        <f t="shared" ref="AO311:AO314" si="18">AI311+AJ311+AK311</f>
        <v>0</v>
      </c>
    </row>
    <row r="312" spans="13:46" x14ac:dyDescent="0.25">
      <c r="M312" s="7"/>
      <c r="N312" s="7"/>
      <c r="O312" s="8"/>
      <c r="P312" s="7"/>
      <c r="Q312" s="8"/>
      <c r="R312" s="7"/>
      <c r="S312" s="8"/>
      <c r="T312" s="8"/>
      <c r="U312" s="8"/>
      <c r="V312" s="8"/>
      <c r="W312" s="8"/>
      <c r="X312" s="8"/>
      <c r="Y312" s="8"/>
      <c r="Z312" s="8"/>
      <c r="AC312" s="9" t="e">
        <f>IF(TRIM(#REF!)&lt;&gt;"",#REF!,0)</f>
        <v>#REF!</v>
      </c>
      <c r="AD312" s="10"/>
      <c r="AE312" s="9" t="e">
        <f>IF(TRIM(#REF!)&lt;&gt;"",#REF!,0)</f>
        <v>#REF!</v>
      </c>
      <c r="AF312" s="10"/>
      <c r="AG312" s="9" t="e">
        <f>IF(TRIM(#REF!)&lt;&gt;"",#REF!,0)</f>
        <v>#REF!</v>
      </c>
      <c r="AH312" s="8"/>
      <c r="AI312" s="11">
        <f>IF(ISNUMBER(FIND("doc",LOWER(#REF!))),#REF!,0)</f>
        <v>0</v>
      </c>
      <c r="AJ312" s="11">
        <f>IF(ISNUMBER(FIND("doc",LOWER(#REF!))),#REF!,0)</f>
        <v>0</v>
      </c>
      <c r="AK312" s="11">
        <f>IF(ISNUMBER(FIND("doc",LOWER(#REF!))),#REF!,0)</f>
        <v>0</v>
      </c>
      <c r="AL312" s="8"/>
      <c r="AM312" s="10" t="e">
        <f t="shared" si="17"/>
        <v>#REF!</v>
      </c>
      <c r="AN312" s="8"/>
      <c r="AO312" s="11">
        <f t="shared" si="18"/>
        <v>0</v>
      </c>
    </row>
    <row r="313" spans="13:46" x14ac:dyDescent="0.25">
      <c r="M313" s="7"/>
      <c r="N313" s="7"/>
      <c r="O313" s="8"/>
      <c r="P313" s="7"/>
      <c r="Q313" s="8"/>
      <c r="R313" s="7"/>
      <c r="S313" s="8"/>
      <c r="T313" s="8"/>
      <c r="U313" s="8"/>
      <c r="V313" s="8"/>
      <c r="W313" s="8"/>
      <c r="X313" s="8"/>
      <c r="Y313" s="8"/>
      <c r="Z313" s="8"/>
      <c r="AC313" s="9" t="e">
        <f>IF(TRIM(#REF!)&lt;&gt;"",#REF!,0)</f>
        <v>#REF!</v>
      </c>
      <c r="AD313" s="10"/>
      <c r="AE313" s="9" t="e">
        <f>IF(TRIM(#REF!)&lt;&gt;"",#REF!,0)</f>
        <v>#REF!</v>
      </c>
      <c r="AF313" s="10"/>
      <c r="AG313" s="9" t="e">
        <f>IF(TRIM(#REF!)&lt;&gt;"",#REF!,0)</f>
        <v>#REF!</v>
      </c>
      <c r="AH313" s="8"/>
      <c r="AI313" s="11">
        <f>IF(ISNUMBER(FIND("doc",LOWER(#REF!))),#REF!,0)</f>
        <v>0</v>
      </c>
      <c r="AJ313" s="11">
        <f>IF(ISNUMBER(FIND("doc",LOWER(#REF!))),#REF!,0)</f>
        <v>0</v>
      </c>
      <c r="AK313" s="11">
        <f>IF(ISNUMBER(FIND("doc",LOWER(#REF!))),#REF!,0)</f>
        <v>0</v>
      </c>
      <c r="AL313" s="8"/>
      <c r="AM313" s="10" t="e">
        <f t="shared" si="17"/>
        <v>#REF!</v>
      </c>
      <c r="AN313" s="8"/>
      <c r="AO313" s="11">
        <f t="shared" si="18"/>
        <v>0</v>
      </c>
    </row>
    <row r="314" spans="13:46" x14ac:dyDescent="0.25">
      <c r="M314" s="7"/>
      <c r="N314" s="7"/>
      <c r="O314" s="8"/>
      <c r="P314" s="7"/>
      <c r="Q314" s="8"/>
      <c r="R314" s="7"/>
      <c r="S314" s="8"/>
      <c r="T314" s="8"/>
      <c r="U314" s="8"/>
      <c r="V314" s="8"/>
      <c r="W314" s="8"/>
      <c r="X314" s="8"/>
      <c r="Y314" s="8"/>
      <c r="Z314" s="8"/>
      <c r="AC314" s="9" t="e">
        <f>IF(TRIM(#REF!)&lt;&gt;"",#REF!,0)</f>
        <v>#REF!</v>
      </c>
      <c r="AD314" s="10"/>
      <c r="AE314" s="9" t="e">
        <f>IF(TRIM(#REF!)&lt;&gt;"",#REF!,0)</f>
        <v>#REF!</v>
      </c>
      <c r="AF314" s="10"/>
      <c r="AG314" s="9" t="e">
        <f>IF(TRIM(#REF!)&lt;&gt;"",#REF!,0)</f>
        <v>#REF!</v>
      </c>
      <c r="AH314" s="8"/>
      <c r="AI314" s="11">
        <f>IF(ISNUMBER(FIND("doc",LOWER(#REF!))),#REF!,0)</f>
        <v>0</v>
      </c>
      <c r="AJ314" s="11">
        <f>IF(ISNUMBER(FIND("doc",LOWER(#REF!))),#REF!,0)</f>
        <v>0</v>
      </c>
      <c r="AK314" s="11">
        <f>IF(ISNUMBER(FIND("doc",LOWER(#REF!))),#REF!,0)</f>
        <v>0</v>
      </c>
      <c r="AL314" s="8"/>
      <c r="AM314" s="10" t="e">
        <f t="shared" si="17"/>
        <v>#REF!</v>
      </c>
      <c r="AN314" s="8"/>
      <c r="AO314" s="11">
        <f t="shared" si="18"/>
        <v>0</v>
      </c>
    </row>
    <row r="315" spans="13:46" ht="24.75" x14ac:dyDescent="0.25">
      <c r="M315" s="5" t="s">
        <v>5</v>
      </c>
      <c r="N315" s="6" t="e">
        <f>#REF!</f>
        <v>#REF!</v>
      </c>
      <c r="O315" s="5" t="s">
        <v>3</v>
      </c>
      <c r="P315" s="6" t="e">
        <f>#REF!</f>
        <v>#REF!</v>
      </c>
      <c r="Q315" s="5" t="s">
        <v>4</v>
      </c>
      <c r="R315" s="6" t="e">
        <f>N315+P315</f>
        <v>#REF!</v>
      </c>
      <c r="S315" s="5" t="s">
        <v>6</v>
      </c>
      <c r="T315" s="6" t="e">
        <f>#REF!</f>
        <v>#REF!</v>
      </c>
      <c r="U315" s="5" t="s">
        <v>7</v>
      </c>
      <c r="V315" s="14" t="e">
        <f>R315+T315</f>
        <v>#REF!</v>
      </c>
      <c r="W315" s="5" t="s">
        <v>1</v>
      </c>
      <c r="X315" s="13" t="e">
        <f>SUM(AM310:AM314)</f>
        <v>#REF!</v>
      </c>
      <c r="Y315" s="5" t="s">
        <v>2</v>
      </c>
      <c r="Z315" s="12">
        <f>SUM(AI310:AK314)</f>
        <v>0</v>
      </c>
    </row>
    <row r="323" spans="13:46" x14ac:dyDescent="0.25">
      <c r="M323" s="4" t="s">
        <v>8</v>
      </c>
      <c r="N323" s="4"/>
      <c r="O323" s="4"/>
      <c r="P323" s="4"/>
      <c r="Q323" s="4"/>
      <c r="R323" s="4"/>
      <c r="S323" s="4"/>
      <c r="T323" s="4"/>
      <c r="U323" s="4"/>
      <c r="V323" s="4"/>
      <c r="W323" s="4"/>
      <c r="X323" s="4"/>
      <c r="Y323" s="4"/>
      <c r="Z323" s="4"/>
      <c r="AA323" s="1"/>
      <c r="AB323" s="1"/>
      <c r="AC323" s="1"/>
      <c r="AD323" s="1"/>
      <c r="AE323" s="1"/>
      <c r="AF323" s="1"/>
      <c r="AG323" s="1"/>
      <c r="AH323" s="1"/>
      <c r="AI323" s="1"/>
      <c r="AJ323" s="1"/>
      <c r="AK323" s="1"/>
      <c r="AL323" s="1"/>
      <c r="AM323" s="1"/>
      <c r="AN323" s="1"/>
      <c r="AO323" s="1"/>
      <c r="AP323" s="1"/>
      <c r="AQ323" s="1"/>
      <c r="AR323" s="1"/>
      <c r="AS323" s="1"/>
      <c r="AT323" s="1"/>
    </row>
    <row r="324" spans="13:46" x14ac:dyDescent="0.25">
      <c r="M324" s="7"/>
      <c r="N324" s="7"/>
      <c r="O324" s="8"/>
      <c r="P324" s="7"/>
      <c r="Q324" s="8"/>
      <c r="R324" s="7"/>
      <c r="S324" s="8"/>
      <c r="T324" s="8"/>
      <c r="U324" s="8"/>
      <c r="V324" s="8"/>
      <c r="W324" s="8"/>
      <c r="X324" s="8"/>
      <c r="Y324" s="8"/>
      <c r="Z324" s="8"/>
      <c r="AC324" s="9" t="e">
        <f>IF(TRIM(#REF!)&lt;&gt;"",#REF!,0)</f>
        <v>#REF!</v>
      </c>
      <c r="AD324" s="10"/>
      <c r="AE324" s="9" t="e">
        <f>IF(TRIM(#REF!)&lt;&gt;"",#REF!,0)</f>
        <v>#REF!</v>
      </c>
      <c r="AF324" s="10"/>
      <c r="AG324" s="9" t="e">
        <f>IF(TRIM(#REF!)&lt;&gt;"",#REF!,0)</f>
        <v>#REF!</v>
      </c>
      <c r="AH324" s="8"/>
      <c r="AI324" s="11">
        <f>IF(ISNUMBER(FIND("doc",LOWER(#REF!))),#REF!,0)</f>
        <v>0</v>
      </c>
      <c r="AJ324" s="11">
        <f>IF(ISNUMBER(FIND("doc",LOWER(#REF!))),#REF!,0)</f>
        <v>0</v>
      </c>
      <c r="AK324" s="11">
        <f>IF(ISNUMBER(FIND("doc",LOWER(#REF!))),#REF!,0)</f>
        <v>0</v>
      </c>
      <c r="AL324" s="8"/>
      <c r="AM324" s="10" t="e">
        <f>SUM(AC324:AG324)</f>
        <v>#REF!</v>
      </c>
      <c r="AN324" s="8"/>
      <c r="AO324" s="11">
        <f>AI324+AJ324+AK324</f>
        <v>0</v>
      </c>
    </row>
    <row r="325" spans="13:46" x14ac:dyDescent="0.25">
      <c r="M325" s="7"/>
      <c r="N325" s="7"/>
      <c r="O325" s="7"/>
      <c r="P325" s="7"/>
      <c r="Q325" s="8"/>
      <c r="R325" s="7"/>
      <c r="S325" s="8"/>
      <c r="T325" s="8"/>
      <c r="U325" s="8"/>
      <c r="V325" s="8"/>
      <c r="W325" s="8"/>
      <c r="X325" s="8"/>
      <c r="Y325" s="8"/>
      <c r="Z325" s="8"/>
      <c r="AC325" s="9" t="e">
        <f>IF(TRIM(#REF!)&lt;&gt;"",#REF!,0)</f>
        <v>#REF!</v>
      </c>
      <c r="AD325" s="9"/>
      <c r="AE325" s="9" t="e">
        <f>IF(TRIM(#REF!)&lt;&gt;"",#REF!,0)</f>
        <v>#REF!</v>
      </c>
      <c r="AF325" s="10"/>
      <c r="AG325" s="9" t="e">
        <f>IF(TRIM(#REF!)&lt;&gt;"",#REF!,0)</f>
        <v>#REF!</v>
      </c>
      <c r="AH325" s="8"/>
      <c r="AI325" s="11">
        <f>IF(ISNUMBER(FIND("doc",LOWER(#REF!))),#REF!,0)</f>
        <v>0</v>
      </c>
      <c r="AJ325" s="11">
        <f>IF(ISNUMBER(FIND("doc",LOWER(#REF!))),#REF!,0)</f>
        <v>0</v>
      </c>
      <c r="AK325" s="11">
        <f>IF(ISNUMBER(FIND("doc",LOWER(#REF!))),#REF!,0)</f>
        <v>0</v>
      </c>
      <c r="AL325" s="8"/>
      <c r="AM325" s="10" t="e">
        <f t="shared" ref="AM325:AM328" si="19">SUM(AC325:AG325)</f>
        <v>#REF!</v>
      </c>
      <c r="AN325" s="8"/>
      <c r="AO325" s="11">
        <f t="shared" ref="AO325:AO328" si="20">AI325+AJ325+AK325</f>
        <v>0</v>
      </c>
    </row>
    <row r="326" spans="13:46" x14ac:dyDescent="0.25">
      <c r="M326" s="7"/>
      <c r="N326" s="7"/>
      <c r="O326" s="8"/>
      <c r="P326" s="7"/>
      <c r="Q326" s="8"/>
      <c r="R326" s="7"/>
      <c r="S326" s="8"/>
      <c r="T326" s="8"/>
      <c r="U326" s="8"/>
      <c r="V326" s="8"/>
      <c r="W326" s="8"/>
      <c r="X326" s="8"/>
      <c r="Y326" s="8"/>
      <c r="Z326" s="8"/>
      <c r="AC326" s="9" t="e">
        <f>IF(TRIM(#REF!)&lt;&gt;"",#REF!,0)</f>
        <v>#REF!</v>
      </c>
      <c r="AD326" s="10"/>
      <c r="AE326" s="9" t="e">
        <f>IF(TRIM(#REF!)&lt;&gt;"",#REF!,0)</f>
        <v>#REF!</v>
      </c>
      <c r="AF326" s="10"/>
      <c r="AG326" s="9" t="e">
        <f>IF(TRIM(#REF!)&lt;&gt;"",#REF!,0)</f>
        <v>#REF!</v>
      </c>
      <c r="AH326" s="8"/>
      <c r="AI326" s="11">
        <f>IF(ISNUMBER(FIND("doc",LOWER(#REF!))),#REF!,0)</f>
        <v>0</v>
      </c>
      <c r="AJ326" s="11">
        <f>IF(ISNUMBER(FIND("doc",LOWER(#REF!))),#REF!,0)</f>
        <v>0</v>
      </c>
      <c r="AK326" s="11">
        <f>IF(ISNUMBER(FIND("doc",LOWER(#REF!))),#REF!,0)</f>
        <v>0</v>
      </c>
      <c r="AL326" s="8"/>
      <c r="AM326" s="10" t="e">
        <f t="shared" si="19"/>
        <v>#REF!</v>
      </c>
      <c r="AN326" s="8"/>
      <c r="AO326" s="11">
        <f t="shared" si="20"/>
        <v>0</v>
      </c>
    </row>
    <row r="327" spans="13:46" x14ac:dyDescent="0.25">
      <c r="M327" s="7"/>
      <c r="N327" s="7"/>
      <c r="O327" s="8"/>
      <c r="P327" s="7"/>
      <c r="Q327" s="8"/>
      <c r="R327" s="7"/>
      <c r="S327" s="8"/>
      <c r="T327" s="8"/>
      <c r="U327" s="8"/>
      <c r="V327" s="8"/>
      <c r="W327" s="8"/>
      <c r="X327" s="8"/>
      <c r="Y327" s="8"/>
      <c r="Z327" s="8"/>
      <c r="AC327" s="9" t="e">
        <f>IF(TRIM(#REF!)&lt;&gt;"",#REF!,0)</f>
        <v>#REF!</v>
      </c>
      <c r="AD327" s="10"/>
      <c r="AE327" s="9" t="e">
        <f>IF(TRIM(#REF!)&lt;&gt;"",#REF!,0)</f>
        <v>#REF!</v>
      </c>
      <c r="AF327" s="10"/>
      <c r="AG327" s="9" t="e">
        <f>IF(TRIM(#REF!)&lt;&gt;"",#REF!,0)</f>
        <v>#REF!</v>
      </c>
      <c r="AH327" s="8"/>
      <c r="AI327" s="11">
        <f>IF(ISNUMBER(FIND("doc",LOWER(#REF!))),#REF!,0)</f>
        <v>0</v>
      </c>
      <c r="AJ327" s="11">
        <f>IF(ISNUMBER(FIND("doc",LOWER(#REF!))),#REF!,0)</f>
        <v>0</v>
      </c>
      <c r="AK327" s="11">
        <f>IF(ISNUMBER(FIND("doc",LOWER(#REF!))),#REF!,0)</f>
        <v>0</v>
      </c>
      <c r="AL327" s="8"/>
      <c r="AM327" s="10" t="e">
        <f t="shared" si="19"/>
        <v>#REF!</v>
      </c>
      <c r="AN327" s="8"/>
      <c r="AO327" s="11">
        <f t="shared" si="20"/>
        <v>0</v>
      </c>
    </row>
    <row r="328" spans="13:46" x14ac:dyDescent="0.25">
      <c r="M328" s="7"/>
      <c r="N328" s="7"/>
      <c r="O328" s="8"/>
      <c r="P328" s="7"/>
      <c r="Q328" s="8"/>
      <c r="R328" s="7"/>
      <c r="S328" s="8"/>
      <c r="T328" s="8"/>
      <c r="U328" s="8"/>
      <c r="V328" s="8"/>
      <c r="W328" s="8"/>
      <c r="X328" s="8"/>
      <c r="Y328" s="8"/>
      <c r="Z328" s="8"/>
      <c r="AC328" s="9" t="e">
        <f>IF(TRIM(#REF!)&lt;&gt;"",#REF!,0)</f>
        <v>#REF!</v>
      </c>
      <c r="AD328" s="10"/>
      <c r="AE328" s="9" t="e">
        <f>IF(TRIM(#REF!)&lt;&gt;"",#REF!,0)</f>
        <v>#REF!</v>
      </c>
      <c r="AF328" s="10"/>
      <c r="AG328" s="9" t="e">
        <f>IF(TRIM(#REF!)&lt;&gt;"",#REF!,0)</f>
        <v>#REF!</v>
      </c>
      <c r="AH328" s="8"/>
      <c r="AI328" s="11">
        <f>IF(ISNUMBER(FIND("doc",LOWER(#REF!))),#REF!,0)</f>
        <v>0</v>
      </c>
      <c r="AJ328" s="11">
        <f>IF(ISNUMBER(FIND("doc",LOWER(#REF!))),#REF!,0)</f>
        <v>0</v>
      </c>
      <c r="AK328" s="11">
        <f>IF(ISNUMBER(FIND("doc",LOWER(#REF!))),#REF!,0)</f>
        <v>0</v>
      </c>
      <c r="AL328" s="8"/>
      <c r="AM328" s="10" t="e">
        <f t="shared" si="19"/>
        <v>#REF!</v>
      </c>
      <c r="AN328" s="8"/>
      <c r="AO328" s="11">
        <f t="shared" si="20"/>
        <v>0</v>
      </c>
    </row>
    <row r="329" spans="13:46" ht="24.75" x14ac:dyDescent="0.25">
      <c r="M329" s="5" t="s">
        <v>5</v>
      </c>
      <c r="N329" s="6" t="e">
        <f>#REF!</f>
        <v>#REF!</v>
      </c>
      <c r="O329" s="5" t="s">
        <v>3</v>
      </c>
      <c r="P329" s="6" t="e">
        <f>#REF!</f>
        <v>#REF!</v>
      </c>
      <c r="Q329" s="5" t="s">
        <v>4</v>
      </c>
      <c r="R329" s="6" t="e">
        <f>N329+P329</f>
        <v>#REF!</v>
      </c>
      <c r="S329" s="5" t="s">
        <v>6</v>
      </c>
      <c r="T329" s="6" t="e">
        <f>#REF!</f>
        <v>#REF!</v>
      </c>
      <c r="U329" s="5" t="s">
        <v>7</v>
      </c>
      <c r="V329" s="14" t="e">
        <f>R329+T329</f>
        <v>#REF!</v>
      </c>
      <c r="W329" s="5" t="s">
        <v>1</v>
      </c>
      <c r="X329" s="13" t="e">
        <f>SUM(AM324:AM328)</f>
        <v>#REF!</v>
      </c>
      <c r="Y329" s="5" t="s">
        <v>2</v>
      </c>
      <c r="Z329" s="12">
        <f>SUM(AI324:AK328)</f>
        <v>0</v>
      </c>
    </row>
  </sheetData>
  <sheetProtection algorithmName="SHA-512" hashValue="3CkvoSe74rldaCEIyJICpkUBqG04zrog2dGR8kZQd7LI3qHOHyqmPlJuK5w/8t4xaBpwfN1R1cQWUAFaKQoVgA==" saltValue="nMb2comJIVXFhY3xVMnjtg==" spinCount="100000" sheet="1" insertRows="0"/>
  <mergeCells count="17">
    <mergeCell ref="A1:J1"/>
    <mergeCell ref="A59:I59"/>
    <mergeCell ref="B12:C12"/>
    <mergeCell ref="C11:D11"/>
    <mergeCell ref="C13:H13"/>
    <mergeCell ref="B4:J4"/>
    <mergeCell ref="A55:I55"/>
    <mergeCell ref="A56:I56"/>
    <mergeCell ref="A33:B33"/>
    <mergeCell ref="A31:B31"/>
    <mergeCell ref="B8:J8"/>
    <mergeCell ref="I13:J13"/>
    <mergeCell ref="A60:I60"/>
    <mergeCell ref="A57:I57"/>
    <mergeCell ref="A50:C50"/>
    <mergeCell ref="A39:I39"/>
    <mergeCell ref="H52:I52"/>
  </mergeCells>
  <dataValidations count="4">
    <dataValidation type="list" allowBlank="1" showInputMessage="1" showErrorMessage="1" sqref="B13" xr:uid="{4002FCCC-6636-4F0C-BA83-7125F13524F9}">
      <formula1>$M$185:$O$185</formula1>
    </dataValidation>
    <dataValidation type="list" allowBlank="1" showInputMessage="1" showErrorMessage="1" sqref="B10" xr:uid="{FDF5A541-5C76-4203-82FD-3C902451DF1B}">
      <formula1>$M$187:$U$187</formula1>
    </dataValidation>
    <dataValidation type="list" allowBlank="1" showInputMessage="1" showErrorMessage="1" sqref="E15:E19" xr:uid="{D39FC615-77CD-4A46-A8B2-FFEC52EC2060}">
      <formula1>$N$188:$P$188</formula1>
    </dataValidation>
    <dataValidation type="list" allowBlank="1" showInputMessage="1" showErrorMessage="1" sqref="B15:B19" xr:uid="{43812D3A-C2BA-45DA-8AC8-A587E37D1CDE}">
      <formula1>$S$185:$AB$185</formula1>
    </dataValidation>
  </dataValidations>
  <pageMargins left="0.70866141732283472" right="0.70866141732283472" top="0.74803149606299213" bottom="0.74803149606299213" header="0.31496062992125984" footer="0.31496062992125984"/>
  <pageSetup paperSize="9" scale="63" fitToHeight="5"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E1C804287F6ED4999973793D4BE5D6A" ma:contentTypeVersion="0" ma:contentTypeDescription="Crea un document nou" ma:contentTypeScope="" ma:versionID="d7ae9b25f6fcea1950158c10c5205ba6">
  <xsd:schema xmlns:xsd="http://www.w3.org/2001/XMLSchema" xmlns:xs="http://www.w3.org/2001/XMLSchema" xmlns:p="http://schemas.microsoft.com/office/2006/metadata/properties" targetNamespace="http://schemas.microsoft.com/office/2006/metadata/properties" ma:root="true" ma:fieldsID="d5ded435ed922d5b7908982568d9150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us de contingut"/>
        <xsd:element ref="dc:title" minOccurs="0" maxOccurs="1" ma:index="4" ma:displayName="Títo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B87A3C8-50C8-48CA-AB1B-F23E3410AF61}">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36D1F5F0-177B-48CB-A773-87F97D237FB4}">
  <ds:schemaRefs>
    <ds:schemaRef ds:uri="http://schemas.microsoft.com/sharepoint/v3/contenttype/forms"/>
  </ds:schemaRefs>
</ds:datastoreItem>
</file>

<file path=customXml/itemProps3.xml><?xml version="1.0" encoding="utf-8"?>
<ds:datastoreItem xmlns:ds="http://schemas.openxmlformats.org/officeDocument/2006/customXml" ds:itemID="{1CFDC66A-F5C3-4810-978F-9A4570C8E9B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Fulls de càlcul</vt:lpstr>
      </vt:variant>
      <vt:variant>
        <vt:i4>2</vt:i4>
      </vt:variant>
      <vt:variant>
        <vt:lpstr>Intervals amb nom</vt:lpstr>
      </vt:variant>
      <vt:variant>
        <vt:i4>2</vt:i4>
      </vt:variant>
    </vt:vector>
  </HeadingPairs>
  <TitlesOfParts>
    <vt:vector size="4" baseType="lpstr">
      <vt:lpstr>Datos Estudio</vt:lpstr>
      <vt:lpstr>Profesorado</vt:lpstr>
      <vt:lpstr>'Datos Estudio'!Àrea_d'impressió</vt:lpstr>
      <vt:lpstr>Profesorado!Àrea_d'impressió</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ANGUERA</dc:creator>
  <cp:lastModifiedBy>Elisabeth Pulido Vico</cp:lastModifiedBy>
  <cp:lastPrinted>2023-06-16T11:45:44Z</cp:lastPrinted>
  <dcterms:created xsi:type="dcterms:W3CDTF">2015-06-05T18:19:34Z</dcterms:created>
  <dcterms:modified xsi:type="dcterms:W3CDTF">2024-03-19T08:33:55Z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0x0101000E1C804287F6ED4999973793D4BE5D6A</vt:lpwstr>
  </property>
</Properties>
</file>