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AquestLlibreDeTreball" defaultThemeVersion="124226"/>
  <mc:AlternateContent xmlns:mc="http://schemas.openxmlformats.org/markup-compatibility/2006">
    <mc:Choice Requires="x15">
      <x15ac:absPath xmlns:x15ac="http://schemas.microsoft.com/office/spreadsheetml/2010/11/ac" url="C:\Users\2098762\Desktop\enviament\"/>
    </mc:Choice>
  </mc:AlternateContent>
  <bookViews>
    <workbookView xWindow="0" yWindow="0" windowWidth="28800" windowHeight="12300" tabRatio="728"/>
  </bookViews>
  <sheets>
    <sheet name="Càlcul Cost Contractació " sheetId="5" r:id="rId1"/>
    <sheet name="Càlcul Indemintzació - Vacances" sheetId="7" r:id="rId2"/>
    <sheet name="Informació Retribucions" sheetId="6" r:id="rId3"/>
    <sheet name="Desplegables" sheetId="3" state="hidden" r:id="rId4"/>
  </sheets>
  <definedNames>
    <definedName name="dedicació">Desplegables!$A$2:$A$3</definedName>
    <definedName name="estabilitzat">Desplegables!$B$2</definedName>
    <definedName name="estabilitzats">Desplegables!#REF!</definedName>
    <definedName name="final">#REF!</definedName>
    <definedName name="inici">#REF!</definedName>
    <definedName name="OLE_LINK18" localSheetId="2">'Informació Retribucions'!$E$32</definedName>
    <definedName name="OLE_LINK3" localSheetId="2">'Informació Retribucions'!$D$15</definedName>
    <definedName name="OLE_LINK8" localSheetId="2">'Informació Retribucions'!$D$17</definedName>
  </definedNames>
  <calcPr calcId="152511"/>
</workbook>
</file>

<file path=xl/calcChain.xml><?xml version="1.0" encoding="utf-8"?>
<calcChain xmlns="http://schemas.openxmlformats.org/spreadsheetml/2006/main">
  <c r="I40" i="5" l="1"/>
  <c r="K14" i="7" l="1"/>
  <c r="S85" i="5"/>
  <c r="E14" i="5" l="1"/>
  <c r="J15" i="7" l="1"/>
  <c r="I14" i="7" l="1"/>
  <c r="E14" i="7"/>
  <c r="S75" i="5" l="1"/>
  <c r="K75" i="5" l="1"/>
  <c r="K723" i="5" l="1"/>
  <c r="K722" i="5"/>
  <c r="K721" i="5"/>
  <c r="K720" i="5"/>
  <c r="K719" i="5"/>
  <c r="K718" i="5"/>
  <c r="K717" i="5"/>
  <c r="K716" i="5"/>
  <c r="K715" i="5"/>
  <c r="K714" i="5"/>
  <c r="K713" i="5"/>
  <c r="K712" i="5"/>
  <c r="K711" i="5"/>
  <c r="K710" i="5"/>
  <c r="K709" i="5"/>
  <c r="K708" i="5"/>
  <c r="K707" i="5"/>
  <c r="K706" i="5"/>
  <c r="K705" i="5"/>
  <c r="K704" i="5"/>
  <c r="K703" i="5"/>
  <c r="K702" i="5"/>
  <c r="K701" i="5"/>
  <c r="K700" i="5"/>
  <c r="K699" i="5"/>
  <c r="K698" i="5"/>
  <c r="K697" i="5"/>
  <c r="K696" i="5"/>
  <c r="K695" i="5"/>
  <c r="K694" i="5"/>
  <c r="K693" i="5"/>
  <c r="K692" i="5"/>
  <c r="K691" i="5"/>
  <c r="K690" i="5"/>
  <c r="K689" i="5"/>
  <c r="K688" i="5"/>
  <c r="K687" i="5"/>
  <c r="K686" i="5"/>
  <c r="K685" i="5"/>
  <c r="K684" i="5"/>
  <c r="K683" i="5"/>
  <c r="K682" i="5"/>
  <c r="K681" i="5"/>
  <c r="K680" i="5"/>
  <c r="K679" i="5"/>
  <c r="K678" i="5"/>
  <c r="K677" i="5"/>
  <c r="K676" i="5"/>
  <c r="K675" i="5"/>
  <c r="K674" i="5"/>
  <c r="K673" i="5"/>
  <c r="K672" i="5"/>
  <c r="K671" i="5"/>
  <c r="K670" i="5"/>
  <c r="K669" i="5"/>
  <c r="K668" i="5"/>
  <c r="K667" i="5"/>
  <c r="K666" i="5"/>
  <c r="K665" i="5"/>
  <c r="K664" i="5"/>
  <c r="K663" i="5"/>
  <c r="K662" i="5"/>
  <c r="K661" i="5"/>
  <c r="K660" i="5"/>
  <c r="K659" i="5"/>
  <c r="K658" i="5"/>
  <c r="K657" i="5"/>
  <c r="K656" i="5"/>
  <c r="K655" i="5"/>
  <c r="K654" i="5"/>
  <c r="K653" i="5"/>
  <c r="K652" i="5"/>
  <c r="K651" i="5"/>
  <c r="K650" i="5"/>
  <c r="K649" i="5"/>
  <c r="K648" i="5"/>
  <c r="K647" i="5"/>
  <c r="K646" i="5"/>
  <c r="K645" i="5"/>
  <c r="K644" i="5"/>
  <c r="K643" i="5"/>
  <c r="K642" i="5"/>
  <c r="K641" i="5"/>
  <c r="K640" i="5"/>
  <c r="K639" i="5"/>
  <c r="K638" i="5"/>
  <c r="K637" i="5"/>
  <c r="K636" i="5"/>
  <c r="K635" i="5"/>
  <c r="K634" i="5"/>
  <c r="K633" i="5"/>
  <c r="K632" i="5"/>
  <c r="K631" i="5"/>
  <c r="K630" i="5"/>
  <c r="K629" i="5"/>
  <c r="K628" i="5"/>
  <c r="K627" i="5"/>
  <c r="K626" i="5"/>
  <c r="K625" i="5"/>
  <c r="K624" i="5"/>
  <c r="K623" i="5"/>
  <c r="K622" i="5"/>
  <c r="K621" i="5"/>
  <c r="K620" i="5"/>
  <c r="K619" i="5"/>
  <c r="K618" i="5"/>
  <c r="K617" i="5"/>
  <c r="K616" i="5"/>
  <c r="K615" i="5"/>
  <c r="K614" i="5"/>
  <c r="K613" i="5"/>
  <c r="K612" i="5"/>
  <c r="K611" i="5"/>
  <c r="K610" i="5"/>
  <c r="K609" i="5"/>
  <c r="K608" i="5"/>
  <c r="K607" i="5"/>
  <c r="K606" i="5"/>
  <c r="K605" i="5"/>
  <c r="K604" i="5"/>
  <c r="K603" i="5"/>
  <c r="K602" i="5"/>
  <c r="K601" i="5"/>
  <c r="K600" i="5"/>
  <c r="K599" i="5"/>
  <c r="K598" i="5"/>
  <c r="K597" i="5"/>
  <c r="K596" i="5"/>
  <c r="K595" i="5"/>
  <c r="K594" i="5"/>
  <c r="K593" i="5"/>
  <c r="K592" i="5"/>
  <c r="K591" i="5"/>
  <c r="K590" i="5"/>
  <c r="K589" i="5"/>
  <c r="K588" i="5"/>
  <c r="K587" i="5"/>
  <c r="K586" i="5"/>
  <c r="K585" i="5"/>
  <c r="K584" i="5"/>
  <c r="K583" i="5"/>
  <c r="K582" i="5"/>
  <c r="K581" i="5"/>
  <c r="K580" i="5"/>
  <c r="K579" i="5"/>
  <c r="K578" i="5"/>
  <c r="K577" i="5"/>
  <c r="K576" i="5"/>
  <c r="K575" i="5"/>
  <c r="K574" i="5"/>
  <c r="K573" i="5"/>
  <c r="K572" i="5"/>
  <c r="K571" i="5"/>
  <c r="K570" i="5"/>
  <c r="K569" i="5"/>
  <c r="K568" i="5"/>
  <c r="K567" i="5"/>
  <c r="K566" i="5"/>
  <c r="K565" i="5"/>
  <c r="K564" i="5"/>
  <c r="K563" i="5"/>
  <c r="K562" i="5"/>
  <c r="K561" i="5"/>
  <c r="K560" i="5"/>
  <c r="K559" i="5"/>
  <c r="K558" i="5"/>
  <c r="K557" i="5"/>
  <c r="K556" i="5"/>
  <c r="K555" i="5"/>
  <c r="K554" i="5"/>
  <c r="K553" i="5"/>
  <c r="K552" i="5"/>
  <c r="K551" i="5"/>
  <c r="K550" i="5"/>
  <c r="K549" i="5"/>
  <c r="K548" i="5"/>
  <c r="K547" i="5"/>
  <c r="K546" i="5"/>
  <c r="K545" i="5"/>
  <c r="K544" i="5"/>
  <c r="K543" i="5"/>
  <c r="K542" i="5"/>
  <c r="K541" i="5"/>
  <c r="K540" i="5"/>
  <c r="K539" i="5"/>
  <c r="K538" i="5"/>
  <c r="K537" i="5"/>
  <c r="K536" i="5"/>
  <c r="K535" i="5"/>
  <c r="K534" i="5"/>
  <c r="K533" i="5"/>
  <c r="K532" i="5"/>
  <c r="K531" i="5"/>
  <c r="K530" i="5"/>
  <c r="K529" i="5"/>
  <c r="K528" i="5"/>
  <c r="K527" i="5"/>
  <c r="K526" i="5"/>
  <c r="K525" i="5"/>
  <c r="K524" i="5"/>
  <c r="K523" i="5"/>
  <c r="K522" i="5"/>
  <c r="K521" i="5"/>
  <c r="K520" i="5"/>
  <c r="K519" i="5"/>
  <c r="K518" i="5"/>
  <c r="K517" i="5"/>
  <c r="K516" i="5"/>
  <c r="K515" i="5"/>
  <c r="K514" i="5"/>
  <c r="K513" i="5"/>
  <c r="K512" i="5"/>
  <c r="K511" i="5"/>
  <c r="K510" i="5"/>
  <c r="K509" i="5"/>
  <c r="K508" i="5"/>
  <c r="K507" i="5"/>
  <c r="K506" i="5"/>
  <c r="K505" i="5"/>
  <c r="K504" i="5"/>
  <c r="K503" i="5"/>
  <c r="K502" i="5"/>
  <c r="K501" i="5"/>
  <c r="K500" i="5"/>
  <c r="K499" i="5"/>
  <c r="K498" i="5"/>
  <c r="K497" i="5"/>
  <c r="K496" i="5"/>
  <c r="K495" i="5"/>
  <c r="K494" i="5"/>
  <c r="K493" i="5"/>
  <c r="K492" i="5"/>
  <c r="K491" i="5"/>
  <c r="K490" i="5"/>
  <c r="K489" i="5"/>
  <c r="K488" i="5"/>
  <c r="K487" i="5"/>
  <c r="K486" i="5"/>
  <c r="K485" i="5"/>
  <c r="K484" i="5"/>
  <c r="K483" i="5"/>
  <c r="K482" i="5"/>
  <c r="K481" i="5"/>
  <c r="K480" i="5"/>
  <c r="K479" i="5"/>
  <c r="K478" i="5"/>
  <c r="K477" i="5"/>
  <c r="K476" i="5"/>
  <c r="K475" i="5"/>
  <c r="K474" i="5"/>
  <c r="K473" i="5"/>
  <c r="K472" i="5"/>
  <c r="K471" i="5"/>
  <c r="K470" i="5"/>
  <c r="K469" i="5"/>
  <c r="K468" i="5"/>
  <c r="K467" i="5"/>
  <c r="K466" i="5"/>
  <c r="K465" i="5"/>
  <c r="K464" i="5"/>
  <c r="K463" i="5"/>
  <c r="K462" i="5"/>
  <c r="K461" i="5"/>
  <c r="K460" i="5"/>
  <c r="K459" i="5"/>
  <c r="K458" i="5"/>
  <c r="K457" i="5"/>
  <c r="K456" i="5"/>
  <c r="K455" i="5"/>
  <c r="K454" i="5"/>
  <c r="K453" i="5"/>
  <c r="K452" i="5"/>
  <c r="K451" i="5"/>
  <c r="K450" i="5"/>
  <c r="K449" i="5"/>
  <c r="K448" i="5"/>
  <c r="K447" i="5"/>
  <c r="K446" i="5"/>
  <c r="K445" i="5"/>
  <c r="K444" i="5"/>
  <c r="K443" i="5"/>
  <c r="K442" i="5"/>
  <c r="K441" i="5"/>
  <c r="K440" i="5"/>
  <c r="K439" i="5"/>
  <c r="K438" i="5"/>
  <c r="K437" i="5"/>
  <c r="K436" i="5"/>
  <c r="K435" i="5"/>
  <c r="K434" i="5"/>
  <c r="K433" i="5"/>
  <c r="K432" i="5"/>
  <c r="K431" i="5"/>
  <c r="K430" i="5"/>
  <c r="K429" i="5"/>
  <c r="K428" i="5"/>
  <c r="K427" i="5"/>
  <c r="K426" i="5"/>
  <c r="K425" i="5"/>
  <c r="K424" i="5"/>
  <c r="K423" i="5"/>
  <c r="K422" i="5"/>
  <c r="K421" i="5"/>
  <c r="K420" i="5"/>
  <c r="K419" i="5"/>
  <c r="K418" i="5"/>
  <c r="K417" i="5"/>
  <c r="K416" i="5"/>
  <c r="K415" i="5"/>
  <c r="K414" i="5"/>
  <c r="K413" i="5"/>
  <c r="K412" i="5"/>
  <c r="K411" i="5"/>
  <c r="K410" i="5"/>
  <c r="K409" i="5"/>
  <c r="K408" i="5"/>
  <c r="K407" i="5"/>
  <c r="K406" i="5"/>
  <c r="K405" i="5"/>
  <c r="K404" i="5"/>
  <c r="K403" i="5"/>
  <c r="K402" i="5"/>
  <c r="K401" i="5"/>
  <c r="K400" i="5"/>
  <c r="K399" i="5"/>
  <c r="K398" i="5"/>
  <c r="K397" i="5"/>
  <c r="K396" i="5"/>
  <c r="K395" i="5"/>
  <c r="K394" i="5"/>
  <c r="K393" i="5"/>
  <c r="K392" i="5"/>
  <c r="K391" i="5"/>
  <c r="K390" i="5"/>
  <c r="K389" i="5"/>
  <c r="K388" i="5"/>
  <c r="K387" i="5"/>
  <c r="K386" i="5"/>
  <c r="K385" i="5"/>
  <c r="K384" i="5"/>
  <c r="K383" i="5"/>
  <c r="K382" i="5"/>
  <c r="K381" i="5"/>
  <c r="K380" i="5"/>
  <c r="K379" i="5"/>
  <c r="K378" i="5"/>
  <c r="K377" i="5"/>
  <c r="K376" i="5"/>
  <c r="K375" i="5"/>
  <c r="K374" i="5"/>
  <c r="K373" i="5"/>
  <c r="K372" i="5"/>
  <c r="K371" i="5"/>
  <c r="K370" i="5"/>
  <c r="K369" i="5"/>
  <c r="K368" i="5"/>
  <c r="K367" i="5"/>
  <c r="K366" i="5"/>
  <c r="K365" i="5"/>
  <c r="K364" i="5"/>
  <c r="K363" i="5"/>
  <c r="K362" i="5"/>
  <c r="K361" i="5"/>
  <c r="K360" i="5"/>
  <c r="K359" i="5"/>
  <c r="K358" i="5"/>
  <c r="K357" i="5"/>
  <c r="K356" i="5"/>
  <c r="K355" i="5"/>
  <c r="K354" i="5"/>
  <c r="K353" i="5"/>
  <c r="K352" i="5"/>
  <c r="K351" i="5"/>
  <c r="K350" i="5"/>
  <c r="K349" i="5"/>
  <c r="K348" i="5"/>
  <c r="K347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J92" i="5" l="1"/>
  <c r="J87" i="5" s="1"/>
  <c r="K72" i="5" s="1"/>
  <c r="H15" i="5"/>
  <c r="Q72" i="5" l="1"/>
  <c r="H33" i="5" s="1"/>
  <c r="F14" i="7"/>
  <c r="O77" i="5"/>
  <c r="T78" i="5" s="1"/>
  <c r="N77" i="5"/>
  <c r="S78" i="5" s="1"/>
  <c r="O76" i="5"/>
  <c r="N76" i="5"/>
  <c r="O75" i="5"/>
  <c r="N75" i="5"/>
  <c r="I7246" i="5"/>
  <c r="I7247" i="5" s="1"/>
  <c r="K7245" i="5"/>
  <c r="I7234" i="5"/>
  <c r="K7234" i="5" s="1"/>
  <c r="K7233" i="5"/>
  <c r="I7222" i="5"/>
  <c r="I7223" i="5" s="1"/>
  <c r="K7221" i="5"/>
  <c r="I7210" i="5"/>
  <c r="I7211" i="5" s="1"/>
  <c r="K7209" i="5"/>
  <c r="I7198" i="5"/>
  <c r="I7199" i="5" s="1"/>
  <c r="K7197" i="5"/>
  <c r="I7186" i="5"/>
  <c r="I7187" i="5" s="1"/>
  <c r="K7185" i="5"/>
  <c r="I7174" i="5"/>
  <c r="I7175" i="5" s="1"/>
  <c r="K7173" i="5"/>
  <c r="I7162" i="5"/>
  <c r="I7163" i="5" s="1"/>
  <c r="K7161" i="5"/>
  <c r="I7150" i="5"/>
  <c r="I7151" i="5" s="1"/>
  <c r="K7149" i="5"/>
  <c r="I7138" i="5"/>
  <c r="I7139" i="5" s="1"/>
  <c r="K7137" i="5"/>
  <c r="I7126" i="5"/>
  <c r="I7127" i="5" s="1"/>
  <c r="K7125" i="5"/>
  <c r="I7114" i="5"/>
  <c r="I7115" i="5" s="1"/>
  <c r="K7113" i="5"/>
  <c r="I7100" i="5"/>
  <c r="I7101" i="5" s="1"/>
  <c r="K7099" i="5"/>
  <c r="I7088" i="5"/>
  <c r="I7089" i="5" s="1"/>
  <c r="K7087" i="5"/>
  <c r="I7076" i="5"/>
  <c r="I7077" i="5" s="1"/>
  <c r="K7075" i="5"/>
  <c r="I7064" i="5"/>
  <c r="I7065" i="5" s="1"/>
  <c r="K7063" i="5"/>
  <c r="I7052" i="5"/>
  <c r="I7053" i="5" s="1"/>
  <c r="K7051" i="5"/>
  <c r="I7040" i="5"/>
  <c r="I7041" i="5" s="1"/>
  <c r="K7039" i="5"/>
  <c r="I7028" i="5"/>
  <c r="I7029" i="5" s="1"/>
  <c r="K7027" i="5"/>
  <c r="I7016" i="5"/>
  <c r="I7017" i="5" s="1"/>
  <c r="K7015" i="5"/>
  <c r="I7004" i="5"/>
  <c r="K7003" i="5"/>
  <c r="I6992" i="5"/>
  <c r="I6993" i="5" s="1"/>
  <c r="I6994" i="5" s="1"/>
  <c r="I6995" i="5" s="1"/>
  <c r="I6996" i="5" s="1"/>
  <c r="I6997" i="5" s="1"/>
  <c r="I6998" i="5" s="1"/>
  <c r="I6999" i="5" s="1"/>
  <c r="I7000" i="5" s="1"/>
  <c r="I7001" i="5" s="1"/>
  <c r="I7002" i="5" s="1"/>
  <c r="K7002" i="5" s="1"/>
  <c r="K6991" i="5"/>
  <c r="I6980" i="5"/>
  <c r="K6980" i="5" s="1"/>
  <c r="K6979" i="5"/>
  <c r="I6968" i="5"/>
  <c r="I6969" i="5" s="1"/>
  <c r="I6970" i="5" s="1"/>
  <c r="I6971" i="5" s="1"/>
  <c r="I6972" i="5" s="1"/>
  <c r="I6973" i="5" s="1"/>
  <c r="I6974" i="5" s="1"/>
  <c r="I6975" i="5" s="1"/>
  <c r="I6976" i="5" s="1"/>
  <c r="I6977" i="5" s="1"/>
  <c r="I6978" i="5" s="1"/>
  <c r="K6978" i="5" s="1"/>
  <c r="K6967" i="5"/>
  <c r="I6955" i="5"/>
  <c r="K6955" i="5" s="1"/>
  <c r="K6954" i="5"/>
  <c r="I6943" i="5"/>
  <c r="I6944" i="5" s="1"/>
  <c r="K6942" i="5"/>
  <c r="I6931" i="5"/>
  <c r="K6931" i="5" s="1"/>
  <c r="K6930" i="5"/>
  <c r="I6919" i="5"/>
  <c r="I6920" i="5" s="1"/>
  <c r="K6918" i="5"/>
  <c r="I6907" i="5"/>
  <c r="K6907" i="5" s="1"/>
  <c r="K6906" i="5"/>
  <c r="I6895" i="5"/>
  <c r="I6896" i="5" s="1"/>
  <c r="K6894" i="5"/>
  <c r="I6883" i="5"/>
  <c r="K6883" i="5" s="1"/>
  <c r="K6882" i="5"/>
  <c r="I6871" i="5"/>
  <c r="I6872" i="5" s="1"/>
  <c r="K6870" i="5"/>
  <c r="I6859" i="5"/>
  <c r="K6859" i="5" s="1"/>
  <c r="K6858" i="5"/>
  <c r="I6847" i="5"/>
  <c r="I6848" i="5" s="1"/>
  <c r="K6846" i="5"/>
  <c r="I6835" i="5"/>
  <c r="K6835" i="5" s="1"/>
  <c r="K6834" i="5"/>
  <c r="I6823" i="5"/>
  <c r="I6824" i="5" s="1"/>
  <c r="K6822" i="5"/>
  <c r="I6809" i="5"/>
  <c r="K6809" i="5" s="1"/>
  <c r="K6808" i="5"/>
  <c r="I6797" i="5"/>
  <c r="I6798" i="5" s="1"/>
  <c r="K6796" i="5"/>
  <c r="I6785" i="5"/>
  <c r="K6785" i="5" s="1"/>
  <c r="K6784" i="5"/>
  <c r="I6773" i="5"/>
  <c r="I6774" i="5" s="1"/>
  <c r="K6772" i="5"/>
  <c r="I6761" i="5"/>
  <c r="K6761" i="5" s="1"/>
  <c r="K6760" i="5"/>
  <c r="I6749" i="5"/>
  <c r="I6750" i="5" s="1"/>
  <c r="K6748" i="5"/>
  <c r="I6737" i="5"/>
  <c r="K6737" i="5" s="1"/>
  <c r="K6736" i="5"/>
  <c r="I6725" i="5"/>
  <c r="I6726" i="5" s="1"/>
  <c r="I6727" i="5" s="1"/>
  <c r="I6728" i="5" s="1"/>
  <c r="I6729" i="5" s="1"/>
  <c r="I6730" i="5" s="1"/>
  <c r="I6731" i="5" s="1"/>
  <c r="I6732" i="5" s="1"/>
  <c r="I6733" i="5" s="1"/>
  <c r="I6734" i="5" s="1"/>
  <c r="I6735" i="5" s="1"/>
  <c r="K6735" i="5" s="1"/>
  <c r="K6724" i="5"/>
  <c r="I6713" i="5"/>
  <c r="K6713" i="5" s="1"/>
  <c r="K6712" i="5"/>
  <c r="I6701" i="5"/>
  <c r="I6702" i="5" s="1"/>
  <c r="I6703" i="5" s="1"/>
  <c r="I6704" i="5" s="1"/>
  <c r="I6705" i="5" s="1"/>
  <c r="I6706" i="5" s="1"/>
  <c r="I6707" i="5" s="1"/>
  <c r="I6708" i="5" s="1"/>
  <c r="I6709" i="5" s="1"/>
  <c r="I6710" i="5" s="1"/>
  <c r="I6711" i="5" s="1"/>
  <c r="K6711" i="5" s="1"/>
  <c r="K6700" i="5"/>
  <c r="I6689" i="5"/>
  <c r="K6689" i="5" s="1"/>
  <c r="K6688" i="5"/>
  <c r="I6677" i="5"/>
  <c r="I6678" i="5" s="1"/>
  <c r="K6676" i="5"/>
  <c r="I6664" i="5"/>
  <c r="K6664" i="5" s="1"/>
  <c r="K6663" i="5"/>
  <c r="I6652" i="5"/>
  <c r="I6653" i="5" s="1"/>
  <c r="K6651" i="5"/>
  <c r="I6640" i="5"/>
  <c r="K6640" i="5" s="1"/>
  <c r="K6639" i="5"/>
  <c r="I6628" i="5"/>
  <c r="I6629" i="5" s="1"/>
  <c r="K6627" i="5"/>
  <c r="I6616" i="5"/>
  <c r="K6616" i="5" s="1"/>
  <c r="K6615" i="5"/>
  <c r="I6604" i="5"/>
  <c r="I6605" i="5" s="1"/>
  <c r="K6603" i="5"/>
  <c r="I6592" i="5"/>
  <c r="K6592" i="5" s="1"/>
  <c r="K6591" i="5"/>
  <c r="I6580" i="5"/>
  <c r="I6581" i="5" s="1"/>
  <c r="K6579" i="5"/>
  <c r="I6568" i="5"/>
  <c r="K6568" i="5" s="1"/>
  <c r="K6567" i="5"/>
  <c r="I6556" i="5"/>
  <c r="I6557" i="5" s="1"/>
  <c r="K6555" i="5"/>
  <c r="I6544" i="5"/>
  <c r="K6544" i="5" s="1"/>
  <c r="K6543" i="5"/>
  <c r="I6532" i="5"/>
  <c r="I6533" i="5" s="1"/>
  <c r="K6531" i="5"/>
  <c r="I6519" i="5"/>
  <c r="I6520" i="5" s="1"/>
  <c r="K6518" i="5"/>
  <c r="I6507" i="5"/>
  <c r="I6508" i="5" s="1"/>
  <c r="K6506" i="5"/>
  <c r="I6495" i="5"/>
  <c r="I6496" i="5" s="1"/>
  <c r="K6494" i="5"/>
  <c r="I6483" i="5"/>
  <c r="I6484" i="5" s="1"/>
  <c r="K6482" i="5"/>
  <c r="I6471" i="5"/>
  <c r="I6472" i="5" s="1"/>
  <c r="K6470" i="5"/>
  <c r="I6459" i="5"/>
  <c r="I6460" i="5" s="1"/>
  <c r="K6458" i="5"/>
  <c r="I6447" i="5"/>
  <c r="I6448" i="5" s="1"/>
  <c r="K6446" i="5"/>
  <c r="I6435" i="5"/>
  <c r="I6436" i="5" s="1"/>
  <c r="K6434" i="5"/>
  <c r="I6423" i="5"/>
  <c r="I6424" i="5" s="1"/>
  <c r="K6422" i="5"/>
  <c r="I6411" i="5"/>
  <c r="I6412" i="5" s="1"/>
  <c r="K6410" i="5"/>
  <c r="I6399" i="5"/>
  <c r="I6400" i="5" s="1"/>
  <c r="K6398" i="5"/>
  <c r="I6387" i="5"/>
  <c r="I6388" i="5" s="1"/>
  <c r="K6386" i="5"/>
  <c r="I6373" i="5"/>
  <c r="I6374" i="5" s="1"/>
  <c r="K6372" i="5"/>
  <c r="I6361" i="5"/>
  <c r="I6362" i="5" s="1"/>
  <c r="K6360" i="5"/>
  <c r="I6349" i="5"/>
  <c r="I6350" i="5" s="1"/>
  <c r="K6348" i="5"/>
  <c r="I6337" i="5"/>
  <c r="I6338" i="5" s="1"/>
  <c r="K6336" i="5"/>
  <c r="I6325" i="5"/>
  <c r="I6326" i="5" s="1"/>
  <c r="K6324" i="5"/>
  <c r="I6313" i="5"/>
  <c r="I6314" i="5" s="1"/>
  <c r="K6312" i="5"/>
  <c r="I6301" i="5"/>
  <c r="I6302" i="5" s="1"/>
  <c r="K6300" i="5"/>
  <c r="I6289" i="5"/>
  <c r="I6290" i="5" s="1"/>
  <c r="K6288" i="5"/>
  <c r="I6277" i="5"/>
  <c r="I6278" i="5" s="1"/>
  <c r="K6276" i="5"/>
  <c r="I6265" i="5"/>
  <c r="I6266" i="5" s="1"/>
  <c r="K6264" i="5"/>
  <c r="I6253" i="5"/>
  <c r="I6254" i="5" s="1"/>
  <c r="K6252" i="5"/>
  <c r="I6241" i="5"/>
  <c r="I6242" i="5" s="1"/>
  <c r="K6240" i="5"/>
  <c r="I6228" i="5"/>
  <c r="I6229" i="5" s="1"/>
  <c r="K6227" i="5"/>
  <c r="I6216" i="5"/>
  <c r="I6217" i="5" s="1"/>
  <c r="K6215" i="5"/>
  <c r="I6204" i="5"/>
  <c r="I6205" i="5" s="1"/>
  <c r="K6203" i="5"/>
  <c r="I6192" i="5"/>
  <c r="I6193" i="5" s="1"/>
  <c r="K6191" i="5"/>
  <c r="I6180" i="5"/>
  <c r="I6181" i="5" s="1"/>
  <c r="K6179" i="5"/>
  <c r="I6168" i="5"/>
  <c r="K6168" i="5" s="1"/>
  <c r="K6167" i="5"/>
  <c r="I6156" i="5"/>
  <c r="I6157" i="5" s="1"/>
  <c r="I6158" i="5" s="1"/>
  <c r="I6159" i="5" s="1"/>
  <c r="I6160" i="5" s="1"/>
  <c r="I6161" i="5" s="1"/>
  <c r="I6162" i="5" s="1"/>
  <c r="I6163" i="5" s="1"/>
  <c r="I6164" i="5" s="1"/>
  <c r="I6165" i="5" s="1"/>
  <c r="I6166" i="5" s="1"/>
  <c r="K6166" i="5" s="1"/>
  <c r="K6155" i="5"/>
  <c r="I6144" i="5"/>
  <c r="K6144" i="5" s="1"/>
  <c r="K6143" i="5"/>
  <c r="I6132" i="5"/>
  <c r="I6133" i="5" s="1"/>
  <c r="I6134" i="5" s="1"/>
  <c r="I6135" i="5" s="1"/>
  <c r="I6136" i="5" s="1"/>
  <c r="I6137" i="5" s="1"/>
  <c r="I6138" i="5" s="1"/>
  <c r="I6139" i="5" s="1"/>
  <c r="I6140" i="5" s="1"/>
  <c r="I6141" i="5" s="1"/>
  <c r="I6142" i="5" s="1"/>
  <c r="K6142" i="5" s="1"/>
  <c r="K6131" i="5"/>
  <c r="I6120" i="5"/>
  <c r="K6120" i="5" s="1"/>
  <c r="K6119" i="5"/>
  <c r="I6108" i="5"/>
  <c r="K6108" i="5" s="1"/>
  <c r="K6107" i="5"/>
  <c r="I6096" i="5"/>
  <c r="I6097" i="5" s="1"/>
  <c r="K6095" i="5"/>
  <c r="I6083" i="5"/>
  <c r="K6083" i="5" s="1"/>
  <c r="K6082" i="5"/>
  <c r="I6071" i="5"/>
  <c r="I6072" i="5" s="1"/>
  <c r="K6070" i="5"/>
  <c r="I6059" i="5"/>
  <c r="K6059" i="5" s="1"/>
  <c r="K6058" i="5"/>
  <c r="I6047" i="5"/>
  <c r="I6048" i="5" s="1"/>
  <c r="K6046" i="5"/>
  <c r="I6035" i="5"/>
  <c r="K6035" i="5" s="1"/>
  <c r="K6034" i="5"/>
  <c r="I6023" i="5"/>
  <c r="I6024" i="5" s="1"/>
  <c r="K6022" i="5"/>
  <c r="I6011" i="5"/>
  <c r="K6011" i="5" s="1"/>
  <c r="K6010" i="5"/>
  <c r="I5999" i="5"/>
  <c r="I6000" i="5" s="1"/>
  <c r="K5998" i="5"/>
  <c r="I5987" i="5"/>
  <c r="K5987" i="5" s="1"/>
  <c r="K5986" i="5"/>
  <c r="I5975" i="5"/>
  <c r="I5976" i="5" s="1"/>
  <c r="K5974" i="5"/>
  <c r="I5963" i="5"/>
  <c r="K5963" i="5" s="1"/>
  <c r="K5962" i="5"/>
  <c r="I5951" i="5"/>
  <c r="I5952" i="5" s="1"/>
  <c r="K5950" i="5"/>
  <c r="I5938" i="5"/>
  <c r="K5938" i="5" s="1"/>
  <c r="K5937" i="5"/>
  <c r="I5926" i="5"/>
  <c r="I5927" i="5" s="1"/>
  <c r="K5925" i="5"/>
  <c r="I5914" i="5"/>
  <c r="K5914" i="5" s="1"/>
  <c r="K5913" i="5"/>
  <c r="I5902" i="5"/>
  <c r="I5903" i="5" s="1"/>
  <c r="K5901" i="5"/>
  <c r="I5890" i="5"/>
  <c r="K5890" i="5" s="1"/>
  <c r="K5889" i="5"/>
  <c r="I5878" i="5"/>
  <c r="I5879" i="5" s="1"/>
  <c r="K5877" i="5"/>
  <c r="I5866" i="5"/>
  <c r="K5866" i="5" s="1"/>
  <c r="K5865" i="5"/>
  <c r="I5854" i="5"/>
  <c r="I5855" i="5" s="1"/>
  <c r="K5853" i="5"/>
  <c r="I5842" i="5"/>
  <c r="K5842" i="5" s="1"/>
  <c r="K5841" i="5"/>
  <c r="I5830" i="5"/>
  <c r="I5831" i="5" s="1"/>
  <c r="K5829" i="5"/>
  <c r="I5818" i="5"/>
  <c r="K5818" i="5" s="1"/>
  <c r="K5817" i="5"/>
  <c r="I5806" i="5"/>
  <c r="I5807" i="5" s="1"/>
  <c r="K5805" i="5"/>
  <c r="I5792" i="5"/>
  <c r="K5792" i="5" s="1"/>
  <c r="K5791" i="5"/>
  <c r="I5780" i="5"/>
  <c r="I5781" i="5" s="1"/>
  <c r="K5779" i="5"/>
  <c r="I5768" i="5"/>
  <c r="K5768" i="5" s="1"/>
  <c r="K5767" i="5"/>
  <c r="I5756" i="5"/>
  <c r="I5757" i="5" s="1"/>
  <c r="K5755" i="5"/>
  <c r="I5744" i="5"/>
  <c r="K5744" i="5" s="1"/>
  <c r="K5743" i="5"/>
  <c r="I5732" i="5"/>
  <c r="I5733" i="5" s="1"/>
  <c r="K5731" i="5"/>
  <c r="I5720" i="5"/>
  <c r="K5720" i="5" s="1"/>
  <c r="K5719" i="5"/>
  <c r="I5708" i="5"/>
  <c r="I5709" i="5" s="1"/>
  <c r="K5707" i="5"/>
  <c r="I5696" i="5"/>
  <c r="K5696" i="5" s="1"/>
  <c r="K5695" i="5"/>
  <c r="I5684" i="5"/>
  <c r="I5685" i="5" s="1"/>
  <c r="K5683" i="5"/>
  <c r="I5672" i="5"/>
  <c r="K5672" i="5" s="1"/>
  <c r="K5671" i="5"/>
  <c r="I5660" i="5"/>
  <c r="I5661" i="5" s="1"/>
  <c r="K5659" i="5"/>
  <c r="I5647" i="5"/>
  <c r="K5647" i="5" s="1"/>
  <c r="K5646" i="5"/>
  <c r="I5635" i="5"/>
  <c r="I5636" i="5" s="1"/>
  <c r="I5637" i="5" s="1"/>
  <c r="I5638" i="5" s="1"/>
  <c r="I5639" i="5" s="1"/>
  <c r="I5640" i="5" s="1"/>
  <c r="I5641" i="5" s="1"/>
  <c r="I5642" i="5" s="1"/>
  <c r="I5643" i="5" s="1"/>
  <c r="I5644" i="5" s="1"/>
  <c r="I5645" i="5" s="1"/>
  <c r="K5645" i="5" s="1"/>
  <c r="K5634" i="5"/>
  <c r="I5623" i="5"/>
  <c r="K5623" i="5" s="1"/>
  <c r="K5622" i="5"/>
  <c r="I5611" i="5"/>
  <c r="I5612" i="5" s="1"/>
  <c r="I5613" i="5" s="1"/>
  <c r="I5614" i="5" s="1"/>
  <c r="I5615" i="5" s="1"/>
  <c r="I5616" i="5" s="1"/>
  <c r="I5617" i="5" s="1"/>
  <c r="I5618" i="5" s="1"/>
  <c r="I5619" i="5" s="1"/>
  <c r="I5620" i="5" s="1"/>
  <c r="I5621" i="5" s="1"/>
  <c r="K5621" i="5" s="1"/>
  <c r="K5610" i="5"/>
  <c r="I5599" i="5"/>
  <c r="K5599" i="5" s="1"/>
  <c r="K5598" i="5"/>
  <c r="I5587" i="5"/>
  <c r="I5588" i="5" s="1"/>
  <c r="I5589" i="5" s="1"/>
  <c r="I5590" i="5" s="1"/>
  <c r="I5591" i="5" s="1"/>
  <c r="I5592" i="5" s="1"/>
  <c r="I5593" i="5" s="1"/>
  <c r="I5594" i="5" s="1"/>
  <c r="I5595" i="5" s="1"/>
  <c r="I5596" i="5" s="1"/>
  <c r="I5597" i="5" s="1"/>
  <c r="K5597" i="5" s="1"/>
  <c r="K5586" i="5"/>
  <c r="I5575" i="5"/>
  <c r="K5575" i="5" s="1"/>
  <c r="K5574" i="5"/>
  <c r="I5563" i="5"/>
  <c r="I5564" i="5" s="1"/>
  <c r="I5565" i="5" s="1"/>
  <c r="I5566" i="5" s="1"/>
  <c r="I5567" i="5" s="1"/>
  <c r="I5568" i="5" s="1"/>
  <c r="I5569" i="5" s="1"/>
  <c r="I5570" i="5" s="1"/>
  <c r="I5571" i="5" s="1"/>
  <c r="I5572" i="5" s="1"/>
  <c r="I5573" i="5" s="1"/>
  <c r="K5573" i="5" s="1"/>
  <c r="K5562" i="5"/>
  <c r="I5551" i="5"/>
  <c r="I5552" i="5" s="1"/>
  <c r="K5550" i="5"/>
  <c r="I5539" i="5"/>
  <c r="I5540" i="5" s="1"/>
  <c r="K5538" i="5"/>
  <c r="I5527" i="5"/>
  <c r="I5528" i="5" s="1"/>
  <c r="K5526" i="5"/>
  <c r="I5515" i="5"/>
  <c r="I5516" i="5" s="1"/>
  <c r="K5514" i="5"/>
  <c r="I5502" i="5"/>
  <c r="I5503" i="5" s="1"/>
  <c r="K5501" i="5"/>
  <c r="I5490" i="5"/>
  <c r="I5491" i="5" s="1"/>
  <c r="K5489" i="5"/>
  <c r="I5478" i="5"/>
  <c r="I5479" i="5" s="1"/>
  <c r="K5477" i="5"/>
  <c r="I5466" i="5"/>
  <c r="I5467" i="5" s="1"/>
  <c r="K5465" i="5"/>
  <c r="I5454" i="5"/>
  <c r="I5455" i="5" s="1"/>
  <c r="K5453" i="5"/>
  <c r="I5442" i="5"/>
  <c r="I5443" i="5" s="1"/>
  <c r="K5441" i="5"/>
  <c r="I5430" i="5"/>
  <c r="I5431" i="5" s="1"/>
  <c r="K5429" i="5"/>
  <c r="I5418" i="5"/>
  <c r="I5419" i="5" s="1"/>
  <c r="K5417" i="5"/>
  <c r="I5406" i="5"/>
  <c r="I5407" i="5" s="1"/>
  <c r="K5405" i="5"/>
  <c r="I5394" i="5"/>
  <c r="I5395" i="5" s="1"/>
  <c r="K5393" i="5"/>
  <c r="I5382" i="5"/>
  <c r="I5383" i="5" s="1"/>
  <c r="K5381" i="5"/>
  <c r="I5370" i="5"/>
  <c r="I5371" i="5" s="1"/>
  <c r="K5369" i="5"/>
  <c r="I5357" i="5"/>
  <c r="I5358" i="5" s="1"/>
  <c r="K5356" i="5"/>
  <c r="I5345" i="5"/>
  <c r="I5346" i="5" s="1"/>
  <c r="K5344" i="5"/>
  <c r="I5333" i="5"/>
  <c r="I5334" i="5" s="1"/>
  <c r="K5332" i="5"/>
  <c r="I5321" i="5"/>
  <c r="I5322" i="5" s="1"/>
  <c r="K5320" i="5"/>
  <c r="I5309" i="5"/>
  <c r="I5310" i="5" s="1"/>
  <c r="K5308" i="5"/>
  <c r="I5297" i="5"/>
  <c r="I5298" i="5" s="1"/>
  <c r="K5296" i="5"/>
  <c r="I5285" i="5"/>
  <c r="I5286" i="5" s="1"/>
  <c r="K5284" i="5"/>
  <c r="I5273" i="5"/>
  <c r="I5274" i="5" s="1"/>
  <c r="K5272" i="5"/>
  <c r="I5261" i="5"/>
  <c r="I5262" i="5" s="1"/>
  <c r="K5260" i="5"/>
  <c r="I5249" i="5"/>
  <c r="I5250" i="5" s="1"/>
  <c r="K5248" i="5"/>
  <c r="I5237" i="5"/>
  <c r="I5238" i="5" s="1"/>
  <c r="K5236" i="5"/>
  <c r="I5225" i="5"/>
  <c r="I5226" i="5" s="1"/>
  <c r="K5224" i="5"/>
  <c r="I5212" i="5"/>
  <c r="I5213" i="5" s="1"/>
  <c r="K5211" i="5"/>
  <c r="I5200" i="5"/>
  <c r="I5201" i="5" s="1"/>
  <c r="K5199" i="5"/>
  <c r="I5188" i="5"/>
  <c r="I5189" i="5" s="1"/>
  <c r="K5187" i="5"/>
  <c r="I5176" i="5"/>
  <c r="I5177" i="5" s="1"/>
  <c r="K5175" i="5"/>
  <c r="I5164" i="5"/>
  <c r="I5165" i="5" s="1"/>
  <c r="K5163" i="5"/>
  <c r="I5152" i="5"/>
  <c r="I5153" i="5" s="1"/>
  <c r="K5151" i="5"/>
  <c r="I5140" i="5"/>
  <c r="I5141" i="5" s="1"/>
  <c r="K5139" i="5"/>
  <c r="I5128" i="5"/>
  <c r="I5129" i="5" s="1"/>
  <c r="K5127" i="5"/>
  <c r="I5116" i="5"/>
  <c r="I5117" i="5" s="1"/>
  <c r="K5115" i="5"/>
  <c r="I5104" i="5"/>
  <c r="I5105" i="5" s="1"/>
  <c r="K5103" i="5"/>
  <c r="I5092" i="5"/>
  <c r="I5093" i="5" s="1"/>
  <c r="K5091" i="5"/>
  <c r="I5080" i="5"/>
  <c r="I5081" i="5" s="1"/>
  <c r="K5079" i="5"/>
  <c r="I5066" i="5"/>
  <c r="I5067" i="5" s="1"/>
  <c r="K5065" i="5"/>
  <c r="I5054" i="5"/>
  <c r="I5055" i="5" s="1"/>
  <c r="K5053" i="5"/>
  <c r="I5042" i="5"/>
  <c r="I5043" i="5" s="1"/>
  <c r="K5041" i="5"/>
  <c r="I5030" i="5"/>
  <c r="I5031" i="5" s="1"/>
  <c r="K5029" i="5"/>
  <c r="I5018" i="5"/>
  <c r="I5019" i="5" s="1"/>
  <c r="K5017" i="5"/>
  <c r="I5006" i="5"/>
  <c r="I5007" i="5" s="1"/>
  <c r="K5005" i="5"/>
  <c r="I4994" i="5"/>
  <c r="I4995" i="5" s="1"/>
  <c r="K4993" i="5"/>
  <c r="I4982" i="5"/>
  <c r="I4983" i="5" s="1"/>
  <c r="K4981" i="5"/>
  <c r="I4970" i="5"/>
  <c r="I4971" i="5" s="1"/>
  <c r="K4969" i="5"/>
  <c r="I4958" i="5"/>
  <c r="I4959" i="5" s="1"/>
  <c r="K4957" i="5"/>
  <c r="I4946" i="5"/>
  <c r="I4947" i="5" s="1"/>
  <c r="K4945" i="5"/>
  <c r="I4934" i="5"/>
  <c r="I4935" i="5" s="1"/>
  <c r="K4933" i="5"/>
  <c r="I4921" i="5"/>
  <c r="I4922" i="5" s="1"/>
  <c r="K4920" i="5"/>
  <c r="I4909" i="5"/>
  <c r="I4910" i="5" s="1"/>
  <c r="K4908" i="5"/>
  <c r="I4897" i="5"/>
  <c r="I4898" i="5" s="1"/>
  <c r="K4896" i="5"/>
  <c r="I4885" i="5"/>
  <c r="I4886" i="5" s="1"/>
  <c r="K4884" i="5"/>
  <c r="I4873" i="5"/>
  <c r="I4874" i="5" s="1"/>
  <c r="K4872" i="5"/>
  <c r="I4861" i="5"/>
  <c r="I4862" i="5" s="1"/>
  <c r="K4860" i="5"/>
  <c r="I4849" i="5"/>
  <c r="I4850" i="5" s="1"/>
  <c r="K4848" i="5"/>
  <c r="I4837" i="5"/>
  <c r="I4838" i="5" s="1"/>
  <c r="K4836" i="5"/>
  <c r="I4825" i="5"/>
  <c r="I4826" i="5" s="1"/>
  <c r="K4824" i="5"/>
  <c r="I4813" i="5"/>
  <c r="I4814" i="5" s="1"/>
  <c r="K4812" i="5"/>
  <c r="I4801" i="5"/>
  <c r="I4802" i="5" s="1"/>
  <c r="K4800" i="5"/>
  <c r="I4789" i="5"/>
  <c r="I4790" i="5" s="1"/>
  <c r="K4788" i="5"/>
  <c r="I4776" i="5"/>
  <c r="I4777" i="5" s="1"/>
  <c r="K4775" i="5"/>
  <c r="I4764" i="5"/>
  <c r="I4765" i="5" s="1"/>
  <c r="K4763" i="5"/>
  <c r="I4752" i="5"/>
  <c r="I4753" i="5" s="1"/>
  <c r="K4751" i="5"/>
  <c r="I4740" i="5"/>
  <c r="I4741" i="5" s="1"/>
  <c r="K4739" i="5"/>
  <c r="I4728" i="5"/>
  <c r="I4729" i="5" s="1"/>
  <c r="K4727" i="5"/>
  <c r="I4716" i="5"/>
  <c r="I4717" i="5" s="1"/>
  <c r="K4715" i="5"/>
  <c r="I4704" i="5"/>
  <c r="I4705" i="5" s="1"/>
  <c r="K4703" i="5"/>
  <c r="I4692" i="5"/>
  <c r="I4693" i="5" s="1"/>
  <c r="K4691" i="5"/>
  <c r="I4680" i="5"/>
  <c r="I4681" i="5" s="1"/>
  <c r="K4679" i="5"/>
  <c r="I4668" i="5"/>
  <c r="I4669" i="5" s="1"/>
  <c r="K4667" i="5"/>
  <c r="I4656" i="5"/>
  <c r="I4657" i="5" s="1"/>
  <c r="K4655" i="5"/>
  <c r="I4644" i="5"/>
  <c r="K4644" i="5" s="1"/>
  <c r="K4643" i="5"/>
  <c r="I4631" i="5"/>
  <c r="I4632" i="5" s="1"/>
  <c r="I4633" i="5" s="1"/>
  <c r="I4634" i="5" s="1"/>
  <c r="I4635" i="5" s="1"/>
  <c r="I4636" i="5" s="1"/>
  <c r="I4637" i="5" s="1"/>
  <c r="I4638" i="5" s="1"/>
  <c r="I4639" i="5" s="1"/>
  <c r="I4640" i="5" s="1"/>
  <c r="I4641" i="5" s="1"/>
  <c r="K4641" i="5" s="1"/>
  <c r="K4630" i="5"/>
  <c r="I4619" i="5"/>
  <c r="K4619" i="5" s="1"/>
  <c r="K4618" i="5"/>
  <c r="I4607" i="5"/>
  <c r="I4608" i="5" s="1"/>
  <c r="I4609" i="5" s="1"/>
  <c r="I4610" i="5" s="1"/>
  <c r="I4611" i="5" s="1"/>
  <c r="I4612" i="5" s="1"/>
  <c r="I4613" i="5" s="1"/>
  <c r="I4614" i="5" s="1"/>
  <c r="I4615" i="5" s="1"/>
  <c r="I4616" i="5" s="1"/>
  <c r="I4617" i="5" s="1"/>
  <c r="K4617" i="5" s="1"/>
  <c r="K4606" i="5"/>
  <c r="I4595" i="5"/>
  <c r="K4595" i="5" s="1"/>
  <c r="K4594" i="5"/>
  <c r="I4583" i="5"/>
  <c r="I4584" i="5" s="1"/>
  <c r="I4585" i="5" s="1"/>
  <c r="I4586" i="5" s="1"/>
  <c r="I4587" i="5" s="1"/>
  <c r="I4588" i="5" s="1"/>
  <c r="I4589" i="5" s="1"/>
  <c r="I4590" i="5" s="1"/>
  <c r="I4591" i="5" s="1"/>
  <c r="I4592" i="5" s="1"/>
  <c r="I4593" i="5" s="1"/>
  <c r="K4593" i="5" s="1"/>
  <c r="K4582" i="5"/>
  <c r="I4571" i="5"/>
  <c r="K4571" i="5" s="1"/>
  <c r="K4570" i="5"/>
  <c r="I4559" i="5"/>
  <c r="I4560" i="5" s="1"/>
  <c r="I4561" i="5" s="1"/>
  <c r="I4562" i="5" s="1"/>
  <c r="I4563" i="5" s="1"/>
  <c r="I4564" i="5" s="1"/>
  <c r="I4565" i="5" s="1"/>
  <c r="I4566" i="5" s="1"/>
  <c r="I4567" i="5" s="1"/>
  <c r="I4568" i="5" s="1"/>
  <c r="I4569" i="5" s="1"/>
  <c r="K4569" i="5" s="1"/>
  <c r="K4558" i="5"/>
  <c r="I4547" i="5"/>
  <c r="K4547" i="5" s="1"/>
  <c r="K4546" i="5"/>
  <c r="I4535" i="5"/>
  <c r="I4536" i="5" s="1"/>
  <c r="I4537" i="5" s="1"/>
  <c r="I4538" i="5" s="1"/>
  <c r="I4539" i="5" s="1"/>
  <c r="I4540" i="5" s="1"/>
  <c r="I4541" i="5" s="1"/>
  <c r="I4542" i="5" s="1"/>
  <c r="I4543" i="5" s="1"/>
  <c r="I4544" i="5" s="1"/>
  <c r="I4545" i="5" s="1"/>
  <c r="K4545" i="5" s="1"/>
  <c r="K4534" i="5"/>
  <c r="I4523" i="5"/>
  <c r="K4523" i="5" s="1"/>
  <c r="K4522" i="5"/>
  <c r="I4511" i="5"/>
  <c r="I4512" i="5" s="1"/>
  <c r="I4513" i="5" s="1"/>
  <c r="I4514" i="5" s="1"/>
  <c r="I4515" i="5" s="1"/>
  <c r="I4516" i="5" s="1"/>
  <c r="I4517" i="5" s="1"/>
  <c r="I4518" i="5" s="1"/>
  <c r="I4519" i="5" s="1"/>
  <c r="I4520" i="5" s="1"/>
  <c r="I4521" i="5" s="1"/>
  <c r="K4521" i="5" s="1"/>
  <c r="K4510" i="5"/>
  <c r="I4499" i="5"/>
  <c r="K4499" i="5" s="1"/>
  <c r="K4498" i="5"/>
  <c r="I4486" i="5"/>
  <c r="I4487" i="5" s="1"/>
  <c r="I4488" i="5" s="1"/>
  <c r="I4489" i="5" s="1"/>
  <c r="I4490" i="5" s="1"/>
  <c r="I4491" i="5" s="1"/>
  <c r="I4492" i="5" s="1"/>
  <c r="I4493" i="5" s="1"/>
  <c r="I4494" i="5" s="1"/>
  <c r="I4495" i="5" s="1"/>
  <c r="I4496" i="5" s="1"/>
  <c r="K4496" i="5" s="1"/>
  <c r="K4485" i="5"/>
  <c r="I4474" i="5"/>
  <c r="K4474" i="5" s="1"/>
  <c r="K4473" i="5"/>
  <c r="I4462" i="5"/>
  <c r="I4463" i="5" s="1"/>
  <c r="I4464" i="5" s="1"/>
  <c r="I4465" i="5" s="1"/>
  <c r="I4466" i="5" s="1"/>
  <c r="I4467" i="5" s="1"/>
  <c r="I4468" i="5" s="1"/>
  <c r="I4469" i="5" s="1"/>
  <c r="I4470" i="5" s="1"/>
  <c r="I4471" i="5" s="1"/>
  <c r="I4472" i="5" s="1"/>
  <c r="K4472" i="5" s="1"/>
  <c r="K4461" i="5"/>
  <c r="I4450" i="5"/>
  <c r="K4450" i="5" s="1"/>
  <c r="K4449" i="5"/>
  <c r="I4438" i="5"/>
  <c r="I4439" i="5" s="1"/>
  <c r="I4440" i="5" s="1"/>
  <c r="I4441" i="5" s="1"/>
  <c r="I4442" i="5" s="1"/>
  <c r="I4443" i="5" s="1"/>
  <c r="I4444" i="5" s="1"/>
  <c r="I4445" i="5" s="1"/>
  <c r="I4446" i="5" s="1"/>
  <c r="I4447" i="5" s="1"/>
  <c r="I4448" i="5" s="1"/>
  <c r="K4448" i="5" s="1"/>
  <c r="K4437" i="5"/>
  <c r="I4426" i="5"/>
  <c r="K4426" i="5" s="1"/>
  <c r="K4425" i="5"/>
  <c r="I4414" i="5"/>
  <c r="K4414" i="5" s="1"/>
  <c r="K4413" i="5"/>
  <c r="I4402" i="5"/>
  <c r="I4403" i="5" s="1"/>
  <c r="K4401" i="5"/>
  <c r="I4390" i="5"/>
  <c r="K4390" i="5" s="1"/>
  <c r="K4389" i="5"/>
  <c r="I4378" i="5"/>
  <c r="I4379" i="5" s="1"/>
  <c r="K4377" i="5"/>
  <c r="I4366" i="5"/>
  <c r="K4366" i="5" s="1"/>
  <c r="K4365" i="5"/>
  <c r="I4354" i="5"/>
  <c r="I4355" i="5" s="1"/>
  <c r="K4353" i="5"/>
  <c r="I4341" i="5"/>
  <c r="K4341" i="5" s="1"/>
  <c r="K4340" i="5"/>
  <c r="I4329" i="5"/>
  <c r="I4330" i="5" s="1"/>
  <c r="K4328" i="5"/>
  <c r="I4317" i="5"/>
  <c r="K4317" i="5" s="1"/>
  <c r="K4316" i="5"/>
  <c r="I4305" i="5"/>
  <c r="I4306" i="5" s="1"/>
  <c r="K4304" i="5"/>
  <c r="I4293" i="5"/>
  <c r="K4293" i="5" s="1"/>
  <c r="K4292" i="5"/>
  <c r="I4281" i="5"/>
  <c r="I4282" i="5" s="1"/>
  <c r="K4280" i="5"/>
  <c r="I4269" i="5"/>
  <c r="K4269" i="5" s="1"/>
  <c r="K4268" i="5"/>
  <c r="I4257" i="5"/>
  <c r="I4258" i="5" s="1"/>
  <c r="K4256" i="5"/>
  <c r="I4245" i="5"/>
  <c r="K4245" i="5" s="1"/>
  <c r="K4244" i="5"/>
  <c r="I4233" i="5"/>
  <c r="I4234" i="5" s="1"/>
  <c r="K4232" i="5"/>
  <c r="I4221" i="5"/>
  <c r="K4221" i="5" s="1"/>
  <c r="K4220" i="5"/>
  <c r="I4209" i="5"/>
  <c r="I4210" i="5" s="1"/>
  <c r="K4208" i="5"/>
  <c r="I4195" i="5"/>
  <c r="K4195" i="5" s="1"/>
  <c r="K4194" i="5"/>
  <c r="I4183" i="5"/>
  <c r="I4184" i="5" s="1"/>
  <c r="K4182" i="5"/>
  <c r="I4171" i="5"/>
  <c r="K4171" i="5" s="1"/>
  <c r="K4170" i="5"/>
  <c r="I4159" i="5"/>
  <c r="I4160" i="5" s="1"/>
  <c r="K4158" i="5"/>
  <c r="I4147" i="5"/>
  <c r="K4147" i="5" s="1"/>
  <c r="K4146" i="5"/>
  <c r="I4135" i="5"/>
  <c r="I4136" i="5" s="1"/>
  <c r="K4134" i="5"/>
  <c r="I4123" i="5"/>
  <c r="K4123" i="5" s="1"/>
  <c r="K4122" i="5"/>
  <c r="I4111" i="5"/>
  <c r="I4112" i="5" s="1"/>
  <c r="K4110" i="5"/>
  <c r="I4099" i="5"/>
  <c r="K4099" i="5" s="1"/>
  <c r="K4098" i="5"/>
  <c r="I4087" i="5"/>
  <c r="I4088" i="5" s="1"/>
  <c r="K4086" i="5"/>
  <c r="I4075" i="5"/>
  <c r="K4075" i="5" s="1"/>
  <c r="K4074" i="5"/>
  <c r="I4063" i="5"/>
  <c r="I4064" i="5" s="1"/>
  <c r="K4062" i="5"/>
  <c r="I4050" i="5"/>
  <c r="K4050" i="5" s="1"/>
  <c r="K4049" i="5"/>
  <c r="I4038" i="5"/>
  <c r="I4039" i="5" s="1"/>
  <c r="K4037" i="5"/>
  <c r="I4026" i="5"/>
  <c r="K4026" i="5" s="1"/>
  <c r="K4025" i="5"/>
  <c r="I4014" i="5"/>
  <c r="I4015" i="5" s="1"/>
  <c r="K4013" i="5"/>
  <c r="I4002" i="5"/>
  <c r="K4002" i="5" s="1"/>
  <c r="K4001" i="5"/>
  <c r="I3990" i="5"/>
  <c r="I3991" i="5" s="1"/>
  <c r="K3989" i="5"/>
  <c r="I3978" i="5"/>
  <c r="K3978" i="5" s="1"/>
  <c r="K3977" i="5"/>
  <c r="I3966" i="5"/>
  <c r="I3967" i="5" s="1"/>
  <c r="K3965" i="5"/>
  <c r="I3954" i="5"/>
  <c r="K3954" i="5" s="1"/>
  <c r="K3953" i="5"/>
  <c r="I3942" i="5"/>
  <c r="I3943" i="5" s="1"/>
  <c r="K3941" i="5"/>
  <c r="I3930" i="5"/>
  <c r="K3930" i="5" s="1"/>
  <c r="K3929" i="5"/>
  <c r="I3918" i="5"/>
  <c r="I3919" i="5" s="1"/>
  <c r="K3917" i="5"/>
  <c r="I3905" i="5"/>
  <c r="K3905" i="5" s="1"/>
  <c r="K3904" i="5"/>
  <c r="I3893" i="5"/>
  <c r="I3894" i="5" s="1"/>
  <c r="K3892" i="5"/>
  <c r="I3881" i="5"/>
  <c r="K3881" i="5" s="1"/>
  <c r="K3880" i="5"/>
  <c r="I3869" i="5"/>
  <c r="I3870" i="5" s="1"/>
  <c r="K3868" i="5"/>
  <c r="I3857" i="5"/>
  <c r="K3857" i="5" s="1"/>
  <c r="K3856" i="5"/>
  <c r="I3845" i="5"/>
  <c r="I3846" i="5" s="1"/>
  <c r="K3844" i="5"/>
  <c r="I3833" i="5"/>
  <c r="K3833" i="5" s="1"/>
  <c r="K3832" i="5"/>
  <c r="I3821" i="5"/>
  <c r="I3822" i="5" s="1"/>
  <c r="K3820" i="5"/>
  <c r="I3809" i="5"/>
  <c r="K3809" i="5" s="1"/>
  <c r="K3808" i="5"/>
  <c r="I3797" i="5"/>
  <c r="I3798" i="5" s="1"/>
  <c r="K3796" i="5"/>
  <c r="I3785" i="5"/>
  <c r="K3785" i="5" s="1"/>
  <c r="K3784" i="5"/>
  <c r="I3773" i="5"/>
  <c r="I3774" i="5" s="1"/>
  <c r="K3772" i="5"/>
  <c r="I3760" i="5"/>
  <c r="K3760" i="5" s="1"/>
  <c r="K3759" i="5"/>
  <c r="I3748" i="5"/>
  <c r="I3749" i="5" s="1"/>
  <c r="K3747" i="5"/>
  <c r="I3736" i="5"/>
  <c r="K3736" i="5" s="1"/>
  <c r="K3735" i="5"/>
  <c r="I3724" i="5"/>
  <c r="I3725" i="5" s="1"/>
  <c r="K3723" i="5"/>
  <c r="I3712" i="5"/>
  <c r="K3712" i="5" s="1"/>
  <c r="K3711" i="5"/>
  <c r="I3700" i="5"/>
  <c r="I3701" i="5" s="1"/>
  <c r="K3699" i="5"/>
  <c r="I3688" i="5"/>
  <c r="K3688" i="5" s="1"/>
  <c r="K3687" i="5"/>
  <c r="I3676" i="5"/>
  <c r="I3677" i="5" s="1"/>
  <c r="K3675" i="5"/>
  <c r="I3664" i="5"/>
  <c r="K3664" i="5" s="1"/>
  <c r="K3663" i="5"/>
  <c r="I3652" i="5"/>
  <c r="I3653" i="5" s="1"/>
  <c r="K3651" i="5"/>
  <c r="I3640" i="5"/>
  <c r="K3640" i="5" s="1"/>
  <c r="K3639" i="5"/>
  <c r="I3628" i="5"/>
  <c r="I3629" i="5" s="1"/>
  <c r="K3627" i="5"/>
  <c r="I3615" i="5"/>
  <c r="K3615" i="5" s="1"/>
  <c r="K3614" i="5"/>
  <c r="I3603" i="5"/>
  <c r="I3604" i="5" s="1"/>
  <c r="K3602" i="5"/>
  <c r="I3591" i="5"/>
  <c r="K3591" i="5" s="1"/>
  <c r="K3590" i="5"/>
  <c r="I3579" i="5"/>
  <c r="I3580" i="5" s="1"/>
  <c r="K3578" i="5"/>
  <c r="I3567" i="5"/>
  <c r="K3567" i="5" s="1"/>
  <c r="K3566" i="5"/>
  <c r="I3555" i="5"/>
  <c r="I3556" i="5" s="1"/>
  <c r="I3557" i="5" s="1"/>
  <c r="I3558" i="5" s="1"/>
  <c r="I3559" i="5" s="1"/>
  <c r="I3560" i="5" s="1"/>
  <c r="I3561" i="5" s="1"/>
  <c r="I3562" i="5" s="1"/>
  <c r="I3563" i="5" s="1"/>
  <c r="I3564" i="5" s="1"/>
  <c r="I3565" i="5" s="1"/>
  <c r="K3565" i="5" s="1"/>
  <c r="K3554" i="5"/>
  <c r="I3543" i="5"/>
  <c r="K3543" i="5" s="1"/>
  <c r="K3542" i="5"/>
  <c r="I3531" i="5"/>
  <c r="I3532" i="5" s="1"/>
  <c r="I3533" i="5" s="1"/>
  <c r="I3534" i="5" s="1"/>
  <c r="I3535" i="5" s="1"/>
  <c r="I3536" i="5" s="1"/>
  <c r="I3537" i="5" s="1"/>
  <c r="I3538" i="5" s="1"/>
  <c r="I3539" i="5" s="1"/>
  <c r="I3540" i="5" s="1"/>
  <c r="I3541" i="5" s="1"/>
  <c r="K3541" i="5" s="1"/>
  <c r="K3530" i="5"/>
  <c r="I3519" i="5"/>
  <c r="K3519" i="5" s="1"/>
  <c r="K3518" i="5"/>
  <c r="I3507" i="5"/>
  <c r="I3508" i="5" s="1"/>
  <c r="I3509" i="5" s="1"/>
  <c r="I3510" i="5" s="1"/>
  <c r="I3511" i="5" s="1"/>
  <c r="I3512" i="5" s="1"/>
  <c r="I3513" i="5" s="1"/>
  <c r="I3514" i="5" s="1"/>
  <c r="I3515" i="5" s="1"/>
  <c r="I3516" i="5" s="1"/>
  <c r="I3517" i="5" s="1"/>
  <c r="K3517" i="5" s="1"/>
  <c r="K3506" i="5"/>
  <c r="I3495" i="5"/>
  <c r="K3495" i="5" s="1"/>
  <c r="K3494" i="5"/>
  <c r="I3483" i="5"/>
  <c r="I3484" i="5" s="1"/>
  <c r="I3485" i="5" s="1"/>
  <c r="I3486" i="5" s="1"/>
  <c r="I3487" i="5" s="1"/>
  <c r="I3488" i="5" s="1"/>
  <c r="I3489" i="5" s="1"/>
  <c r="I3490" i="5" s="1"/>
  <c r="I3491" i="5" s="1"/>
  <c r="I3492" i="5" s="1"/>
  <c r="I3493" i="5" s="1"/>
  <c r="K3493" i="5" s="1"/>
  <c r="K3482" i="5"/>
  <c r="I3470" i="5"/>
  <c r="K3470" i="5" s="1"/>
  <c r="K3469" i="5"/>
  <c r="I3458" i="5"/>
  <c r="I3459" i="5" s="1"/>
  <c r="I3460" i="5" s="1"/>
  <c r="I3461" i="5" s="1"/>
  <c r="I3462" i="5" s="1"/>
  <c r="I3463" i="5" s="1"/>
  <c r="I3464" i="5" s="1"/>
  <c r="I3465" i="5" s="1"/>
  <c r="I3466" i="5" s="1"/>
  <c r="I3467" i="5" s="1"/>
  <c r="I3468" i="5" s="1"/>
  <c r="K3468" i="5" s="1"/>
  <c r="K3457" i="5"/>
  <c r="I3446" i="5"/>
  <c r="K3446" i="5" s="1"/>
  <c r="K3445" i="5"/>
  <c r="I3434" i="5"/>
  <c r="I3435" i="5" s="1"/>
  <c r="I3436" i="5" s="1"/>
  <c r="I3437" i="5" s="1"/>
  <c r="I3438" i="5" s="1"/>
  <c r="I3439" i="5" s="1"/>
  <c r="I3440" i="5" s="1"/>
  <c r="I3441" i="5" s="1"/>
  <c r="I3442" i="5" s="1"/>
  <c r="I3443" i="5" s="1"/>
  <c r="I3444" i="5" s="1"/>
  <c r="K3444" i="5" s="1"/>
  <c r="K3433" i="5"/>
  <c r="I3422" i="5"/>
  <c r="K3422" i="5" s="1"/>
  <c r="K3421" i="5"/>
  <c r="I3410" i="5"/>
  <c r="I3411" i="5" s="1"/>
  <c r="I3412" i="5" s="1"/>
  <c r="I3413" i="5" s="1"/>
  <c r="I3414" i="5" s="1"/>
  <c r="I3415" i="5" s="1"/>
  <c r="I3416" i="5" s="1"/>
  <c r="I3417" i="5" s="1"/>
  <c r="I3418" i="5" s="1"/>
  <c r="I3419" i="5" s="1"/>
  <c r="I3420" i="5" s="1"/>
  <c r="K3420" i="5" s="1"/>
  <c r="K3409" i="5"/>
  <c r="I3398" i="5"/>
  <c r="K3398" i="5" s="1"/>
  <c r="K3397" i="5"/>
  <c r="I3386" i="5"/>
  <c r="I3387" i="5" s="1"/>
  <c r="I3388" i="5" s="1"/>
  <c r="I3389" i="5" s="1"/>
  <c r="I3390" i="5" s="1"/>
  <c r="I3391" i="5" s="1"/>
  <c r="I3392" i="5" s="1"/>
  <c r="I3393" i="5" s="1"/>
  <c r="I3394" i="5" s="1"/>
  <c r="I3395" i="5" s="1"/>
  <c r="I3396" i="5" s="1"/>
  <c r="K3396" i="5" s="1"/>
  <c r="K3385" i="5"/>
  <c r="I3374" i="5"/>
  <c r="K3374" i="5" s="1"/>
  <c r="K3373" i="5"/>
  <c r="I3362" i="5"/>
  <c r="I3363" i="5" s="1"/>
  <c r="I3364" i="5" s="1"/>
  <c r="I3365" i="5" s="1"/>
  <c r="I3366" i="5" s="1"/>
  <c r="I3367" i="5" s="1"/>
  <c r="I3368" i="5" s="1"/>
  <c r="I3369" i="5" s="1"/>
  <c r="I3370" i="5" s="1"/>
  <c r="I3371" i="5" s="1"/>
  <c r="I3372" i="5" s="1"/>
  <c r="K3372" i="5" s="1"/>
  <c r="K3361" i="5"/>
  <c r="I3350" i="5"/>
  <c r="K3350" i="5" s="1"/>
  <c r="K3349" i="5"/>
  <c r="I3338" i="5"/>
  <c r="I3339" i="5" s="1"/>
  <c r="K3337" i="5"/>
  <c r="I3325" i="5"/>
  <c r="K3325" i="5" s="1"/>
  <c r="K3324" i="5"/>
  <c r="I3313" i="5"/>
  <c r="I3314" i="5" s="1"/>
  <c r="K3312" i="5"/>
  <c r="I3301" i="5"/>
  <c r="K3301" i="5" s="1"/>
  <c r="K3300" i="5"/>
  <c r="I3289" i="5"/>
  <c r="I3290" i="5" s="1"/>
  <c r="K3288" i="5"/>
  <c r="I3277" i="5"/>
  <c r="K3277" i="5" s="1"/>
  <c r="K3276" i="5"/>
  <c r="I3265" i="5"/>
  <c r="I3266" i="5" s="1"/>
  <c r="K3264" i="5"/>
  <c r="I3253" i="5"/>
  <c r="K3253" i="5" s="1"/>
  <c r="K3252" i="5"/>
  <c r="I3241" i="5"/>
  <c r="I3242" i="5" s="1"/>
  <c r="K3240" i="5"/>
  <c r="I3229" i="5"/>
  <c r="K3229" i="5" s="1"/>
  <c r="K3228" i="5"/>
  <c r="I3217" i="5"/>
  <c r="I3218" i="5" s="1"/>
  <c r="K3216" i="5"/>
  <c r="I3205" i="5"/>
  <c r="K3205" i="5" s="1"/>
  <c r="K3204" i="5"/>
  <c r="I3193" i="5"/>
  <c r="I3194" i="5" s="1"/>
  <c r="K3192" i="5"/>
  <c r="I3179" i="5"/>
  <c r="K3179" i="5" s="1"/>
  <c r="K3178" i="5"/>
  <c r="I3167" i="5"/>
  <c r="I3168" i="5" s="1"/>
  <c r="K3166" i="5"/>
  <c r="I3155" i="5"/>
  <c r="K3155" i="5" s="1"/>
  <c r="K3154" i="5"/>
  <c r="I3143" i="5"/>
  <c r="I3144" i="5" s="1"/>
  <c r="K3142" i="5"/>
  <c r="I3131" i="5"/>
  <c r="K3131" i="5" s="1"/>
  <c r="K3130" i="5"/>
  <c r="I3119" i="5"/>
  <c r="I3120" i="5" s="1"/>
  <c r="K3118" i="5"/>
  <c r="I3107" i="5"/>
  <c r="K3107" i="5" s="1"/>
  <c r="K3106" i="5"/>
  <c r="I3095" i="5"/>
  <c r="I3096" i="5" s="1"/>
  <c r="K3094" i="5"/>
  <c r="I3083" i="5"/>
  <c r="K3083" i="5" s="1"/>
  <c r="K3082" i="5"/>
  <c r="I3071" i="5"/>
  <c r="I3072" i="5" s="1"/>
  <c r="K3070" i="5"/>
  <c r="I3059" i="5"/>
  <c r="K3059" i="5" s="1"/>
  <c r="K3058" i="5"/>
  <c r="I3047" i="5"/>
  <c r="I3048" i="5" s="1"/>
  <c r="K3046" i="5"/>
  <c r="I3034" i="5"/>
  <c r="K3034" i="5" s="1"/>
  <c r="K3033" i="5"/>
  <c r="I3022" i="5"/>
  <c r="I3023" i="5" s="1"/>
  <c r="K3021" i="5"/>
  <c r="I3010" i="5"/>
  <c r="K3010" i="5" s="1"/>
  <c r="K3009" i="5"/>
  <c r="I2998" i="5"/>
  <c r="I2999" i="5" s="1"/>
  <c r="K2997" i="5"/>
  <c r="I2986" i="5"/>
  <c r="K2986" i="5" s="1"/>
  <c r="K2985" i="5"/>
  <c r="I2974" i="5"/>
  <c r="I2975" i="5" s="1"/>
  <c r="K2973" i="5"/>
  <c r="I2962" i="5"/>
  <c r="K2962" i="5" s="1"/>
  <c r="K2961" i="5"/>
  <c r="I2950" i="5"/>
  <c r="I2951" i="5" s="1"/>
  <c r="K2949" i="5"/>
  <c r="I2938" i="5"/>
  <c r="K2938" i="5" s="1"/>
  <c r="K2937" i="5"/>
  <c r="I2926" i="5"/>
  <c r="I2927" i="5" s="1"/>
  <c r="K2925" i="5"/>
  <c r="I2914" i="5"/>
  <c r="K2914" i="5" s="1"/>
  <c r="K2913" i="5"/>
  <c r="I2902" i="5"/>
  <c r="I2903" i="5" s="1"/>
  <c r="K2901" i="5"/>
  <c r="I2889" i="5"/>
  <c r="K2889" i="5" s="1"/>
  <c r="K2888" i="5"/>
  <c r="I2877" i="5"/>
  <c r="I2878" i="5" s="1"/>
  <c r="K2876" i="5"/>
  <c r="I2865" i="5"/>
  <c r="K2865" i="5" s="1"/>
  <c r="K2864" i="5"/>
  <c r="I2853" i="5"/>
  <c r="I2854" i="5" s="1"/>
  <c r="K2852" i="5"/>
  <c r="I2841" i="5"/>
  <c r="K2841" i="5" s="1"/>
  <c r="K2840" i="5"/>
  <c r="I2829" i="5"/>
  <c r="I2830" i="5" s="1"/>
  <c r="K2828" i="5"/>
  <c r="I2817" i="5"/>
  <c r="K2817" i="5" s="1"/>
  <c r="K2816" i="5"/>
  <c r="I2805" i="5"/>
  <c r="I2806" i="5" s="1"/>
  <c r="K2804" i="5"/>
  <c r="I2793" i="5"/>
  <c r="K2793" i="5" s="1"/>
  <c r="K2792" i="5"/>
  <c r="I2781" i="5"/>
  <c r="I2782" i="5" s="1"/>
  <c r="K2780" i="5"/>
  <c r="I2769" i="5"/>
  <c r="K2769" i="5" s="1"/>
  <c r="K2768" i="5"/>
  <c r="I2757" i="5"/>
  <c r="I2758" i="5" s="1"/>
  <c r="K2756" i="5"/>
  <c r="I2744" i="5"/>
  <c r="K2744" i="5" s="1"/>
  <c r="K2743" i="5"/>
  <c r="I2732" i="5"/>
  <c r="I2733" i="5" s="1"/>
  <c r="K2731" i="5"/>
  <c r="I2720" i="5"/>
  <c r="K2720" i="5" s="1"/>
  <c r="K2719" i="5"/>
  <c r="I2708" i="5"/>
  <c r="I2709" i="5" s="1"/>
  <c r="K2707" i="5"/>
  <c r="I2696" i="5"/>
  <c r="K2696" i="5" s="1"/>
  <c r="K2695" i="5"/>
  <c r="I2684" i="5"/>
  <c r="I2685" i="5" s="1"/>
  <c r="K2683" i="5"/>
  <c r="I2672" i="5"/>
  <c r="K2672" i="5" s="1"/>
  <c r="K2671" i="5"/>
  <c r="I2660" i="5"/>
  <c r="I2661" i="5" s="1"/>
  <c r="K2659" i="5"/>
  <c r="I2648" i="5"/>
  <c r="K2648" i="5" s="1"/>
  <c r="K2647" i="5"/>
  <c r="I2636" i="5"/>
  <c r="I2637" i="5" s="1"/>
  <c r="K2635" i="5"/>
  <c r="I2624" i="5"/>
  <c r="K2624" i="5" s="1"/>
  <c r="K2623" i="5"/>
  <c r="I2612" i="5"/>
  <c r="I2613" i="5" s="1"/>
  <c r="K2611" i="5"/>
  <c r="I2599" i="5"/>
  <c r="K2599" i="5" s="1"/>
  <c r="K2598" i="5"/>
  <c r="I2587" i="5"/>
  <c r="I2588" i="5" s="1"/>
  <c r="K2586" i="5"/>
  <c r="I2575" i="5"/>
  <c r="K2575" i="5" s="1"/>
  <c r="K2574" i="5"/>
  <c r="I2563" i="5"/>
  <c r="I2564" i="5" s="1"/>
  <c r="K2562" i="5"/>
  <c r="I2551" i="5"/>
  <c r="K2551" i="5" s="1"/>
  <c r="K2550" i="5"/>
  <c r="I2539" i="5"/>
  <c r="I2540" i="5" s="1"/>
  <c r="K2538" i="5"/>
  <c r="I2527" i="5"/>
  <c r="K2527" i="5" s="1"/>
  <c r="K2526" i="5"/>
  <c r="I2515" i="5"/>
  <c r="I2516" i="5" s="1"/>
  <c r="K2514" i="5"/>
  <c r="I2503" i="5"/>
  <c r="K2503" i="5" s="1"/>
  <c r="K2502" i="5"/>
  <c r="I2491" i="5"/>
  <c r="I2492" i="5" s="1"/>
  <c r="K2490" i="5"/>
  <c r="I2479" i="5"/>
  <c r="K2479" i="5" s="1"/>
  <c r="K2478" i="5"/>
  <c r="I2467" i="5"/>
  <c r="I2468" i="5" s="1"/>
  <c r="K2466" i="5"/>
  <c r="I2454" i="5"/>
  <c r="K2454" i="5" s="1"/>
  <c r="K2453" i="5"/>
  <c r="I2442" i="5"/>
  <c r="I2443" i="5" s="1"/>
  <c r="K2441" i="5"/>
  <c r="I2430" i="5"/>
  <c r="K2430" i="5" s="1"/>
  <c r="K2429" i="5"/>
  <c r="I2418" i="5"/>
  <c r="I2419" i="5" s="1"/>
  <c r="K2417" i="5"/>
  <c r="I2406" i="5"/>
  <c r="K2406" i="5" s="1"/>
  <c r="K2405" i="5"/>
  <c r="I2394" i="5"/>
  <c r="I2395" i="5" s="1"/>
  <c r="K2393" i="5"/>
  <c r="I2382" i="5"/>
  <c r="K2382" i="5" s="1"/>
  <c r="K2381" i="5"/>
  <c r="I2370" i="5"/>
  <c r="I2371" i="5" s="1"/>
  <c r="K2369" i="5"/>
  <c r="I2358" i="5"/>
  <c r="K2358" i="5" s="1"/>
  <c r="K2357" i="5"/>
  <c r="I2346" i="5"/>
  <c r="I2347" i="5" s="1"/>
  <c r="K2345" i="5"/>
  <c r="I2334" i="5"/>
  <c r="K2334" i="5" s="1"/>
  <c r="K2333" i="5"/>
  <c r="I2322" i="5"/>
  <c r="I2323" i="5" s="1"/>
  <c r="K2321" i="5"/>
  <c r="I2309" i="5"/>
  <c r="K2309" i="5" s="1"/>
  <c r="K2308" i="5"/>
  <c r="I2297" i="5"/>
  <c r="I2298" i="5" s="1"/>
  <c r="K2296" i="5"/>
  <c r="I2285" i="5"/>
  <c r="K2285" i="5" s="1"/>
  <c r="K2284" i="5"/>
  <c r="I2273" i="5"/>
  <c r="I2274" i="5" s="1"/>
  <c r="K2272" i="5"/>
  <c r="I2261" i="5"/>
  <c r="K2261" i="5" s="1"/>
  <c r="K2260" i="5"/>
  <c r="I2249" i="5"/>
  <c r="I2250" i="5" s="1"/>
  <c r="K2248" i="5"/>
  <c r="I2237" i="5"/>
  <c r="K2237" i="5" s="1"/>
  <c r="K2236" i="5"/>
  <c r="I2225" i="5"/>
  <c r="I2226" i="5" s="1"/>
  <c r="K2224" i="5"/>
  <c r="I2213" i="5"/>
  <c r="K2213" i="5" s="1"/>
  <c r="K2212" i="5"/>
  <c r="I2201" i="5"/>
  <c r="I2202" i="5" s="1"/>
  <c r="K2200" i="5"/>
  <c r="I2189" i="5"/>
  <c r="K2189" i="5" s="1"/>
  <c r="K2188" i="5"/>
  <c r="I2177" i="5"/>
  <c r="I2178" i="5" s="1"/>
  <c r="K2176" i="5"/>
  <c r="I2164" i="5"/>
  <c r="K2164" i="5" s="1"/>
  <c r="K2163" i="5"/>
  <c r="I2152" i="5"/>
  <c r="I2153" i="5" s="1"/>
  <c r="K2151" i="5"/>
  <c r="I2140" i="5"/>
  <c r="K2140" i="5" s="1"/>
  <c r="K2139" i="5"/>
  <c r="I2128" i="5"/>
  <c r="I2129" i="5" s="1"/>
  <c r="K2127" i="5"/>
  <c r="I2116" i="5"/>
  <c r="K2116" i="5" s="1"/>
  <c r="K2115" i="5"/>
  <c r="I2104" i="5"/>
  <c r="I2105" i="5" s="1"/>
  <c r="K2103" i="5"/>
  <c r="I2092" i="5"/>
  <c r="K2092" i="5" s="1"/>
  <c r="K2091" i="5"/>
  <c r="I2080" i="5"/>
  <c r="I2081" i="5" s="1"/>
  <c r="K2079" i="5"/>
  <c r="I2068" i="5"/>
  <c r="K2068" i="5" s="1"/>
  <c r="K2067" i="5"/>
  <c r="I2056" i="5"/>
  <c r="I2057" i="5" s="1"/>
  <c r="K2055" i="5"/>
  <c r="I2044" i="5"/>
  <c r="K2044" i="5" s="1"/>
  <c r="K2043" i="5"/>
  <c r="I2032" i="5"/>
  <c r="I2033" i="5" s="1"/>
  <c r="K2031" i="5"/>
  <c r="I2018" i="5"/>
  <c r="K2018" i="5" s="1"/>
  <c r="K2017" i="5"/>
  <c r="I2006" i="5"/>
  <c r="I2007" i="5" s="1"/>
  <c r="K2005" i="5"/>
  <c r="I1994" i="5"/>
  <c r="K1994" i="5" s="1"/>
  <c r="K1993" i="5"/>
  <c r="I1982" i="5"/>
  <c r="I1983" i="5" s="1"/>
  <c r="K1981" i="5"/>
  <c r="I1970" i="5"/>
  <c r="K1970" i="5" s="1"/>
  <c r="K1969" i="5"/>
  <c r="I1958" i="5"/>
  <c r="I1959" i="5" s="1"/>
  <c r="K1957" i="5"/>
  <c r="I1946" i="5"/>
  <c r="K1946" i="5" s="1"/>
  <c r="K1945" i="5"/>
  <c r="I1934" i="5"/>
  <c r="I1935" i="5" s="1"/>
  <c r="K1933" i="5"/>
  <c r="I1922" i="5"/>
  <c r="K1922" i="5" s="1"/>
  <c r="K1921" i="5"/>
  <c r="I1910" i="5"/>
  <c r="I1911" i="5" s="1"/>
  <c r="K1909" i="5"/>
  <c r="I1898" i="5"/>
  <c r="K1898" i="5" s="1"/>
  <c r="K1897" i="5"/>
  <c r="I1886" i="5"/>
  <c r="I1887" i="5" s="1"/>
  <c r="K1885" i="5"/>
  <c r="I1873" i="5"/>
  <c r="K1873" i="5" s="1"/>
  <c r="K1872" i="5"/>
  <c r="I1861" i="5"/>
  <c r="I1862" i="5" s="1"/>
  <c r="K1860" i="5"/>
  <c r="I1849" i="5"/>
  <c r="K1849" i="5" s="1"/>
  <c r="K1848" i="5"/>
  <c r="I1837" i="5"/>
  <c r="I1838" i="5" s="1"/>
  <c r="K1836" i="5"/>
  <c r="I1825" i="5"/>
  <c r="K1825" i="5" s="1"/>
  <c r="K1824" i="5"/>
  <c r="I1813" i="5"/>
  <c r="I1814" i="5" s="1"/>
  <c r="K1812" i="5"/>
  <c r="I1801" i="5"/>
  <c r="K1801" i="5" s="1"/>
  <c r="K1800" i="5"/>
  <c r="I1789" i="5"/>
  <c r="I1790" i="5" s="1"/>
  <c r="K1788" i="5"/>
  <c r="I1777" i="5"/>
  <c r="K1777" i="5" s="1"/>
  <c r="K1776" i="5"/>
  <c r="I1765" i="5"/>
  <c r="I1766" i="5" s="1"/>
  <c r="K1764" i="5"/>
  <c r="I1753" i="5"/>
  <c r="K1753" i="5" s="1"/>
  <c r="K1752" i="5"/>
  <c r="I1741" i="5"/>
  <c r="I1742" i="5" s="1"/>
  <c r="K1740" i="5"/>
  <c r="I1728" i="5"/>
  <c r="K1728" i="5" s="1"/>
  <c r="K1727" i="5"/>
  <c r="I1716" i="5"/>
  <c r="I1717" i="5" s="1"/>
  <c r="K1715" i="5"/>
  <c r="I1704" i="5"/>
  <c r="K1704" i="5" s="1"/>
  <c r="K1703" i="5"/>
  <c r="I1692" i="5"/>
  <c r="I1693" i="5" s="1"/>
  <c r="K1691" i="5"/>
  <c r="I1680" i="5"/>
  <c r="K1680" i="5" s="1"/>
  <c r="K1679" i="5"/>
  <c r="I1668" i="5"/>
  <c r="I1669" i="5" s="1"/>
  <c r="K1667" i="5"/>
  <c r="I1656" i="5"/>
  <c r="K1656" i="5" s="1"/>
  <c r="K1655" i="5"/>
  <c r="I1644" i="5"/>
  <c r="I1645" i="5" s="1"/>
  <c r="K1643" i="5"/>
  <c r="I1632" i="5"/>
  <c r="K1632" i="5" s="1"/>
  <c r="K1631" i="5"/>
  <c r="I1620" i="5"/>
  <c r="I1621" i="5" s="1"/>
  <c r="K1619" i="5"/>
  <c r="I1608" i="5"/>
  <c r="K1608" i="5" s="1"/>
  <c r="K1607" i="5"/>
  <c r="I1596" i="5"/>
  <c r="I1597" i="5" s="1"/>
  <c r="K1595" i="5"/>
  <c r="I1583" i="5"/>
  <c r="K1583" i="5" s="1"/>
  <c r="K1582" i="5"/>
  <c r="I1571" i="5"/>
  <c r="I1572" i="5" s="1"/>
  <c r="K1570" i="5"/>
  <c r="I1559" i="5"/>
  <c r="K1559" i="5" s="1"/>
  <c r="K1558" i="5"/>
  <c r="I1547" i="5"/>
  <c r="I1548" i="5" s="1"/>
  <c r="K1546" i="5"/>
  <c r="I1535" i="5"/>
  <c r="K1535" i="5" s="1"/>
  <c r="K1534" i="5"/>
  <c r="I1523" i="5"/>
  <c r="I1524" i="5" s="1"/>
  <c r="K1522" i="5"/>
  <c r="I1511" i="5"/>
  <c r="K1511" i="5" s="1"/>
  <c r="K1510" i="5"/>
  <c r="I1499" i="5"/>
  <c r="I1500" i="5" s="1"/>
  <c r="K1498" i="5"/>
  <c r="I1487" i="5"/>
  <c r="K1487" i="5" s="1"/>
  <c r="K1486" i="5"/>
  <c r="I1475" i="5"/>
  <c r="I1476" i="5" s="1"/>
  <c r="I1477" i="5" s="1"/>
  <c r="I1478" i="5" s="1"/>
  <c r="I1479" i="5" s="1"/>
  <c r="I1480" i="5" s="1"/>
  <c r="I1481" i="5" s="1"/>
  <c r="I1482" i="5" s="1"/>
  <c r="I1483" i="5" s="1"/>
  <c r="I1484" i="5" s="1"/>
  <c r="I1485" i="5" s="1"/>
  <c r="K1485" i="5" s="1"/>
  <c r="K1474" i="5"/>
  <c r="I1463" i="5"/>
  <c r="K1463" i="5" s="1"/>
  <c r="K1462" i="5"/>
  <c r="I1451" i="5"/>
  <c r="I1452" i="5" s="1"/>
  <c r="I1453" i="5" s="1"/>
  <c r="I1454" i="5" s="1"/>
  <c r="I1455" i="5" s="1"/>
  <c r="I1456" i="5" s="1"/>
  <c r="I1457" i="5" s="1"/>
  <c r="I1458" i="5" s="1"/>
  <c r="I1459" i="5" s="1"/>
  <c r="I1460" i="5" s="1"/>
  <c r="I1461" i="5" s="1"/>
  <c r="K1461" i="5" s="1"/>
  <c r="K1450" i="5"/>
  <c r="I1438" i="5"/>
  <c r="K1438" i="5" s="1"/>
  <c r="K1437" i="5"/>
  <c r="I1426" i="5"/>
  <c r="I1427" i="5" s="1"/>
  <c r="I1428" i="5" s="1"/>
  <c r="I1429" i="5" s="1"/>
  <c r="I1430" i="5" s="1"/>
  <c r="I1431" i="5" s="1"/>
  <c r="I1432" i="5" s="1"/>
  <c r="I1433" i="5" s="1"/>
  <c r="I1434" i="5" s="1"/>
  <c r="I1435" i="5" s="1"/>
  <c r="I1436" i="5" s="1"/>
  <c r="K1436" i="5" s="1"/>
  <c r="K1425" i="5"/>
  <c r="I1414" i="5"/>
  <c r="K1414" i="5" s="1"/>
  <c r="K1413" i="5"/>
  <c r="I1402" i="5"/>
  <c r="I1403" i="5" s="1"/>
  <c r="I1404" i="5" s="1"/>
  <c r="I1405" i="5" s="1"/>
  <c r="I1406" i="5" s="1"/>
  <c r="I1407" i="5" s="1"/>
  <c r="I1408" i="5" s="1"/>
  <c r="I1409" i="5" s="1"/>
  <c r="I1410" i="5" s="1"/>
  <c r="I1411" i="5" s="1"/>
  <c r="I1412" i="5" s="1"/>
  <c r="K1412" i="5" s="1"/>
  <c r="K1401" i="5"/>
  <c r="I1390" i="5"/>
  <c r="K1390" i="5" s="1"/>
  <c r="K1389" i="5"/>
  <c r="I1378" i="5"/>
  <c r="I1379" i="5" s="1"/>
  <c r="I1380" i="5" s="1"/>
  <c r="I1381" i="5" s="1"/>
  <c r="I1382" i="5" s="1"/>
  <c r="I1383" i="5" s="1"/>
  <c r="I1384" i="5" s="1"/>
  <c r="I1385" i="5" s="1"/>
  <c r="I1386" i="5" s="1"/>
  <c r="I1387" i="5" s="1"/>
  <c r="I1388" i="5" s="1"/>
  <c r="K1388" i="5" s="1"/>
  <c r="K1377" i="5"/>
  <c r="I1366" i="5"/>
  <c r="K1366" i="5" s="1"/>
  <c r="K1365" i="5"/>
  <c r="I1354" i="5"/>
  <c r="I1355" i="5" s="1"/>
  <c r="I1356" i="5" s="1"/>
  <c r="I1357" i="5" s="1"/>
  <c r="I1358" i="5" s="1"/>
  <c r="I1359" i="5" s="1"/>
  <c r="I1360" i="5" s="1"/>
  <c r="I1361" i="5" s="1"/>
  <c r="I1362" i="5" s="1"/>
  <c r="I1363" i="5" s="1"/>
  <c r="I1364" i="5" s="1"/>
  <c r="K1364" i="5" s="1"/>
  <c r="K1353" i="5"/>
  <c r="I1342" i="5"/>
  <c r="K1342" i="5" s="1"/>
  <c r="K1341" i="5"/>
  <c r="I1330" i="5"/>
  <c r="I1331" i="5" s="1"/>
  <c r="I1332" i="5" s="1"/>
  <c r="I1333" i="5" s="1"/>
  <c r="I1334" i="5" s="1"/>
  <c r="I1335" i="5" s="1"/>
  <c r="I1336" i="5" s="1"/>
  <c r="I1337" i="5" s="1"/>
  <c r="I1338" i="5" s="1"/>
  <c r="I1339" i="5" s="1"/>
  <c r="I1340" i="5" s="1"/>
  <c r="K1340" i="5" s="1"/>
  <c r="K1329" i="5"/>
  <c r="I1318" i="5"/>
  <c r="K1318" i="5" s="1"/>
  <c r="K1317" i="5"/>
  <c r="I1306" i="5"/>
  <c r="I1307" i="5" s="1"/>
  <c r="I1308" i="5" s="1"/>
  <c r="I1309" i="5" s="1"/>
  <c r="I1310" i="5" s="1"/>
  <c r="I1311" i="5" s="1"/>
  <c r="I1312" i="5" s="1"/>
  <c r="I1313" i="5" s="1"/>
  <c r="I1314" i="5" s="1"/>
  <c r="I1315" i="5" s="1"/>
  <c r="I1316" i="5" s="1"/>
  <c r="K1316" i="5" s="1"/>
  <c r="K1305" i="5"/>
  <c r="I1293" i="5"/>
  <c r="K1293" i="5" s="1"/>
  <c r="K1292" i="5"/>
  <c r="I1281" i="5"/>
  <c r="I1282" i="5" s="1"/>
  <c r="I1283" i="5" s="1"/>
  <c r="I1284" i="5" s="1"/>
  <c r="I1285" i="5" s="1"/>
  <c r="I1286" i="5" s="1"/>
  <c r="I1287" i="5" s="1"/>
  <c r="I1288" i="5" s="1"/>
  <c r="I1289" i="5" s="1"/>
  <c r="I1290" i="5" s="1"/>
  <c r="I1291" i="5" s="1"/>
  <c r="K1291" i="5" s="1"/>
  <c r="K1280" i="5"/>
  <c r="I1269" i="5"/>
  <c r="K1269" i="5" s="1"/>
  <c r="K1268" i="5"/>
  <c r="I1257" i="5"/>
  <c r="I1258" i="5" s="1"/>
  <c r="I1259" i="5" s="1"/>
  <c r="I1260" i="5" s="1"/>
  <c r="I1261" i="5" s="1"/>
  <c r="I1262" i="5" s="1"/>
  <c r="I1263" i="5" s="1"/>
  <c r="I1264" i="5" s="1"/>
  <c r="I1265" i="5" s="1"/>
  <c r="I1266" i="5" s="1"/>
  <c r="I1267" i="5" s="1"/>
  <c r="K1267" i="5" s="1"/>
  <c r="K1256" i="5"/>
  <c r="I1245" i="5"/>
  <c r="K1245" i="5" s="1"/>
  <c r="K1244" i="5"/>
  <c r="I1233" i="5"/>
  <c r="I1234" i="5" s="1"/>
  <c r="I1235" i="5" s="1"/>
  <c r="I1236" i="5" s="1"/>
  <c r="I1237" i="5" s="1"/>
  <c r="I1238" i="5" s="1"/>
  <c r="I1239" i="5" s="1"/>
  <c r="I1240" i="5" s="1"/>
  <c r="I1241" i="5" s="1"/>
  <c r="I1242" i="5" s="1"/>
  <c r="I1243" i="5" s="1"/>
  <c r="K1243" i="5" s="1"/>
  <c r="K1232" i="5"/>
  <c r="I1221" i="5"/>
  <c r="K1221" i="5" s="1"/>
  <c r="K1220" i="5"/>
  <c r="I1209" i="5"/>
  <c r="I1210" i="5" s="1"/>
  <c r="I1211" i="5" s="1"/>
  <c r="I1212" i="5" s="1"/>
  <c r="I1213" i="5" s="1"/>
  <c r="I1214" i="5" s="1"/>
  <c r="I1215" i="5" s="1"/>
  <c r="I1216" i="5" s="1"/>
  <c r="I1217" i="5" s="1"/>
  <c r="I1218" i="5" s="1"/>
  <c r="I1219" i="5" s="1"/>
  <c r="K1219" i="5" s="1"/>
  <c r="K1208" i="5"/>
  <c r="I1197" i="5"/>
  <c r="K1197" i="5" s="1"/>
  <c r="K1196" i="5"/>
  <c r="I1185" i="5"/>
  <c r="I1186" i="5" s="1"/>
  <c r="I1187" i="5" s="1"/>
  <c r="I1188" i="5" s="1"/>
  <c r="I1189" i="5" s="1"/>
  <c r="I1190" i="5" s="1"/>
  <c r="I1191" i="5" s="1"/>
  <c r="I1192" i="5" s="1"/>
  <c r="I1193" i="5" s="1"/>
  <c r="I1194" i="5" s="1"/>
  <c r="I1195" i="5" s="1"/>
  <c r="K1195" i="5" s="1"/>
  <c r="K1184" i="5"/>
  <c r="I1173" i="5"/>
  <c r="K1173" i="5" s="1"/>
  <c r="K1172" i="5"/>
  <c r="I1161" i="5"/>
  <c r="I1162" i="5" s="1"/>
  <c r="I1163" i="5" s="1"/>
  <c r="I1164" i="5" s="1"/>
  <c r="I1165" i="5" s="1"/>
  <c r="I1166" i="5" s="1"/>
  <c r="I1167" i="5" s="1"/>
  <c r="I1168" i="5" s="1"/>
  <c r="I1169" i="5" s="1"/>
  <c r="I1170" i="5" s="1"/>
  <c r="I1171" i="5" s="1"/>
  <c r="K1171" i="5" s="1"/>
  <c r="K1160" i="5"/>
  <c r="I1148" i="5"/>
  <c r="K1148" i="5" s="1"/>
  <c r="K1147" i="5"/>
  <c r="I1136" i="5"/>
  <c r="I1137" i="5" s="1"/>
  <c r="I1138" i="5" s="1"/>
  <c r="I1139" i="5" s="1"/>
  <c r="I1140" i="5" s="1"/>
  <c r="I1141" i="5" s="1"/>
  <c r="I1142" i="5" s="1"/>
  <c r="I1143" i="5" s="1"/>
  <c r="I1144" i="5" s="1"/>
  <c r="I1145" i="5" s="1"/>
  <c r="I1146" i="5" s="1"/>
  <c r="K1146" i="5" s="1"/>
  <c r="K1135" i="5"/>
  <c r="I1124" i="5"/>
  <c r="K1124" i="5" s="1"/>
  <c r="K1123" i="5"/>
  <c r="I1112" i="5"/>
  <c r="I1113" i="5" s="1"/>
  <c r="I1114" i="5" s="1"/>
  <c r="I1115" i="5" s="1"/>
  <c r="I1116" i="5" s="1"/>
  <c r="I1117" i="5" s="1"/>
  <c r="I1118" i="5" s="1"/>
  <c r="I1119" i="5" s="1"/>
  <c r="I1120" i="5" s="1"/>
  <c r="I1121" i="5" s="1"/>
  <c r="I1122" i="5" s="1"/>
  <c r="K1122" i="5" s="1"/>
  <c r="K1111" i="5"/>
  <c r="I1100" i="5"/>
  <c r="I1101" i="5" s="1"/>
  <c r="K1099" i="5"/>
  <c r="I1088" i="5"/>
  <c r="K1088" i="5" s="1"/>
  <c r="K1087" i="5"/>
  <c r="I1076" i="5"/>
  <c r="I1077" i="5" s="1"/>
  <c r="K1075" i="5"/>
  <c r="I1064" i="5"/>
  <c r="K1064" i="5" s="1"/>
  <c r="K1063" i="5"/>
  <c r="I1052" i="5"/>
  <c r="I1053" i="5" s="1"/>
  <c r="K1051" i="5"/>
  <c r="I1040" i="5"/>
  <c r="K1040" i="5" s="1"/>
  <c r="K1039" i="5"/>
  <c r="I1028" i="5"/>
  <c r="I1029" i="5" s="1"/>
  <c r="K1027" i="5"/>
  <c r="I1016" i="5"/>
  <c r="K1016" i="5" s="1"/>
  <c r="K1015" i="5"/>
  <c r="I1003" i="5"/>
  <c r="I1004" i="5" s="1"/>
  <c r="K1002" i="5"/>
  <c r="I991" i="5"/>
  <c r="K991" i="5" s="1"/>
  <c r="K990" i="5"/>
  <c r="I979" i="5"/>
  <c r="I980" i="5" s="1"/>
  <c r="K978" i="5"/>
  <c r="I967" i="5"/>
  <c r="K967" i="5" s="1"/>
  <c r="K966" i="5"/>
  <c r="I955" i="5"/>
  <c r="I956" i="5" s="1"/>
  <c r="K954" i="5"/>
  <c r="I943" i="5"/>
  <c r="K943" i="5" s="1"/>
  <c r="K942" i="5"/>
  <c r="I931" i="5"/>
  <c r="I932" i="5" s="1"/>
  <c r="K930" i="5"/>
  <c r="I919" i="5"/>
  <c r="K919" i="5" s="1"/>
  <c r="K918" i="5"/>
  <c r="I907" i="5"/>
  <c r="I908" i="5" s="1"/>
  <c r="K906" i="5"/>
  <c r="I895" i="5"/>
  <c r="K895" i="5" s="1"/>
  <c r="K894" i="5"/>
  <c r="I883" i="5"/>
  <c r="I884" i="5" s="1"/>
  <c r="K882" i="5"/>
  <c r="I871" i="5"/>
  <c r="K871" i="5" s="1"/>
  <c r="K870" i="5"/>
  <c r="I858" i="5"/>
  <c r="I859" i="5" s="1"/>
  <c r="K857" i="5"/>
  <c r="I846" i="5"/>
  <c r="K846" i="5" s="1"/>
  <c r="K845" i="5"/>
  <c r="I834" i="5"/>
  <c r="I835" i="5" s="1"/>
  <c r="K833" i="5"/>
  <c r="I822" i="5"/>
  <c r="K822" i="5" s="1"/>
  <c r="K821" i="5"/>
  <c r="I810" i="5"/>
  <c r="I811" i="5" s="1"/>
  <c r="K809" i="5"/>
  <c r="I798" i="5"/>
  <c r="K798" i="5" s="1"/>
  <c r="K797" i="5"/>
  <c r="I786" i="5"/>
  <c r="I787" i="5" s="1"/>
  <c r="K785" i="5"/>
  <c r="I774" i="5"/>
  <c r="K774" i="5" s="1"/>
  <c r="K773" i="5"/>
  <c r="I762" i="5"/>
  <c r="I763" i="5" s="1"/>
  <c r="K761" i="5"/>
  <c r="I750" i="5"/>
  <c r="K750" i="5" s="1"/>
  <c r="K749" i="5"/>
  <c r="I738" i="5"/>
  <c r="I739" i="5" s="1"/>
  <c r="K737" i="5"/>
  <c r="I726" i="5"/>
  <c r="K726" i="5" s="1"/>
  <c r="K725" i="5"/>
  <c r="F87" i="5"/>
  <c r="F88" i="5" s="1"/>
  <c r="I77" i="5"/>
  <c r="L78" i="5" s="1"/>
  <c r="H77" i="5"/>
  <c r="K78" i="5" s="1"/>
  <c r="I76" i="5"/>
  <c r="H76" i="5"/>
  <c r="I75" i="5"/>
  <c r="H75" i="5"/>
  <c r="K2998" i="5" l="1"/>
  <c r="K6943" i="5"/>
  <c r="K5660" i="5"/>
  <c r="O78" i="5"/>
  <c r="I78" i="5"/>
  <c r="J14" i="7"/>
  <c r="I4572" i="5"/>
  <c r="K4572" i="5" s="1"/>
  <c r="I97" i="5"/>
  <c r="K1076" i="5"/>
  <c r="J97" i="5"/>
  <c r="K1475" i="5"/>
  <c r="K3603" i="5"/>
  <c r="K1281" i="5"/>
  <c r="K2225" i="5"/>
  <c r="I3399" i="5"/>
  <c r="K3399" i="5" s="1"/>
  <c r="K4378" i="5"/>
  <c r="K5357" i="5"/>
  <c r="K6471" i="5"/>
  <c r="K4970" i="5"/>
  <c r="K7162" i="5"/>
  <c r="K883" i="5"/>
  <c r="K1185" i="5"/>
  <c r="K1378" i="5"/>
  <c r="K1837" i="5"/>
  <c r="K2612" i="5"/>
  <c r="K3990" i="5"/>
  <c r="K6047" i="5"/>
  <c r="K1644" i="5"/>
  <c r="K2032" i="5"/>
  <c r="K2418" i="5"/>
  <c r="K2805" i="5"/>
  <c r="K3193" i="5"/>
  <c r="K4776" i="5"/>
  <c r="K5164" i="5"/>
  <c r="K5551" i="5"/>
  <c r="K5854" i="5"/>
  <c r="K6277" i="5"/>
  <c r="K6749" i="5"/>
  <c r="K3797" i="5"/>
  <c r="K4183" i="5"/>
  <c r="K6140" i="5"/>
  <c r="K786" i="5"/>
  <c r="K979" i="5"/>
  <c r="K1136" i="5"/>
  <c r="K1233" i="5"/>
  <c r="K1330" i="5"/>
  <c r="K1426" i="5"/>
  <c r="K1547" i="5"/>
  <c r="K1741" i="5"/>
  <c r="K1934" i="5"/>
  <c r="K2128" i="5"/>
  <c r="K2322" i="5"/>
  <c r="K2515" i="5"/>
  <c r="K2708" i="5"/>
  <c r="K2902" i="5"/>
  <c r="K3095" i="5"/>
  <c r="K3289" i="5"/>
  <c r="I3496" i="5"/>
  <c r="K3496" i="5" s="1"/>
  <c r="K3700" i="5"/>
  <c r="K3893" i="5"/>
  <c r="K4087" i="5"/>
  <c r="K4281" i="5"/>
  <c r="I4475" i="5"/>
  <c r="K4475" i="5" s="1"/>
  <c r="K4680" i="5"/>
  <c r="K4873" i="5"/>
  <c r="K5066" i="5"/>
  <c r="K5261" i="5"/>
  <c r="K5454" i="5"/>
  <c r="I5600" i="5"/>
  <c r="K5600" i="5" s="1"/>
  <c r="K5756" i="5"/>
  <c r="K5951" i="5"/>
  <c r="K6132" i="5"/>
  <c r="K6180" i="5"/>
  <c r="K6373" i="5"/>
  <c r="K6652" i="5"/>
  <c r="K6847" i="5"/>
  <c r="K7064" i="5"/>
  <c r="K1116" i="5"/>
  <c r="K1165" i="5"/>
  <c r="K738" i="5"/>
  <c r="K834" i="5"/>
  <c r="K931" i="5"/>
  <c r="K1028" i="5"/>
  <c r="K1112" i="5"/>
  <c r="K1120" i="5"/>
  <c r="K1161" i="5"/>
  <c r="K1169" i="5"/>
  <c r="K1209" i="5"/>
  <c r="K1217" i="5"/>
  <c r="K1257" i="5"/>
  <c r="K1265" i="5"/>
  <c r="K1306" i="5"/>
  <c r="K1314" i="5"/>
  <c r="K1354" i="5"/>
  <c r="K1362" i="5"/>
  <c r="K1402" i="5"/>
  <c r="K1410" i="5"/>
  <c r="K1451" i="5"/>
  <c r="K1459" i="5"/>
  <c r="K1499" i="5"/>
  <c r="K1596" i="5"/>
  <c r="K1692" i="5"/>
  <c r="K1789" i="5"/>
  <c r="K1886" i="5"/>
  <c r="K1982" i="5"/>
  <c r="K2080" i="5"/>
  <c r="K2177" i="5"/>
  <c r="K2273" i="5"/>
  <c r="K2370" i="5"/>
  <c r="K2467" i="5"/>
  <c r="K2563" i="5"/>
  <c r="K2660" i="5"/>
  <c r="K2757" i="5"/>
  <c r="K2853" i="5"/>
  <c r="K2950" i="5"/>
  <c r="K3047" i="5"/>
  <c r="K3143" i="5"/>
  <c r="K3241" i="5"/>
  <c r="K3338" i="5"/>
  <c r="I3447" i="5"/>
  <c r="K3447" i="5" s="1"/>
  <c r="I3544" i="5"/>
  <c r="K3544" i="5" s="1"/>
  <c r="K3652" i="5"/>
  <c r="K3748" i="5"/>
  <c r="K3845" i="5"/>
  <c r="K3942" i="5"/>
  <c r="K4038" i="5"/>
  <c r="K4135" i="5"/>
  <c r="K4233" i="5"/>
  <c r="K4329" i="5"/>
  <c r="I4427" i="5"/>
  <c r="K4427" i="5" s="1"/>
  <c r="I4524" i="5"/>
  <c r="K4524" i="5" s="1"/>
  <c r="I4620" i="5"/>
  <c r="K4620" i="5" s="1"/>
  <c r="K4728" i="5"/>
  <c r="K4825" i="5"/>
  <c r="K4921" i="5"/>
  <c r="K5018" i="5"/>
  <c r="K5116" i="5"/>
  <c r="K5212" i="5"/>
  <c r="K5309" i="5"/>
  <c r="K5406" i="5"/>
  <c r="K5502" i="5"/>
  <c r="K5708" i="5"/>
  <c r="K5806" i="5"/>
  <c r="K5902" i="5"/>
  <c r="K5999" i="5"/>
  <c r="K6096" i="5"/>
  <c r="K6136" i="5"/>
  <c r="K6156" i="5"/>
  <c r="K6228" i="5"/>
  <c r="K6325" i="5"/>
  <c r="K6423" i="5"/>
  <c r="K6519" i="5"/>
  <c r="I6690" i="5"/>
  <c r="K6690" i="5" s="1"/>
  <c r="K6797" i="5"/>
  <c r="K6895" i="5"/>
  <c r="K7016" i="5"/>
  <c r="K7114" i="5"/>
  <c r="K7210" i="5"/>
  <c r="K1213" i="5"/>
  <c r="K1261" i="5"/>
  <c r="K1310" i="5"/>
  <c r="K1358" i="5"/>
  <c r="K1406" i="5"/>
  <c r="K1455" i="5"/>
  <c r="K3364" i="5"/>
  <c r="K3368" i="5"/>
  <c r="K3412" i="5"/>
  <c r="K3416" i="5"/>
  <c r="K3460" i="5"/>
  <c r="K3464" i="5"/>
  <c r="K3509" i="5"/>
  <c r="K3513" i="5"/>
  <c r="K3557" i="5"/>
  <c r="K3561" i="5"/>
  <c r="K4440" i="5"/>
  <c r="K4444" i="5"/>
  <c r="K4488" i="5"/>
  <c r="K4492" i="5"/>
  <c r="K4537" i="5"/>
  <c r="K4541" i="5"/>
  <c r="K4585" i="5"/>
  <c r="K4589" i="5"/>
  <c r="K4633" i="5"/>
  <c r="K4637" i="5"/>
  <c r="K5565" i="5"/>
  <c r="K5569" i="5"/>
  <c r="K5613" i="5"/>
  <c r="K5617" i="5"/>
  <c r="K6703" i="5"/>
  <c r="K6707" i="5"/>
  <c r="K6970" i="5"/>
  <c r="K6974" i="5"/>
  <c r="K762" i="5"/>
  <c r="K810" i="5"/>
  <c r="K858" i="5"/>
  <c r="K907" i="5"/>
  <c r="K955" i="5"/>
  <c r="K1003" i="5"/>
  <c r="K1052" i="5"/>
  <c r="K1100" i="5"/>
  <c r="K1114" i="5"/>
  <c r="K1118" i="5"/>
  <c r="I1149" i="5"/>
  <c r="K1149" i="5" s="1"/>
  <c r="K1163" i="5"/>
  <c r="K1167" i="5"/>
  <c r="I1198" i="5"/>
  <c r="K1198" i="5" s="1"/>
  <c r="K1211" i="5"/>
  <c r="K1215" i="5"/>
  <c r="I1246" i="5"/>
  <c r="K1246" i="5" s="1"/>
  <c r="K1259" i="5"/>
  <c r="K1263" i="5"/>
  <c r="I1294" i="5"/>
  <c r="K1294" i="5" s="1"/>
  <c r="K1308" i="5"/>
  <c r="K1312" i="5"/>
  <c r="I1343" i="5"/>
  <c r="K1343" i="5" s="1"/>
  <c r="K1356" i="5"/>
  <c r="K1360" i="5"/>
  <c r="I1391" i="5"/>
  <c r="K1391" i="5" s="1"/>
  <c r="K1404" i="5"/>
  <c r="K1408" i="5"/>
  <c r="I1439" i="5"/>
  <c r="K1439" i="5" s="1"/>
  <c r="K1453" i="5"/>
  <c r="K1457" i="5"/>
  <c r="I1488" i="5"/>
  <c r="K1488" i="5" s="1"/>
  <c r="K1523" i="5"/>
  <c r="K1571" i="5"/>
  <c r="K1620" i="5"/>
  <c r="K1668" i="5"/>
  <c r="K1716" i="5"/>
  <c r="K1765" i="5"/>
  <c r="K1813" i="5"/>
  <c r="K1861" i="5"/>
  <c r="K1910" i="5"/>
  <c r="K1958" i="5"/>
  <c r="K2006" i="5"/>
  <c r="K2056" i="5"/>
  <c r="K2104" i="5"/>
  <c r="K2152" i="5"/>
  <c r="K2201" i="5"/>
  <c r="K2249" i="5"/>
  <c r="K2297" i="5"/>
  <c r="K2346" i="5"/>
  <c r="K2394" i="5"/>
  <c r="K2442" i="5"/>
  <c r="K2491" i="5"/>
  <c r="K2539" i="5"/>
  <c r="K2587" i="5"/>
  <c r="K2636" i="5"/>
  <c r="K2684" i="5"/>
  <c r="K2732" i="5"/>
  <c r="K2781" i="5"/>
  <c r="K2829" i="5"/>
  <c r="K2877" i="5"/>
  <c r="K2926" i="5"/>
  <c r="K2974" i="5"/>
  <c r="K3022" i="5"/>
  <c r="K3071" i="5"/>
  <c r="K3119" i="5"/>
  <c r="K3167" i="5"/>
  <c r="K3217" i="5"/>
  <c r="K3265" i="5"/>
  <c r="K3313" i="5"/>
  <c r="K3362" i="5"/>
  <c r="K3366" i="5"/>
  <c r="K3370" i="5"/>
  <c r="K3386" i="5"/>
  <c r="K3410" i="5"/>
  <c r="K3414" i="5"/>
  <c r="K3418" i="5"/>
  <c r="K3434" i="5"/>
  <c r="K3458" i="5"/>
  <c r="K3462" i="5"/>
  <c r="K3466" i="5"/>
  <c r="K3483" i="5"/>
  <c r="K3507" i="5"/>
  <c r="K3511" i="5"/>
  <c r="K3515" i="5"/>
  <c r="K3531" i="5"/>
  <c r="K3555" i="5"/>
  <c r="K3559" i="5"/>
  <c r="K3563" i="5"/>
  <c r="K3579" i="5"/>
  <c r="K3628" i="5"/>
  <c r="K3676" i="5"/>
  <c r="K3724" i="5"/>
  <c r="K3773" i="5"/>
  <c r="K3821" i="5"/>
  <c r="K3869" i="5"/>
  <c r="K3918" i="5"/>
  <c r="K3966" i="5"/>
  <c r="K4014" i="5"/>
  <c r="K4063" i="5"/>
  <c r="K4111" i="5"/>
  <c r="K4159" i="5"/>
  <c r="K4209" i="5"/>
  <c r="K4257" i="5"/>
  <c r="K4305" i="5"/>
  <c r="K4354" i="5"/>
  <c r="K4402" i="5"/>
  <c r="K4438" i="5"/>
  <c r="K4442" i="5"/>
  <c r="K4446" i="5"/>
  <c r="K4462" i="5"/>
  <c r="K4486" i="5"/>
  <c r="K4490" i="5"/>
  <c r="K4494" i="5"/>
  <c r="K4511" i="5"/>
  <c r="K4535" i="5"/>
  <c r="K4539" i="5"/>
  <c r="K4543" i="5"/>
  <c r="K4559" i="5"/>
  <c r="K4583" i="5"/>
  <c r="K4587" i="5"/>
  <c r="K4591" i="5"/>
  <c r="K4607" i="5"/>
  <c r="K4631" i="5"/>
  <c r="K4635" i="5"/>
  <c r="K4639" i="5"/>
  <c r="K4656" i="5"/>
  <c r="K4704" i="5"/>
  <c r="K4752" i="5"/>
  <c r="K4801" i="5"/>
  <c r="K4849" i="5"/>
  <c r="K4897" i="5"/>
  <c r="K4946" i="5"/>
  <c r="K4994" i="5"/>
  <c r="K5042" i="5"/>
  <c r="K5092" i="5"/>
  <c r="K5140" i="5"/>
  <c r="K5188" i="5"/>
  <c r="K5237" i="5"/>
  <c r="K5285" i="5"/>
  <c r="K5333" i="5"/>
  <c r="K5382" i="5"/>
  <c r="K5430" i="5"/>
  <c r="K5478" i="5"/>
  <c r="K5527" i="5"/>
  <c r="K5563" i="5"/>
  <c r="K5567" i="5"/>
  <c r="K5571" i="5"/>
  <c r="K5587" i="5"/>
  <c r="K5611" i="5"/>
  <c r="K5615" i="5"/>
  <c r="K5619" i="5"/>
  <c r="K5635" i="5"/>
  <c r="K5684" i="5"/>
  <c r="K5732" i="5"/>
  <c r="K5780" i="5"/>
  <c r="K5830" i="5"/>
  <c r="K5878" i="5"/>
  <c r="K5926" i="5"/>
  <c r="K5975" i="5"/>
  <c r="K6023" i="5"/>
  <c r="K6071" i="5"/>
  <c r="I6121" i="5"/>
  <c r="K6121" i="5" s="1"/>
  <c r="K6134" i="5"/>
  <c r="K6138" i="5"/>
  <c r="I6169" i="5"/>
  <c r="K6169" i="5" s="1"/>
  <c r="K6204" i="5"/>
  <c r="K6253" i="5"/>
  <c r="K6301" i="5"/>
  <c r="K6349" i="5"/>
  <c r="K6399" i="5"/>
  <c r="K6447" i="5"/>
  <c r="K6495" i="5"/>
  <c r="K6628" i="5"/>
  <c r="K6677" i="5"/>
  <c r="K6701" i="5"/>
  <c r="K6705" i="5"/>
  <c r="K6725" i="5"/>
  <c r="K6773" i="5"/>
  <c r="K6823" i="5"/>
  <c r="K6871" i="5"/>
  <c r="K6919" i="5"/>
  <c r="K6968" i="5"/>
  <c r="K6972" i="5"/>
  <c r="K6992" i="5"/>
  <c r="K7040" i="5"/>
  <c r="K7088" i="5"/>
  <c r="K7138" i="5"/>
  <c r="K7186" i="5"/>
  <c r="I764" i="5"/>
  <c r="K763" i="5"/>
  <c r="I812" i="5"/>
  <c r="K811" i="5"/>
  <c r="I860" i="5"/>
  <c r="K859" i="5"/>
  <c r="I909" i="5"/>
  <c r="K908" i="5"/>
  <c r="I957" i="5"/>
  <c r="K956" i="5"/>
  <c r="I1005" i="5"/>
  <c r="K1004" i="5"/>
  <c r="I1054" i="5"/>
  <c r="K1053" i="5"/>
  <c r="I1102" i="5"/>
  <c r="K1101" i="5"/>
  <c r="I740" i="5"/>
  <c r="K739" i="5"/>
  <c r="I788" i="5"/>
  <c r="K787" i="5"/>
  <c r="I836" i="5"/>
  <c r="K835" i="5"/>
  <c r="I885" i="5"/>
  <c r="K884" i="5"/>
  <c r="I933" i="5"/>
  <c r="K932" i="5"/>
  <c r="I981" i="5"/>
  <c r="K980" i="5"/>
  <c r="I1030" i="5"/>
  <c r="K1029" i="5"/>
  <c r="I1078" i="5"/>
  <c r="K1077" i="5"/>
  <c r="I1525" i="5"/>
  <c r="K1524" i="5"/>
  <c r="I1573" i="5"/>
  <c r="K1572" i="5"/>
  <c r="I1622" i="5"/>
  <c r="K1621" i="5"/>
  <c r="I1670" i="5"/>
  <c r="K1669" i="5"/>
  <c r="I1718" i="5"/>
  <c r="K1717" i="5"/>
  <c r="I1767" i="5"/>
  <c r="K1766" i="5"/>
  <c r="I1815" i="5"/>
  <c r="K1814" i="5"/>
  <c r="I1863" i="5"/>
  <c r="K1862" i="5"/>
  <c r="I1912" i="5"/>
  <c r="K1911" i="5"/>
  <c r="I1960" i="5"/>
  <c r="K1959" i="5"/>
  <c r="I2008" i="5"/>
  <c r="K2007" i="5"/>
  <c r="I2058" i="5"/>
  <c r="K2057" i="5"/>
  <c r="I2106" i="5"/>
  <c r="K2105" i="5"/>
  <c r="I2154" i="5"/>
  <c r="K2153" i="5"/>
  <c r="I2203" i="5"/>
  <c r="K2202" i="5"/>
  <c r="I2251" i="5"/>
  <c r="K2250" i="5"/>
  <c r="I2299" i="5"/>
  <c r="K2298" i="5"/>
  <c r="I2348" i="5"/>
  <c r="K2347" i="5"/>
  <c r="I2396" i="5"/>
  <c r="K2395" i="5"/>
  <c r="I2444" i="5"/>
  <c r="K2443" i="5"/>
  <c r="I2493" i="5"/>
  <c r="K2492" i="5"/>
  <c r="I2541" i="5"/>
  <c r="K2540" i="5"/>
  <c r="I2589" i="5"/>
  <c r="K2588" i="5"/>
  <c r="I2638" i="5"/>
  <c r="K2637" i="5"/>
  <c r="I2686" i="5"/>
  <c r="K2685" i="5"/>
  <c r="I2734" i="5"/>
  <c r="K2733" i="5"/>
  <c r="I2783" i="5"/>
  <c r="K2782" i="5"/>
  <c r="I2831" i="5"/>
  <c r="K2830" i="5"/>
  <c r="I2879" i="5"/>
  <c r="K2878" i="5"/>
  <c r="I2928" i="5"/>
  <c r="K2927" i="5"/>
  <c r="I2976" i="5"/>
  <c r="K2975" i="5"/>
  <c r="I3024" i="5"/>
  <c r="K3023" i="5"/>
  <c r="I3073" i="5"/>
  <c r="K3072" i="5"/>
  <c r="I3121" i="5"/>
  <c r="K3120" i="5"/>
  <c r="I3169" i="5"/>
  <c r="K3168" i="5"/>
  <c r="I3219" i="5"/>
  <c r="K3218" i="5"/>
  <c r="I3267" i="5"/>
  <c r="K3266" i="5"/>
  <c r="I3315" i="5"/>
  <c r="K3314" i="5"/>
  <c r="I727" i="5"/>
  <c r="I823" i="5"/>
  <c r="I847" i="5"/>
  <c r="I872" i="5"/>
  <c r="I896" i="5"/>
  <c r="I920" i="5"/>
  <c r="I944" i="5"/>
  <c r="I968" i="5"/>
  <c r="I992" i="5"/>
  <c r="I1017" i="5"/>
  <c r="I1041" i="5"/>
  <c r="I1065" i="5"/>
  <c r="I1089" i="5"/>
  <c r="K1137" i="5"/>
  <c r="K1139" i="5"/>
  <c r="K1141" i="5"/>
  <c r="K1143" i="5"/>
  <c r="K1145" i="5"/>
  <c r="K1186" i="5"/>
  <c r="K1188" i="5"/>
  <c r="K1190" i="5"/>
  <c r="K1192" i="5"/>
  <c r="K1194" i="5"/>
  <c r="K1234" i="5"/>
  <c r="K1236" i="5"/>
  <c r="K1238" i="5"/>
  <c r="K1240" i="5"/>
  <c r="K1242" i="5"/>
  <c r="K1282" i="5"/>
  <c r="K1284" i="5"/>
  <c r="K1286" i="5"/>
  <c r="K1288" i="5"/>
  <c r="K1290" i="5"/>
  <c r="K1331" i="5"/>
  <c r="K1333" i="5"/>
  <c r="K1335" i="5"/>
  <c r="K1337" i="5"/>
  <c r="K1339" i="5"/>
  <c r="K1379" i="5"/>
  <c r="K1381" i="5"/>
  <c r="K1383" i="5"/>
  <c r="K1385" i="5"/>
  <c r="K1387" i="5"/>
  <c r="K1427" i="5"/>
  <c r="K1429" i="5"/>
  <c r="K1431" i="5"/>
  <c r="K1433" i="5"/>
  <c r="K1435" i="5"/>
  <c r="K1476" i="5"/>
  <c r="K1478" i="5"/>
  <c r="K1480" i="5"/>
  <c r="K1482" i="5"/>
  <c r="K1484" i="5"/>
  <c r="I1501" i="5"/>
  <c r="K1500" i="5"/>
  <c r="I1549" i="5"/>
  <c r="K1548" i="5"/>
  <c r="I1598" i="5"/>
  <c r="K1597" i="5"/>
  <c r="I1646" i="5"/>
  <c r="K1645" i="5"/>
  <c r="I1694" i="5"/>
  <c r="K1693" i="5"/>
  <c r="I1743" i="5"/>
  <c r="K1742" i="5"/>
  <c r="I1791" i="5"/>
  <c r="K1790" i="5"/>
  <c r="I1839" i="5"/>
  <c r="K1838" i="5"/>
  <c r="I1888" i="5"/>
  <c r="K1887" i="5"/>
  <c r="I1936" i="5"/>
  <c r="K1935" i="5"/>
  <c r="I1984" i="5"/>
  <c r="K1983" i="5"/>
  <c r="I2034" i="5"/>
  <c r="K2033" i="5"/>
  <c r="I2082" i="5"/>
  <c r="K2081" i="5"/>
  <c r="I2130" i="5"/>
  <c r="K2129" i="5"/>
  <c r="I2179" i="5"/>
  <c r="K2178" i="5"/>
  <c r="I2227" i="5"/>
  <c r="K2226" i="5"/>
  <c r="I2275" i="5"/>
  <c r="K2274" i="5"/>
  <c r="I2324" i="5"/>
  <c r="K2323" i="5"/>
  <c r="I2372" i="5"/>
  <c r="K2371" i="5"/>
  <c r="I2420" i="5"/>
  <c r="K2419" i="5"/>
  <c r="I2469" i="5"/>
  <c r="K2468" i="5"/>
  <c r="I2517" i="5"/>
  <c r="K2516" i="5"/>
  <c r="I2565" i="5"/>
  <c r="K2564" i="5"/>
  <c r="I2614" i="5"/>
  <c r="K2613" i="5"/>
  <c r="I2662" i="5"/>
  <c r="K2661" i="5"/>
  <c r="I2710" i="5"/>
  <c r="K2709" i="5"/>
  <c r="I2759" i="5"/>
  <c r="K2758" i="5"/>
  <c r="I2807" i="5"/>
  <c r="K2806" i="5"/>
  <c r="I2855" i="5"/>
  <c r="K2854" i="5"/>
  <c r="I2904" i="5"/>
  <c r="K2903" i="5"/>
  <c r="I2952" i="5"/>
  <c r="K2951" i="5"/>
  <c r="I3000" i="5"/>
  <c r="K2999" i="5"/>
  <c r="I3049" i="5"/>
  <c r="K3048" i="5"/>
  <c r="I3097" i="5"/>
  <c r="K3096" i="5"/>
  <c r="I3145" i="5"/>
  <c r="K3144" i="5"/>
  <c r="I3195" i="5"/>
  <c r="K3194" i="5"/>
  <c r="I3243" i="5"/>
  <c r="K3242" i="5"/>
  <c r="I3291" i="5"/>
  <c r="K3290" i="5"/>
  <c r="I3340" i="5"/>
  <c r="K3339" i="5"/>
  <c r="I751" i="5"/>
  <c r="I775" i="5"/>
  <c r="I799" i="5"/>
  <c r="K1113" i="5"/>
  <c r="K1115" i="5"/>
  <c r="K1117" i="5"/>
  <c r="K1119" i="5"/>
  <c r="K1121" i="5"/>
  <c r="I1125" i="5"/>
  <c r="K1138" i="5"/>
  <c r="K1140" i="5"/>
  <c r="K1142" i="5"/>
  <c r="K1144" i="5"/>
  <c r="K1162" i="5"/>
  <c r="K1164" i="5"/>
  <c r="K1166" i="5"/>
  <c r="K1168" i="5"/>
  <c r="K1170" i="5"/>
  <c r="I1174" i="5"/>
  <c r="K1187" i="5"/>
  <c r="K1189" i="5"/>
  <c r="K1191" i="5"/>
  <c r="K1193" i="5"/>
  <c r="K1210" i="5"/>
  <c r="K1212" i="5"/>
  <c r="K1214" i="5"/>
  <c r="K1216" i="5"/>
  <c r="K1218" i="5"/>
  <c r="I1222" i="5"/>
  <c r="K1235" i="5"/>
  <c r="K1237" i="5"/>
  <c r="K1239" i="5"/>
  <c r="K1241" i="5"/>
  <c r="K1258" i="5"/>
  <c r="K1260" i="5"/>
  <c r="K1262" i="5"/>
  <c r="K1264" i="5"/>
  <c r="K1266" i="5"/>
  <c r="I1270" i="5"/>
  <c r="K1283" i="5"/>
  <c r="K1285" i="5"/>
  <c r="K1287" i="5"/>
  <c r="K1289" i="5"/>
  <c r="K1307" i="5"/>
  <c r="K1309" i="5"/>
  <c r="K1311" i="5"/>
  <c r="K1313" i="5"/>
  <c r="K1315" i="5"/>
  <c r="I1319" i="5"/>
  <c r="K1332" i="5"/>
  <c r="K1334" i="5"/>
  <c r="K1336" i="5"/>
  <c r="K1338" i="5"/>
  <c r="K1355" i="5"/>
  <c r="K1357" i="5"/>
  <c r="K1359" i="5"/>
  <c r="K1361" i="5"/>
  <c r="K1363" i="5"/>
  <c r="I1367" i="5"/>
  <c r="K1380" i="5"/>
  <c r="K1382" i="5"/>
  <c r="K1384" i="5"/>
  <c r="K1386" i="5"/>
  <c r="K1403" i="5"/>
  <c r="K1405" i="5"/>
  <c r="K1407" i="5"/>
  <c r="K1409" i="5"/>
  <c r="K1411" i="5"/>
  <c r="I1415" i="5"/>
  <c r="K1428" i="5"/>
  <c r="K1430" i="5"/>
  <c r="K1432" i="5"/>
  <c r="K1434" i="5"/>
  <c r="K1452" i="5"/>
  <c r="K1454" i="5"/>
  <c r="K1456" i="5"/>
  <c r="K1458" i="5"/>
  <c r="K1460" i="5"/>
  <c r="I1464" i="5"/>
  <c r="K1477" i="5"/>
  <c r="K1479" i="5"/>
  <c r="K1481" i="5"/>
  <c r="K1483" i="5"/>
  <c r="I3581" i="5"/>
  <c r="K3580" i="5"/>
  <c r="I3630" i="5"/>
  <c r="K3629" i="5"/>
  <c r="I3678" i="5"/>
  <c r="K3677" i="5"/>
  <c r="I3726" i="5"/>
  <c r="K3725" i="5"/>
  <c r="I3775" i="5"/>
  <c r="K3774" i="5"/>
  <c r="I3823" i="5"/>
  <c r="K3822" i="5"/>
  <c r="I3871" i="5"/>
  <c r="K3870" i="5"/>
  <c r="I3920" i="5"/>
  <c r="K3919" i="5"/>
  <c r="I3968" i="5"/>
  <c r="K3967" i="5"/>
  <c r="I4016" i="5"/>
  <c r="K4015" i="5"/>
  <c r="I4065" i="5"/>
  <c r="K4064" i="5"/>
  <c r="I4113" i="5"/>
  <c r="K4112" i="5"/>
  <c r="I4161" i="5"/>
  <c r="K4160" i="5"/>
  <c r="I4211" i="5"/>
  <c r="K4210" i="5"/>
  <c r="I4259" i="5"/>
  <c r="K4258" i="5"/>
  <c r="I4307" i="5"/>
  <c r="K4306" i="5"/>
  <c r="I4356" i="5"/>
  <c r="K4355" i="5"/>
  <c r="I4404" i="5"/>
  <c r="K4403" i="5"/>
  <c r="I1512" i="5"/>
  <c r="I1536" i="5"/>
  <c r="I1560" i="5"/>
  <c r="I1584" i="5"/>
  <c r="I1609" i="5"/>
  <c r="I1633" i="5"/>
  <c r="I1657" i="5"/>
  <c r="I1681" i="5"/>
  <c r="I1705" i="5"/>
  <c r="I1729" i="5"/>
  <c r="I1754" i="5"/>
  <c r="I1778" i="5"/>
  <c r="I1802" i="5"/>
  <c r="I1826" i="5"/>
  <c r="I1850" i="5"/>
  <c r="I1874" i="5"/>
  <c r="I1899" i="5"/>
  <c r="I1923" i="5"/>
  <c r="I1947" i="5"/>
  <c r="I1971" i="5"/>
  <c r="I1995" i="5"/>
  <c r="I2019" i="5"/>
  <c r="I2045" i="5"/>
  <c r="I2069" i="5"/>
  <c r="I2093" i="5"/>
  <c r="I2117" i="5"/>
  <c r="I2141" i="5"/>
  <c r="I2165" i="5"/>
  <c r="I2190" i="5"/>
  <c r="I2214" i="5"/>
  <c r="I2238" i="5"/>
  <c r="I2262" i="5"/>
  <c r="I2286" i="5"/>
  <c r="I2310" i="5"/>
  <c r="I2335" i="5"/>
  <c r="I2359" i="5"/>
  <c r="I2383" i="5"/>
  <c r="I2407" i="5"/>
  <c r="I2431" i="5"/>
  <c r="I2455" i="5"/>
  <c r="I2480" i="5"/>
  <c r="I2504" i="5"/>
  <c r="I2528" i="5"/>
  <c r="I2552" i="5"/>
  <c r="I2576" i="5"/>
  <c r="I2600" i="5"/>
  <c r="I2625" i="5"/>
  <c r="I2649" i="5"/>
  <c r="I2673" i="5"/>
  <c r="I2697" i="5"/>
  <c r="I2721" i="5"/>
  <c r="I2745" i="5"/>
  <c r="I2770" i="5"/>
  <c r="I2794" i="5"/>
  <c r="I2818" i="5"/>
  <c r="I2842" i="5"/>
  <c r="I2866" i="5"/>
  <c r="I2890" i="5"/>
  <c r="I2915" i="5"/>
  <c r="I2939" i="5"/>
  <c r="I2963" i="5"/>
  <c r="I2987" i="5"/>
  <c r="I3011" i="5"/>
  <c r="I3035" i="5"/>
  <c r="I3060" i="5"/>
  <c r="I3084" i="5"/>
  <c r="I3108" i="5"/>
  <c r="I3132" i="5"/>
  <c r="I3156" i="5"/>
  <c r="I3180" i="5"/>
  <c r="I3206" i="5"/>
  <c r="I3230" i="5"/>
  <c r="I3254" i="5"/>
  <c r="I3278" i="5"/>
  <c r="I3302" i="5"/>
  <c r="I3326" i="5"/>
  <c r="I3351" i="5"/>
  <c r="K3387" i="5"/>
  <c r="K3389" i="5"/>
  <c r="K3391" i="5"/>
  <c r="K3393" i="5"/>
  <c r="K3395" i="5"/>
  <c r="K3435" i="5"/>
  <c r="K3437" i="5"/>
  <c r="K3439" i="5"/>
  <c r="K3441" i="5"/>
  <c r="K3443" i="5"/>
  <c r="K3484" i="5"/>
  <c r="K3486" i="5"/>
  <c r="K3488" i="5"/>
  <c r="K3490" i="5"/>
  <c r="K3492" i="5"/>
  <c r="K3532" i="5"/>
  <c r="K3534" i="5"/>
  <c r="K3536" i="5"/>
  <c r="K3538" i="5"/>
  <c r="K3540" i="5"/>
  <c r="I3605" i="5"/>
  <c r="K3604" i="5"/>
  <c r="I3654" i="5"/>
  <c r="K3653" i="5"/>
  <c r="I3702" i="5"/>
  <c r="K3701" i="5"/>
  <c r="I3750" i="5"/>
  <c r="K3749" i="5"/>
  <c r="I3799" i="5"/>
  <c r="K3798" i="5"/>
  <c r="I3847" i="5"/>
  <c r="K3846" i="5"/>
  <c r="I3895" i="5"/>
  <c r="K3894" i="5"/>
  <c r="I3944" i="5"/>
  <c r="K3943" i="5"/>
  <c r="I3992" i="5"/>
  <c r="K3991" i="5"/>
  <c r="I4040" i="5"/>
  <c r="K4039" i="5"/>
  <c r="I4089" i="5"/>
  <c r="K4088" i="5"/>
  <c r="I4137" i="5"/>
  <c r="K4136" i="5"/>
  <c r="I4185" i="5"/>
  <c r="K4184" i="5"/>
  <c r="I4235" i="5"/>
  <c r="K4234" i="5"/>
  <c r="I4283" i="5"/>
  <c r="K4282" i="5"/>
  <c r="I4331" i="5"/>
  <c r="K4330" i="5"/>
  <c r="I4380" i="5"/>
  <c r="K4379" i="5"/>
  <c r="K3363" i="5"/>
  <c r="K3365" i="5"/>
  <c r="K3367" i="5"/>
  <c r="K3369" i="5"/>
  <c r="K3371" i="5"/>
  <c r="I3375" i="5"/>
  <c r="K3388" i="5"/>
  <c r="K3390" i="5"/>
  <c r="K3392" i="5"/>
  <c r="K3394" i="5"/>
  <c r="K3411" i="5"/>
  <c r="K3413" i="5"/>
  <c r="K3415" i="5"/>
  <c r="K3417" i="5"/>
  <c r="K3419" i="5"/>
  <c r="I3423" i="5"/>
  <c r="K3436" i="5"/>
  <c r="K3438" i="5"/>
  <c r="K3440" i="5"/>
  <c r="K3442" i="5"/>
  <c r="K3459" i="5"/>
  <c r="K3461" i="5"/>
  <c r="K3463" i="5"/>
  <c r="K3465" i="5"/>
  <c r="K3467" i="5"/>
  <c r="I3471" i="5"/>
  <c r="K3485" i="5"/>
  <c r="K3487" i="5"/>
  <c r="K3489" i="5"/>
  <c r="K3491" i="5"/>
  <c r="I3497" i="5"/>
  <c r="K3508" i="5"/>
  <c r="K3510" i="5"/>
  <c r="K3512" i="5"/>
  <c r="K3514" i="5"/>
  <c r="K3516" i="5"/>
  <c r="I3520" i="5"/>
  <c r="K3533" i="5"/>
  <c r="K3535" i="5"/>
  <c r="K3537" i="5"/>
  <c r="K3539" i="5"/>
  <c r="K3556" i="5"/>
  <c r="K3558" i="5"/>
  <c r="K3560" i="5"/>
  <c r="K3562" i="5"/>
  <c r="K3564" i="5"/>
  <c r="I3568" i="5"/>
  <c r="K4657" i="5"/>
  <c r="I4658" i="5"/>
  <c r="I4694" i="5"/>
  <c r="K4693" i="5"/>
  <c r="K4705" i="5"/>
  <c r="I4706" i="5"/>
  <c r="I4742" i="5"/>
  <c r="K4741" i="5"/>
  <c r="K4753" i="5"/>
  <c r="I4754" i="5"/>
  <c r="I4791" i="5"/>
  <c r="K4790" i="5"/>
  <c r="K4802" i="5"/>
  <c r="I4803" i="5"/>
  <c r="I4839" i="5"/>
  <c r="K4838" i="5"/>
  <c r="K4850" i="5"/>
  <c r="I4851" i="5"/>
  <c r="I4887" i="5"/>
  <c r="K4886" i="5"/>
  <c r="K4898" i="5"/>
  <c r="I4899" i="5"/>
  <c r="I4936" i="5"/>
  <c r="K4935" i="5"/>
  <c r="K4947" i="5"/>
  <c r="I4948" i="5"/>
  <c r="I4984" i="5"/>
  <c r="K4983" i="5"/>
  <c r="K4995" i="5"/>
  <c r="I4996" i="5"/>
  <c r="I5032" i="5"/>
  <c r="K5031" i="5"/>
  <c r="K5043" i="5"/>
  <c r="I5044" i="5"/>
  <c r="I5082" i="5"/>
  <c r="K5081" i="5"/>
  <c r="K5093" i="5"/>
  <c r="I5094" i="5"/>
  <c r="I5130" i="5"/>
  <c r="K5129" i="5"/>
  <c r="K5141" i="5"/>
  <c r="I5142" i="5"/>
  <c r="I5178" i="5"/>
  <c r="K5177" i="5"/>
  <c r="K5189" i="5"/>
  <c r="I5190" i="5"/>
  <c r="I5227" i="5"/>
  <c r="K5226" i="5"/>
  <c r="K5238" i="5"/>
  <c r="I5239" i="5"/>
  <c r="I5275" i="5"/>
  <c r="K5274" i="5"/>
  <c r="K5286" i="5"/>
  <c r="I5287" i="5"/>
  <c r="I5323" i="5"/>
  <c r="K5322" i="5"/>
  <c r="K5334" i="5"/>
  <c r="I5335" i="5"/>
  <c r="I5372" i="5"/>
  <c r="K5371" i="5"/>
  <c r="K5383" i="5"/>
  <c r="I5384" i="5"/>
  <c r="I5420" i="5"/>
  <c r="K5419" i="5"/>
  <c r="K5431" i="5"/>
  <c r="I5432" i="5"/>
  <c r="I5468" i="5"/>
  <c r="K5467" i="5"/>
  <c r="K5479" i="5"/>
  <c r="I5480" i="5"/>
  <c r="I5517" i="5"/>
  <c r="K5516" i="5"/>
  <c r="K5528" i="5"/>
  <c r="I5529" i="5"/>
  <c r="I3592" i="5"/>
  <c r="I3616" i="5"/>
  <c r="I3641" i="5"/>
  <c r="I3665" i="5"/>
  <c r="I3689" i="5"/>
  <c r="I3713" i="5"/>
  <c r="I3737" i="5"/>
  <c r="I3761" i="5"/>
  <c r="I3786" i="5"/>
  <c r="I3810" i="5"/>
  <c r="I3834" i="5"/>
  <c r="I3858" i="5"/>
  <c r="I3882" i="5"/>
  <c r="I3906" i="5"/>
  <c r="I3931" i="5"/>
  <c r="I3955" i="5"/>
  <c r="I3979" i="5"/>
  <c r="I4003" i="5"/>
  <c r="I4027" i="5"/>
  <c r="I4051" i="5"/>
  <c r="I4076" i="5"/>
  <c r="I4100" i="5"/>
  <c r="I4124" i="5"/>
  <c r="I4148" i="5"/>
  <c r="I4172" i="5"/>
  <c r="I4196" i="5"/>
  <c r="I4222" i="5"/>
  <c r="I4246" i="5"/>
  <c r="I4270" i="5"/>
  <c r="I4294" i="5"/>
  <c r="I4318" i="5"/>
  <c r="I4342" i="5"/>
  <c r="I4367" i="5"/>
  <c r="I4391" i="5"/>
  <c r="I4415" i="5"/>
  <c r="K4463" i="5"/>
  <c r="K4465" i="5"/>
  <c r="K4467" i="5"/>
  <c r="K4469" i="5"/>
  <c r="K4471" i="5"/>
  <c r="K4512" i="5"/>
  <c r="K4514" i="5"/>
  <c r="K4516" i="5"/>
  <c r="K4518" i="5"/>
  <c r="K4520" i="5"/>
  <c r="K4560" i="5"/>
  <c r="K4562" i="5"/>
  <c r="K4564" i="5"/>
  <c r="K4566" i="5"/>
  <c r="K4568" i="5"/>
  <c r="K4608" i="5"/>
  <c r="K4610" i="5"/>
  <c r="K4612" i="5"/>
  <c r="K4614" i="5"/>
  <c r="K4616" i="5"/>
  <c r="I4670" i="5"/>
  <c r="K4669" i="5"/>
  <c r="K4681" i="5"/>
  <c r="I4682" i="5"/>
  <c r="I4718" i="5"/>
  <c r="K4717" i="5"/>
  <c r="K4729" i="5"/>
  <c r="I4730" i="5"/>
  <c r="I4766" i="5"/>
  <c r="K4765" i="5"/>
  <c r="K4777" i="5"/>
  <c r="I4778" i="5"/>
  <c r="I4815" i="5"/>
  <c r="K4814" i="5"/>
  <c r="K4826" i="5"/>
  <c r="I4827" i="5"/>
  <c r="I4863" i="5"/>
  <c r="K4862" i="5"/>
  <c r="K4874" i="5"/>
  <c r="I4875" i="5"/>
  <c r="I4911" i="5"/>
  <c r="K4910" i="5"/>
  <c r="K4922" i="5"/>
  <c r="I4923" i="5"/>
  <c r="I4960" i="5"/>
  <c r="K4959" i="5"/>
  <c r="K4971" i="5"/>
  <c r="I4972" i="5"/>
  <c r="I5008" i="5"/>
  <c r="K5007" i="5"/>
  <c r="K5019" i="5"/>
  <c r="I5020" i="5"/>
  <c r="I5056" i="5"/>
  <c r="K5055" i="5"/>
  <c r="K5067" i="5"/>
  <c r="I5068" i="5"/>
  <c r="I5106" i="5"/>
  <c r="K5105" i="5"/>
  <c r="K5117" i="5"/>
  <c r="I5118" i="5"/>
  <c r="I5154" i="5"/>
  <c r="K5153" i="5"/>
  <c r="K5165" i="5"/>
  <c r="I5166" i="5"/>
  <c r="I5202" i="5"/>
  <c r="K5201" i="5"/>
  <c r="K5213" i="5"/>
  <c r="I5214" i="5"/>
  <c r="I5251" i="5"/>
  <c r="K5250" i="5"/>
  <c r="K5262" i="5"/>
  <c r="I5263" i="5"/>
  <c r="I5299" i="5"/>
  <c r="K5298" i="5"/>
  <c r="K5310" i="5"/>
  <c r="I5311" i="5"/>
  <c r="I5347" i="5"/>
  <c r="K5346" i="5"/>
  <c r="K5358" i="5"/>
  <c r="I5359" i="5"/>
  <c r="I5396" i="5"/>
  <c r="K5395" i="5"/>
  <c r="K5407" i="5"/>
  <c r="I5408" i="5"/>
  <c r="I5444" i="5"/>
  <c r="K5443" i="5"/>
  <c r="K5455" i="5"/>
  <c r="I5456" i="5"/>
  <c r="I5492" i="5"/>
  <c r="K5491" i="5"/>
  <c r="K5503" i="5"/>
  <c r="I5504" i="5"/>
  <c r="I5541" i="5"/>
  <c r="K5540" i="5"/>
  <c r="K5552" i="5"/>
  <c r="I5553" i="5"/>
  <c r="I4428" i="5"/>
  <c r="K4439" i="5"/>
  <c r="K4441" i="5"/>
  <c r="K4443" i="5"/>
  <c r="K4445" i="5"/>
  <c r="K4447" i="5"/>
  <c r="I4451" i="5"/>
  <c r="K4464" i="5"/>
  <c r="K4466" i="5"/>
  <c r="K4468" i="5"/>
  <c r="K4470" i="5"/>
  <c r="K4487" i="5"/>
  <c r="K4489" i="5"/>
  <c r="K4491" i="5"/>
  <c r="K4493" i="5"/>
  <c r="K4495" i="5"/>
  <c r="I4500" i="5"/>
  <c r="K4513" i="5"/>
  <c r="K4515" i="5"/>
  <c r="K4517" i="5"/>
  <c r="K4519" i="5"/>
  <c r="K4536" i="5"/>
  <c r="K4538" i="5"/>
  <c r="K4540" i="5"/>
  <c r="K4542" i="5"/>
  <c r="K4544" i="5"/>
  <c r="I4548" i="5"/>
  <c r="K4561" i="5"/>
  <c r="K4563" i="5"/>
  <c r="K4565" i="5"/>
  <c r="K4567" i="5"/>
  <c r="K4584" i="5"/>
  <c r="K4586" i="5"/>
  <c r="K4588" i="5"/>
  <c r="K4590" i="5"/>
  <c r="K4592" i="5"/>
  <c r="I4596" i="5"/>
  <c r="K4609" i="5"/>
  <c r="K4611" i="5"/>
  <c r="K4613" i="5"/>
  <c r="K4615" i="5"/>
  <c r="K4632" i="5"/>
  <c r="K4634" i="5"/>
  <c r="K4636" i="5"/>
  <c r="K4638" i="5"/>
  <c r="K4640" i="5"/>
  <c r="I4645" i="5"/>
  <c r="I5686" i="5"/>
  <c r="K5685" i="5"/>
  <c r="I5734" i="5"/>
  <c r="K5733" i="5"/>
  <c r="I5782" i="5"/>
  <c r="K5781" i="5"/>
  <c r="I5832" i="5"/>
  <c r="K5831" i="5"/>
  <c r="I5880" i="5"/>
  <c r="K5879" i="5"/>
  <c r="I5928" i="5"/>
  <c r="K5927" i="5"/>
  <c r="I5977" i="5"/>
  <c r="K5976" i="5"/>
  <c r="I6025" i="5"/>
  <c r="K6024" i="5"/>
  <c r="I6073" i="5"/>
  <c r="K6072" i="5"/>
  <c r="K4668" i="5"/>
  <c r="K4692" i="5"/>
  <c r="K4716" i="5"/>
  <c r="K4740" i="5"/>
  <c r="K4764" i="5"/>
  <c r="K4789" i="5"/>
  <c r="K4813" i="5"/>
  <c r="K4837" i="5"/>
  <c r="K4861" i="5"/>
  <c r="K4885" i="5"/>
  <c r="K4909" i="5"/>
  <c r="K4934" i="5"/>
  <c r="K4958" i="5"/>
  <c r="K4982" i="5"/>
  <c r="K5006" i="5"/>
  <c r="K5030" i="5"/>
  <c r="K5054" i="5"/>
  <c r="K5080" i="5"/>
  <c r="K5104" i="5"/>
  <c r="K5128" i="5"/>
  <c r="K5152" i="5"/>
  <c r="K5176" i="5"/>
  <c r="K5200" i="5"/>
  <c r="K5225" i="5"/>
  <c r="K5249" i="5"/>
  <c r="K5273" i="5"/>
  <c r="K5297" i="5"/>
  <c r="K5321" i="5"/>
  <c r="K5345" i="5"/>
  <c r="K5370" i="5"/>
  <c r="K5394" i="5"/>
  <c r="K5418" i="5"/>
  <c r="K5442" i="5"/>
  <c r="K5466" i="5"/>
  <c r="K5490" i="5"/>
  <c r="K5515" i="5"/>
  <c r="K5539" i="5"/>
  <c r="K5564" i="5"/>
  <c r="K5566" i="5"/>
  <c r="K5568" i="5"/>
  <c r="K5570" i="5"/>
  <c r="K5572" i="5"/>
  <c r="I5576" i="5"/>
  <c r="K5589" i="5"/>
  <c r="K5591" i="5"/>
  <c r="K5593" i="5"/>
  <c r="K5595" i="5"/>
  <c r="K5612" i="5"/>
  <c r="K5614" i="5"/>
  <c r="K5616" i="5"/>
  <c r="K5618" i="5"/>
  <c r="K5620" i="5"/>
  <c r="I5624" i="5"/>
  <c r="K5637" i="5"/>
  <c r="K5639" i="5"/>
  <c r="K5641" i="5"/>
  <c r="K5643" i="5"/>
  <c r="I5662" i="5"/>
  <c r="K5661" i="5"/>
  <c r="I5710" i="5"/>
  <c r="K5709" i="5"/>
  <c r="I5758" i="5"/>
  <c r="K5757" i="5"/>
  <c r="I5808" i="5"/>
  <c r="K5807" i="5"/>
  <c r="I5856" i="5"/>
  <c r="K5855" i="5"/>
  <c r="I5904" i="5"/>
  <c r="K5903" i="5"/>
  <c r="I5953" i="5"/>
  <c r="K5952" i="5"/>
  <c r="I6001" i="5"/>
  <c r="K6000" i="5"/>
  <c r="I6049" i="5"/>
  <c r="K6048" i="5"/>
  <c r="I6098" i="5"/>
  <c r="K6097" i="5"/>
  <c r="K5588" i="5"/>
  <c r="K5590" i="5"/>
  <c r="K5592" i="5"/>
  <c r="K5594" i="5"/>
  <c r="K5596" i="5"/>
  <c r="K5636" i="5"/>
  <c r="K5638" i="5"/>
  <c r="K5640" i="5"/>
  <c r="K5642" i="5"/>
  <c r="K5644" i="5"/>
  <c r="I6194" i="5"/>
  <c r="K6193" i="5"/>
  <c r="K6205" i="5"/>
  <c r="I6206" i="5"/>
  <c r="I6243" i="5"/>
  <c r="K6242" i="5"/>
  <c r="K6254" i="5"/>
  <c r="I6255" i="5"/>
  <c r="I6291" i="5"/>
  <c r="K6290" i="5"/>
  <c r="K6302" i="5"/>
  <c r="I6303" i="5"/>
  <c r="I6339" i="5"/>
  <c r="K6338" i="5"/>
  <c r="K6350" i="5"/>
  <c r="I6351" i="5"/>
  <c r="I6389" i="5"/>
  <c r="K6388" i="5"/>
  <c r="K6400" i="5"/>
  <c r="I6401" i="5"/>
  <c r="I6437" i="5"/>
  <c r="K6436" i="5"/>
  <c r="K6448" i="5"/>
  <c r="I6449" i="5"/>
  <c r="I6485" i="5"/>
  <c r="K6484" i="5"/>
  <c r="K6496" i="5"/>
  <c r="I6497" i="5"/>
  <c r="I6534" i="5"/>
  <c r="K6533" i="5"/>
  <c r="I6558" i="5"/>
  <c r="K6557" i="5"/>
  <c r="I6582" i="5"/>
  <c r="K6581" i="5"/>
  <c r="I6606" i="5"/>
  <c r="K6605" i="5"/>
  <c r="I6630" i="5"/>
  <c r="K6629" i="5"/>
  <c r="I6679" i="5"/>
  <c r="K6678" i="5"/>
  <c r="I5648" i="5"/>
  <c r="I5673" i="5"/>
  <c r="I5697" i="5"/>
  <c r="I5721" i="5"/>
  <c r="I5745" i="5"/>
  <c r="I5769" i="5"/>
  <c r="I5793" i="5"/>
  <c r="I5819" i="5"/>
  <c r="I5843" i="5"/>
  <c r="I5867" i="5"/>
  <c r="I5891" i="5"/>
  <c r="I5915" i="5"/>
  <c r="I5939" i="5"/>
  <c r="I5964" i="5"/>
  <c r="I5988" i="5"/>
  <c r="I6012" i="5"/>
  <c r="I6036" i="5"/>
  <c r="I6060" i="5"/>
  <c r="I6084" i="5"/>
  <c r="I6109" i="5"/>
  <c r="K6157" i="5"/>
  <c r="K6159" i="5"/>
  <c r="K6161" i="5"/>
  <c r="K6163" i="5"/>
  <c r="K6165" i="5"/>
  <c r="K6181" i="5"/>
  <c r="I6182" i="5"/>
  <c r="I6218" i="5"/>
  <c r="K6217" i="5"/>
  <c r="K6229" i="5"/>
  <c r="I6230" i="5"/>
  <c r="I6267" i="5"/>
  <c r="K6266" i="5"/>
  <c r="K6278" i="5"/>
  <c r="I6279" i="5"/>
  <c r="I6315" i="5"/>
  <c r="K6314" i="5"/>
  <c r="K6326" i="5"/>
  <c r="I6327" i="5"/>
  <c r="I6363" i="5"/>
  <c r="K6362" i="5"/>
  <c r="K6374" i="5"/>
  <c r="I6375" i="5"/>
  <c r="I6413" i="5"/>
  <c r="K6412" i="5"/>
  <c r="K6424" i="5"/>
  <c r="I6425" i="5"/>
  <c r="I6461" i="5"/>
  <c r="K6460" i="5"/>
  <c r="K6472" i="5"/>
  <c r="I6473" i="5"/>
  <c r="I6509" i="5"/>
  <c r="K6508" i="5"/>
  <c r="K6520" i="5"/>
  <c r="I6521" i="5"/>
  <c r="I6654" i="5"/>
  <c r="K6653" i="5"/>
  <c r="K6133" i="5"/>
  <c r="K6135" i="5"/>
  <c r="K6137" i="5"/>
  <c r="K6139" i="5"/>
  <c r="K6141" i="5"/>
  <c r="I6145" i="5"/>
  <c r="K6158" i="5"/>
  <c r="K6160" i="5"/>
  <c r="K6162" i="5"/>
  <c r="K6164" i="5"/>
  <c r="I6775" i="5"/>
  <c r="K6774" i="5"/>
  <c r="I6825" i="5"/>
  <c r="K6824" i="5"/>
  <c r="I6873" i="5"/>
  <c r="K6872" i="5"/>
  <c r="I6921" i="5"/>
  <c r="K6920" i="5"/>
  <c r="K6192" i="5"/>
  <c r="K6216" i="5"/>
  <c r="K6241" i="5"/>
  <c r="K6265" i="5"/>
  <c r="K6289" i="5"/>
  <c r="K6313" i="5"/>
  <c r="K6337" i="5"/>
  <c r="K6361" i="5"/>
  <c r="K6387" i="5"/>
  <c r="K6411" i="5"/>
  <c r="K6435" i="5"/>
  <c r="K6459" i="5"/>
  <c r="K6483" i="5"/>
  <c r="K6507" i="5"/>
  <c r="K6532" i="5"/>
  <c r="I6545" i="5"/>
  <c r="K6556" i="5"/>
  <c r="I6569" i="5"/>
  <c r="K6580" i="5"/>
  <c r="I6593" i="5"/>
  <c r="K6604" i="5"/>
  <c r="I6617" i="5"/>
  <c r="I6641" i="5"/>
  <c r="I6665" i="5"/>
  <c r="K6709" i="5"/>
  <c r="K6726" i="5"/>
  <c r="K6728" i="5"/>
  <c r="K6730" i="5"/>
  <c r="K6732" i="5"/>
  <c r="K6734" i="5"/>
  <c r="I6751" i="5"/>
  <c r="K6750" i="5"/>
  <c r="I6799" i="5"/>
  <c r="K6798" i="5"/>
  <c r="I6849" i="5"/>
  <c r="K6848" i="5"/>
  <c r="I6897" i="5"/>
  <c r="K6896" i="5"/>
  <c r="I6945" i="5"/>
  <c r="K6944" i="5"/>
  <c r="K6702" i="5"/>
  <c r="K6704" i="5"/>
  <c r="K6706" i="5"/>
  <c r="K6708" i="5"/>
  <c r="K6710" i="5"/>
  <c r="I6714" i="5"/>
  <c r="K6727" i="5"/>
  <c r="K6729" i="5"/>
  <c r="K6731" i="5"/>
  <c r="K6733" i="5"/>
  <c r="I7030" i="5"/>
  <c r="K7029" i="5"/>
  <c r="K7041" i="5"/>
  <c r="I7042" i="5"/>
  <c r="I7078" i="5"/>
  <c r="K7077" i="5"/>
  <c r="K7089" i="5"/>
  <c r="I7090" i="5"/>
  <c r="I7128" i="5"/>
  <c r="K7127" i="5"/>
  <c r="K7139" i="5"/>
  <c r="I7140" i="5"/>
  <c r="I7176" i="5"/>
  <c r="K7175" i="5"/>
  <c r="K7187" i="5"/>
  <c r="I7188" i="5"/>
  <c r="I7224" i="5"/>
  <c r="K7223" i="5"/>
  <c r="I7248" i="5"/>
  <c r="K7247" i="5"/>
  <c r="I6738" i="5"/>
  <c r="I6762" i="5"/>
  <c r="I6786" i="5"/>
  <c r="I6810" i="5"/>
  <c r="I6836" i="5"/>
  <c r="I6860" i="5"/>
  <c r="I6884" i="5"/>
  <c r="I6908" i="5"/>
  <c r="I6932" i="5"/>
  <c r="I6956" i="5"/>
  <c r="K6976" i="5"/>
  <c r="K6993" i="5"/>
  <c r="K6995" i="5"/>
  <c r="K6997" i="5"/>
  <c r="K6999" i="5"/>
  <c r="K7001" i="5"/>
  <c r="I7005" i="5"/>
  <c r="K7004" i="5"/>
  <c r="K7017" i="5"/>
  <c r="I7018" i="5"/>
  <c r="I7054" i="5"/>
  <c r="K7053" i="5"/>
  <c r="K7065" i="5"/>
  <c r="I7066" i="5"/>
  <c r="I7102" i="5"/>
  <c r="K7101" i="5"/>
  <c r="K7115" i="5"/>
  <c r="I7116" i="5"/>
  <c r="I7152" i="5"/>
  <c r="K7151" i="5"/>
  <c r="K7163" i="5"/>
  <c r="I7164" i="5"/>
  <c r="I7200" i="5"/>
  <c r="K7199" i="5"/>
  <c r="K7211" i="5"/>
  <c r="I7212" i="5"/>
  <c r="K6969" i="5"/>
  <c r="K6971" i="5"/>
  <c r="K6973" i="5"/>
  <c r="K6975" i="5"/>
  <c r="K6977" i="5"/>
  <c r="I6981" i="5"/>
  <c r="K6994" i="5"/>
  <c r="K6996" i="5"/>
  <c r="K6998" i="5"/>
  <c r="K7000" i="5"/>
  <c r="K7028" i="5"/>
  <c r="K7052" i="5"/>
  <c r="K7076" i="5"/>
  <c r="K7100" i="5"/>
  <c r="K7126" i="5"/>
  <c r="K7150" i="5"/>
  <c r="K7174" i="5"/>
  <c r="K7198" i="5"/>
  <c r="K7222" i="5"/>
  <c r="I7235" i="5"/>
  <c r="K7246" i="5"/>
  <c r="I6122" i="5" l="1"/>
  <c r="I6123" i="5" s="1"/>
  <c r="I5601" i="5"/>
  <c r="I3448" i="5"/>
  <c r="K3448" i="5" s="1"/>
  <c r="I4621" i="5"/>
  <c r="K4621" i="5" s="1"/>
  <c r="I1247" i="5"/>
  <c r="K1247" i="5" s="1"/>
  <c r="I6691" i="5"/>
  <c r="K6691" i="5" s="1"/>
  <c r="I4525" i="5"/>
  <c r="I4526" i="5" s="1"/>
  <c r="I3545" i="5"/>
  <c r="I3546" i="5" s="1"/>
  <c r="I1150" i="5"/>
  <c r="K1150" i="5" s="1"/>
  <c r="I1344" i="5"/>
  <c r="K1344" i="5" s="1"/>
  <c r="I6170" i="5"/>
  <c r="I6171" i="5" s="1"/>
  <c r="I4573" i="5"/>
  <c r="I4574" i="5" s="1"/>
  <c r="I3400" i="5"/>
  <c r="K3400" i="5" s="1"/>
  <c r="I4476" i="5"/>
  <c r="K4476" i="5" s="1"/>
  <c r="I1440" i="5"/>
  <c r="K1440" i="5" s="1"/>
  <c r="I1489" i="5"/>
  <c r="I1490" i="5" s="1"/>
  <c r="I1392" i="5"/>
  <c r="K1392" i="5" s="1"/>
  <c r="I1295" i="5"/>
  <c r="I1296" i="5" s="1"/>
  <c r="I1199" i="5"/>
  <c r="K1199" i="5" s="1"/>
  <c r="K97" i="5"/>
  <c r="K7235" i="5"/>
  <c r="I7236" i="5"/>
  <c r="K6981" i="5"/>
  <c r="I6982" i="5"/>
  <c r="K7212" i="5"/>
  <c r="I7213" i="5"/>
  <c r="K7164" i="5"/>
  <c r="I7165" i="5"/>
  <c r="K7116" i="5"/>
  <c r="I7117" i="5"/>
  <c r="K7066" i="5"/>
  <c r="I7067" i="5"/>
  <c r="K7018" i="5"/>
  <c r="I7019" i="5"/>
  <c r="K6956" i="5"/>
  <c r="I6957" i="5"/>
  <c r="K6908" i="5"/>
  <c r="I6909" i="5"/>
  <c r="K6860" i="5"/>
  <c r="I6861" i="5"/>
  <c r="K6810" i="5"/>
  <c r="I6811" i="5"/>
  <c r="K6762" i="5"/>
  <c r="I6763" i="5"/>
  <c r="K7188" i="5"/>
  <c r="I7189" i="5"/>
  <c r="K7140" i="5"/>
  <c r="I7141" i="5"/>
  <c r="K7090" i="5"/>
  <c r="I7091" i="5"/>
  <c r="K7042" i="5"/>
  <c r="I7043" i="5"/>
  <c r="I7201" i="5"/>
  <c r="K7200" i="5"/>
  <c r="I7153" i="5"/>
  <c r="K7152" i="5"/>
  <c r="I7103" i="5"/>
  <c r="K7102" i="5"/>
  <c r="I7055" i="5"/>
  <c r="K7054" i="5"/>
  <c r="I7006" i="5"/>
  <c r="K7005" i="5"/>
  <c r="K6932" i="5"/>
  <c r="I6933" i="5"/>
  <c r="K6884" i="5"/>
  <c r="I6885" i="5"/>
  <c r="K6836" i="5"/>
  <c r="I6837" i="5"/>
  <c r="K6786" i="5"/>
  <c r="I6787" i="5"/>
  <c r="K6738" i="5"/>
  <c r="I6739" i="5"/>
  <c r="I7249" i="5"/>
  <c r="K7248" i="5"/>
  <c r="I7225" i="5"/>
  <c r="K7224" i="5"/>
  <c r="I7177" i="5"/>
  <c r="K7176" i="5"/>
  <c r="I7129" i="5"/>
  <c r="K7128" i="5"/>
  <c r="I7079" i="5"/>
  <c r="K7078" i="5"/>
  <c r="I7031" i="5"/>
  <c r="K7030" i="5"/>
  <c r="K6665" i="5"/>
  <c r="I6666" i="5"/>
  <c r="K6617" i="5"/>
  <c r="I6618" i="5"/>
  <c r="K6593" i="5"/>
  <c r="I6594" i="5"/>
  <c r="K6569" i="5"/>
  <c r="I6570" i="5"/>
  <c r="K6545" i="5"/>
  <c r="I6546" i="5"/>
  <c r="K6521" i="5"/>
  <c r="I6522" i="5"/>
  <c r="K6473" i="5"/>
  <c r="I6474" i="5"/>
  <c r="K6425" i="5"/>
  <c r="I6426" i="5"/>
  <c r="K6375" i="5"/>
  <c r="I6376" i="5"/>
  <c r="K6327" i="5"/>
  <c r="I6328" i="5"/>
  <c r="K6279" i="5"/>
  <c r="I6280" i="5"/>
  <c r="K6230" i="5"/>
  <c r="I6231" i="5"/>
  <c r="K6182" i="5"/>
  <c r="I6183" i="5"/>
  <c r="K6084" i="5"/>
  <c r="I6085" i="5"/>
  <c r="K6036" i="5"/>
  <c r="I6037" i="5"/>
  <c r="K5988" i="5"/>
  <c r="I5989" i="5"/>
  <c r="K5939" i="5"/>
  <c r="I5940" i="5"/>
  <c r="K5891" i="5"/>
  <c r="I5892" i="5"/>
  <c r="K5843" i="5"/>
  <c r="I5844" i="5"/>
  <c r="K5793" i="5"/>
  <c r="I5794" i="5"/>
  <c r="K5745" i="5"/>
  <c r="I5746" i="5"/>
  <c r="K5697" i="5"/>
  <c r="I5698" i="5"/>
  <c r="K5648" i="5"/>
  <c r="I5649" i="5"/>
  <c r="I6680" i="5"/>
  <c r="K6679" i="5"/>
  <c r="I6631" i="5"/>
  <c r="K6630" i="5"/>
  <c r="I6607" i="5"/>
  <c r="K6606" i="5"/>
  <c r="I6583" i="5"/>
  <c r="K6582" i="5"/>
  <c r="I6559" i="5"/>
  <c r="K6558" i="5"/>
  <c r="I6535" i="5"/>
  <c r="K6534" i="5"/>
  <c r="I6486" i="5"/>
  <c r="K6485" i="5"/>
  <c r="I6438" i="5"/>
  <c r="K6437" i="5"/>
  <c r="I6390" i="5"/>
  <c r="K6389" i="5"/>
  <c r="I6340" i="5"/>
  <c r="K6339" i="5"/>
  <c r="I6292" i="5"/>
  <c r="K6291" i="5"/>
  <c r="I6244" i="5"/>
  <c r="K6243" i="5"/>
  <c r="I6195" i="5"/>
  <c r="K6194" i="5"/>
  <c r="I6099" i="5"/>
  <c r="K6098" i="5"/>
  <c r="I6050" i="5"/>
  <c r="K6049" i="5"/>
  <c r="I6002" i="5"/>
  <c r="K6001" i="5"/>
  <c r="I5954" i="5"/>
  <c r="K5953" i="5"/>
  <c r="I5905" i="5"/>
  <c r="K5904" i="5"/>
  <c r="I5857" i="5"/>
  <c r="K5856" i="5"/>
  <c r="I5809" i="5"/>
  <c r="K5808" i="5"/>
  <c r="I5759" i="5"/>
  <c r="K5758" i="5"/>
  <c r="I5711" i="5"/>
  <c r="K5710" i="5"/>
  <c r="I5663" i="5"/>
  <c r="K5662" i="5"/>
  <c r="K5576" i="5"/>
  <c r="I5577" i="5"/>
  <c r="I6074" i="5"/>
  <c r="K6073" i="5"/>
  <c r="I6026" i="5"/>
  <c r="K6025" i="5"/>
  <c r="I5978" i="5"/>
  <c r="K5977" i="5"/>
  <c r="I5929" i="5"/>
  <c r="K5928" i="5"/>
  <c r="I5881" i="5"/>
  <c r="K5880" i="5"/>
  <c r="I5833" i="5"/>
  <c r="K5832" i="5"/>
  <c r="I5783" i="5"/>
  <c r="K5782" i="5"/>
  <c r="I5735" i="5"/>
  <c r="K5734" i="5"/>
  <c r="I5687" i="5"/>
  <c r="K5686" i="5"/>
  <c r="K4596" i="5"/>
  <c r="I4597" i="5"/>
  <c r="K4500" i="5"/>
  <c r="I4501" i="5"/>
  <c r="K5553" i="5"/>
  <c r="I5554" i="5"/>
  <c r="K5504" i="5"/>
  <c r="I5505" i="5"/>
  <c r="K5456" i="5"/>
  <c r="I5457" i="5"/>
  <c r="K5408" i="5"/>
  <c r="I5409" i="5"/>
  <c r="K5359" i="5"/>
  <c r="I5360" i="5"/>
  <c r="K5311" i="5"/>
  <c r="I5312" i="5"/>
  <c r="K5263" i="5"/>
  <c r="I5264" i="5"/>
  <c r="K5214" i="5"/>
  <c r="I5215" i="5"/>
  <c r="K5166" i="5"/>
  <c r="I5167" i="5"/>
  <c r="K5118" i="5"/>
  <c r="I5119" i="5"/>
  <c r="K5068" i="5"/>
  <c r="I5069" i="5"/>
  <c r="K5020" i="5"/>
  <c r="I5021" i="5"/>
  <c r="K4972" i="5"/>
  <c r="I4973" i="5"/>
  <c r="K4923" i="5"/>
  <c r="I4924" i="5"/>
  <c r="K4875" i="5"/>
  <c r="I4876" i="5"/>
  <c r="K4827" i="5"/>
  <c r="I4828" i="5"/>
  <c r="K4778" i="5"/>
  <c r="I4779" i="5"/>
  <c r="K4730" i="5"/>
  <c r="I4731" i="5"/>
  <c r="K4682" i="5"/>
  <c r="I4683" i="5"/>
  <c r="K4415" i="5"/>
  <c r="I4416" i="5"/>
  <c r="K4367" i="5"/>
  <c r="I4368" i="5"/>
  <c r="K4318" i="5"/>
  <c r="I4319" i="5"/>
  <c r="K4270" i="5"/>
  <c r="I4271" i="5"/>
  <c r="K4222" i="5"/>
  <c r="I4223" i="5"/>
  <c r="K4172" i="5"/>
  <c r="I4173" i="5"/>
  <c r="K4124" i="5"/>
  <c r="I4125" i="5"/>
  <c r="K4076" i="5"/>
  <c r="I4077" i="5"/>
  <c r="K4027" i="5"/>
  <c r="I4028" i="5"/>
  <c r="K3979" i="5"/>
  <c r="I3980" i="5"/>
  <c r="K3931" i="5"/>
  <c r="I3932" i="5"/>
  <c r="K3882" i="5"/>
  <c r="I3883" i="5"/>
  <c r="K3834" i="5"/>
  <c r="I3835" i="5"/>
  <c r="K3786" i="5"/>
  <c r="I3787" i="5"/>
  <c r="K3737" i="5"/>
  <c r="I3738" i="5"/>
  <c r="K3689" i="5"/>
  <c r="I3690" i="5"/>
  <c r="K3641" i="5"/>
  <c r="I3642" i="5"/>
  <c r="K3592" i="5"/>
  <c r="I3593" i="5"/>
  <c r="I5518" i="5"/>
  <c r="K5517" i="5"/>
  <c r="I5469" i="5"/>
  <c r="K5468" i="5"/>
  <c r="I5421" i="5"/>
  <c r="K5420" i="5"/>
  <c r="I5373" i="5"/>
  <c r="K5372" i="5"/>
  <c r="I5324" i="5"/>
  <c r="K5323" i="5"/>
  <c r="I5276" i="5"/>
  <c r="K5275" i="5"/>
  <c r="I5228" i="5"/>
  <c r="K5227" i="5"/>
  <c r="I5179" i="5"/>
  <c r="K5178" i="5"/>
  <c r="I5131" i="5"/>
  <c r="K5130" i="5"/>
  <c r="I5083" i="5"/>
  <c r="K5082" i="5"/>
  <c r="I5033" i="5"/>
  <c r="K5032" i="5"/>
  <c r="I4985" i="5"/>
  <c r="K4984" i="5"/>
  <c r="I4937" i="5"/>
  <c r="K4936" i="5"/>
  <c r="I4888" i="5"/>
  <c r="K4887" i="5"/>
  <c r="I4840" i="5"/>
  <c r="K4839" i="5"/>
  <c r="I4792" i="5"/>
  <c r="K4791" i="5"/>
  <c r="I4743" i="5"/>
  <c r="K4742" i="5"/>
  <c r="I4695" i="5"/>
  <c r="K4694" i="5"/>
  <c r="K3520" i="5"/>
  <c r="I3521" i="5"/>
  <c r="K3497" i="5"/>
  <c r="I3498" i="5"/>
  <c r="K3423" i="5"/>
  <c r="I3424" i="5"/>
  <c r="I3401" i="5"/>
  <c r="I4381" i="5"/>
  <c r="K4380" i="5"/>
  <c r="I4332" i="5"/>
  <c r="K4331" i="5"/>
  <c r="I4284" i="5"/>
  <c r="K4283" i="5"/>
  <c r="I4236" i="5"/>
  <c r="K4235" i="5"/>
  <c r="I4186" i="5"/>
  <c r="K4185" i="5"/>
  <c r="I4138" i="5"/>
  <c r="K4137" i="5"/>
  <c r="I4090" i="5"/>
  <c r="K4089" i="5"/>
  <c r="I4041" i="5"/>
  <c r="K4040" i="5"/>
  <c r="I3993" i="5"/>
  <c r="K3992" i="5"/>
  <c r="I3945" i="5"/>
  <c r="K3944" i="5"/>
  <c r="I3896" i="5"/>
  <c r="K3895" i="5"/>
  <c r="I3848" i="5"/>
  <c r="K3847" i="5"/>
  <c r="I3800" i="5"/>
  <c r="K3799" i="5"/>
  <c r="I3751" i="5"/>
  <c r="K3750" i="5"/>
  <c r="I3703" i="5"/>
  <c r="K3702" i="5"/>
  <c r="I3655" i="5"/>
  <c r="K3654" i="5"/>
  <c r="I3606" i="5"/>
  <c r="K3605" i="5"/>
  <c r="K3326" i="5"/>
  <c r="I3327" i="5"/>
  <c r="K3278" i="5"/>
  <c r="I3279" i="5"/>
  <c r="K3230" i="5"/>
  <c r="I3231" i="5"/>
  <c r="K3180" i="5"/>
  <c r="I3181" i="5"/>
  <c r="K3132" i="5"/>
  <c r="I3133" i="5"/>
  <c r="K3084" i="5"/>
  <c r="I3085" i="5"/>
  <c r="K3035" i="5"/>
  <c r="I3036" i="5"/>
  <c r="K2987" i="5"/>
  <c r="I2988" i="5"/>
  <c r="K2939" i="5"/>
  <c r="I2940" i="5"/>
  <c r="K2890" i="5"/>
  <c r="I2891" i="5"/>
  <c r="K2842" i="5"/>
  <c r="I2843" i="5"/>
  <c r="K2794" i="5"/>
  <c r="I2795" i="5"/>
  <c r="K2745" i="5"/>
  <c r="I2746" i="5"/>
  <c r="K2697" i="5"/>
  <c r="I2698" i="5"/>
  <c r="K2649" i="5"/>
  <c r="I2650" i="5"/>
  <c r="K2600" i="5"/>
  <c r="I2601" i="5"/>
  <c r="K2552" i="5"/>
  <c r="I2553" i="5"/>
  <c r="K2504" i="5"/>
  <c r="I2505" i="5"/>
  <c r="K2455" i="5"/>
  <c r="I2456" i="5"/>
  <c r="K2407" i="5"/>
  <c r="I2408" i="5"/>
  <c r="K2359" i="5"/>
  <c r="I2360" i="5"/>
  <c r="K2310" i="5"/>
  <c r="I2311" i="5"/>
  <c r="K2262" i="5"/>
  <c r="I2263" i="5"/>
  <c r="K2214" i="5"/>
  <c r="I2215" i="5"/>
  <c r="K2165" i="5"/>
  <c r="I2166" i="5"/>
  <c r="K2117" i="5"/>
  <c r="I2118" i="5"/>
  <c r="K2069" i="5"/>
  <c r="I2070" i="5"/>
  <c r="K2019" i="5"/>
  <c r="I2020" i="5"/>
  <c r="K1971" i="5"/>
  <c r="I1972" i="5"/>
  <c r="K1923" i="5"/>
  <c r="I1924" i="5"/>
  <c r="K1874" i="5"/>
  <c r="I1875" i="5"/>
  <c r="K1826" i="5"/>
  <c r="I1827" i="5"/>
  <c r="K1778" i="5"/>
  <c r="I1779" i="5"/>
  <c r="K1729" i="5"/>
  <c r="I1730" i="5"/>
  <c r="K1681" i="5"/>
  <c r="I1682" i="5"/>
  <c r="K1633" i="5"/>
  <c r="I1634" i="5"/>
  <c r="K1584" i="5"/>
  <c r="I1585" i="5"/>
  <c r="K1536" i="5"/>
  <c r="I1537" i="5"/>
  <c r="K1415" i="5"/>
  <c r="I1416" i="5"/>
  <c r="K1319" i="5"/>
  <c r="I1320" i="5"/>
  <c r="K1222" i="5"/>
  <c r="I1223" i="5"/>
  <c r="K1125" i="5"/>
  <c r="I1126" i="5"/>
  <c r="K775" i="5"/>
  <c r="I776" i="5"/>
  <c r="K1089" i="5"/>
  <c r="I1090" i="5"/>
  <c r="K1041" i="5"/>
  <c r="I1042" i="5"/>
  <c r="K992" i="5"/>
  <c r="I993" i="5"/>
  <c r="K944" i="5"/>
  <c r="I945" i="5"/>
  <c r="K896" i="5"/>
  <c r="I897" i="5"/>
  <c r="K847" i="5"/>
  <c r="I848" i="5"/>
  <c r="K727" i="5"/>
  <c r="I728" i="5"/>
  <c r="I3316" i="5"/>
  <c r="K3315" i="5"/>
  <c r="I3268" i="5"/>
  <c r="K3267" i="5"/>
  <c r="I3220" i="5"/>
  <c r="K3219" i="5"/>
  <c r="I3170" i="5"/>
  <c r="K3169" i="5"/>
  <c r="I3122" i="5"/>
  <c r="K3121" i="5"/>
  <c r="I3074" i="5"/>
  <c r="K3073" i="5"/>
  <c r="I3025" i="5"/>
  <c r="K3024" i="5"/>
  <c r="I2977" i="5"/>
  <c r="K2976" i="5"/>
  <c r="I2929" i="5"/>
  <c r="K2928" i="5"/>
  <c r="I2880" i="5"/>
  <c r="K2879" i="5"/>
  <c r="I2832" i="5"/>
  <c r="K2831" i="5"/>
  <c r="I2784" i="5"/>
  <c r="K2783" i="5"/>
  <c r="I2735" i="5"/>
  <c r="K2734" i="5"/>
  <c r="I2687" i="5"/>
  <c r="K2686" i="5"/>
  <c r="I2639" i="5"/>
  <c r="K2638" i="5"/>
  <c r="I2590" i="5"/>
  <c r="K2589" i="5"/>
  <c r="I2542" i="5"/>
  <c r="K2541" i="5"/>
  <c r="I2494" i="5"/>
  <c r="K2493" i="5"/>
  <c r="I2445" i="5"/>
  <c r="K2444" i="5"/>
  <c r="I2397" i="5"/>
  <c r="K2396" i="5"/>
  <c r="I2349" i="5"/>
  <c r="K2348" i="5"/>
  <c r="I2300" i="5"/>
  <c r="K2299" i="5"/>
  <c r="I2252" i="5"/>
  <c r="K2251" i="5"/>
  <c r="I2204" i="5"/>
  <c r="K2203" i="5"/>
  <c r="I2155" i="5"/>
  <c r="K2154" i="5"/>
  <c r="I2107" i="5"/>
  <c r="K2106" i="5"/>
  <c r="I2059" i="5"/>
  <c r="K2058" i="5"/>
  <c r="I2009" i="5"/>
  <c r="K2008" i="5"/>
  <c r="I1961" i="5"/>
  <c r="K1960" i="5"/>
  <c r="I1913" i="5"/>
  <c r="K1912" i="5"/>
  <c r="I1864" i="5"/>
  <c r="K1863" i="5"/>
  <c r="I1816" i="5"/>
  <c r="K1815" i="5"/>
  <c r="I1768" i="5"/>
  <c r="K1767" i="5"/>
  <c r="I1719" i="5"/>
  <c r="K1718" i="5"/>
  <c r="I1671" i="5"/>
  <c r="K1670" i="5"/>
  <c r="I1623" i="5"/>
  <c r="K1622" i="5"/>
  <c r="I1574" i="5"/>
  <c r="K1573" i="5"/>
  <c r="I1526" i="5"/>
  <c r="K1525" i="5"/>
  <c r="I1079" i="5"/>
  <c r="K1078" i="5"/>
  <c r="I1031" i="5"/>
  <c r="K1030" i="5"/>
  <c r="I982" i="5"/>
  <c r="K981" i="5"/>
  <c r="I934" i="5"/>
  <c r="K933" i="5"/>
  <c r="I886" i="5"/>
  <c r="K885" i="5"/>
  <c r="I837" i="5"/>
  <c r="K836" i="5"/>
  <c r="I789" i="5"/>
  <c r="K788" i="5"/>
  <c r="I741" i="5"/>
  <c r="K740" i="5"/>
  <c r="K1102" i="5"/>
  <c r="I1103" i="5"/>
  <c r="I1055" i="5"/>
  <c r="K1054" i="5"/>
  <c r="I1006" i="5"/>
  <c r="K1005" i="5"/>
  <c r="I958" i="5"/>
  <c r="K957" i="5"/>
  <c r="I910" i="5"/>
  <c r="K909" i="5"/>
  <c r="I861" i="5"/>
  <c r="K860" i="5"/>
  <c r="I813" i="5"/>
  <c r="K812" i="5"/>
  <c r="I765" i="5"/>
  <c r="K764" i="5"/>
  <c r="K6714" i="5"/>
  <c r="I6715" i="5"/>
  <c r="I6946" i="5"/>
  <c r="K6945" i="5"/>
  <c r="I6898" i="5"/>
  <c r="K6897" i="5"/>
  <c r="I6850" i="5"/>
  <c r="K6849" i="5"/>
  <c r="I6800" i="5"/>
  <c r="K6799" i="5"/>
  <c r="I6752" i="5"/>
  <c r="K6751" i="5"/>
  <c r="K6641" i="5"/>
  <c r="I6642" i="5"/>
  <c r="I6922" i="5"/>
  <c r="K6921" i="5"/>
  <c r="I6874" i="5"/>
  <c r="K6873" i="5"/>
  <c r="I6826" i="5"/>
  <c r="K6825" i="5"/>
  <c r="I6776" i="5"/>
  <c r="K6775" i="5"/>
  <c r="K6145" i="5"/>
  <c r="I6146" i="5"/>
  <c r="K6122" i="5"/>
  <c r="I6655" i="5"/>
  <c r="K6654" i="5"/>
  <c r="I6510" i="5"/>
  <c r="K6509" i="5"/>
  <c r="I6462" i="5"/>
  <c r="K6461" i="5"/>
  <c r="I6414" i="5"/>
  <c r="K6413" i="5"/>
  <c r="I6364" i="5"/>
  <c r="K6363" i="5"/>
  <c r="I6316" i="5"/>
  <c r="K6315" i="5"/>
  <c r="I6268" i="5"/>
  <c r="K6267" i="5"/>
  <c r="I6219" i="5"/>
  <c r="K6218" i="5"/>
  <c r="K6109" i="5"/>
  <c r="I6110" i="5"/>
  <c r="K6060" i="5"/>
  <c r="I6061" i="5"/>
  <c r="K6012" i="5"/>
  <c r="I6013" i="5"/>
  <c r="K5964" i="5"/>
  <c r="I5965" i="5"/>
  <c r="K5915" i="5"/>
  <c r="I5916" i="5"/>
  <c r="K5867" i="5"/>
  <c r="I5868" i="5"/>
  <c r="K5819" i="5"/>
  <c r="I5820" i="5"/>
  <c r="K5769" i="5"/>
  <c r="I5770" i="5"/>
  <c r="K5721" i="5"/>
  <c r="I5722" i="5"/>
  <c r="K5673" i="5"/>
  <c r="I5674" i="5"/>
  <c r="K6497" i="5"/>
  <c r="I6498" i="5"/>
  <c r="K6449" i="5"/>
  <c r="I6450" i="5"/>
  <c r="K6401" i="5"/>
  <c r="I6402" i="5"/>
  <c r="K6351" i="5"/>
  <c r="I6352" i="5"/>
  <c r="K6303" i="5"/>
  <c r="I6304" i="5"/>
  <c r="K6255" i="5"/>
  <c r="I6256" i="5"/>
  <c r="K6206" i="5"/>
  <c r="I6207" i="5"/>
  <c r="K5624" i="5"/>
  <c r="I5625" i="5"/>
  <c r="K5601" i="5"/>
  <c r="I5602" i="5"/>
  <c r="K4645" i="5"/>
  <c r="I4646" i="5"/>
  <c r="K4548" i="5"/>
  <c r="I4549" i="5"/>
  <c r="K4451" i="5"/>
  <c r="I4452" i="5"/>
  <c r="K4428" i="5"/>
  <c r="I4429" i="5"/>
  <c r="I5542" i="5"/>
  <c r="K5541" i="5"/>
  <c r="I5493" i="5"/>
  <c r="K5492" i="5"/>
  <c r="I5445" i="5"/>
  <c r="K5444" i="5"/>
  <c r="I5397" i="5"/>
  <c r="K5396" i="5"/>
  <c r="I5348" i="5"/>
  <c r="K5347" i="5"/>
  <c r="I5300" i="5"/>
  <c r="K5299" i="5"/>
  <c r="I5252" i="5"/>
  <c r="K5251" i="5"/>
  <c r="I5203" i="5"/>
  <c r="K5202" i="5"/>
  <c r="I5155" i="5"/>
  <c r="K5154" i="5"/>
  <c r="I5107" i="5"/>
  <c r="K5106" i="5"/>
  <c r="I5057" i="5"/>
  <c r="K5056" i="5"/>
  <c r="I5009" i="5"/>
  <c r="K5008" i="5"/>
  <c r="I4961" i="5"/>
  <c r="K4960" i="5"/>
  <c r="I4912" i="5"/>
  <c r="K4911" i="5"/>
  <c r="I4864" i="5"/>
  <c r="K4863" i="5"/>
  <c r="I4816" i="5"/>
  <c r="K4815" i="5"/>
  <c r="I4767" i="5"/>
  <c r="K4766" i="5"/>
  <c r="I4719" i="5"/>
  <c r="K4718" i="5"/>
  <c r="I4671" i="5"/>
  <c r="K4670" i="5"/>
  <c r="K4391" i="5"/>
  <c r="I4392" i="5"/>
  <c r="K4342" i="5"/>
  <c r="I4343" i="5"/>
  <c r="K4294" i="5"/>
  <c r="I4295" i="5"/>
  <c r="K4246" i="5"/>
  <c r="I4247" i="5"/>
  <c r="K4196" i="5"/>
  <c r="I4197" i="5"/>
  <c r="K4148" i="5"/>
  <c r="I4149" i="5"/>
  <c r="K4100" i="5"/>
  <c r="I4101" i="5"/>
  <c r="K4051" i="5"/>
  <c r="I4052" i="5"/>
  <c r="K4003" i="5"/>
  <c r="I4004" i="5"/>
  <c r="K3955" i="5"/>
  <c r="I3956" i="5"/>
  <c r="K3906" i="5"/>
  <c r="I3907" i="5"/>
  <c r="K3858" i="5"/>
  <c r="I3859" i="5"/>
  <c r="K3810" i="5"/>
  <c r="I3811" i="5"/>
  <c r="K3761" i="5"/>
  <c r="I3762" i="5"/>
  <c r="K3713" i="5"/>
  <c r="I3714" i="5"/>
  <c r="K3665" i="5"/>
  <c r="I3666" i="5"/>
  <c r="K3616" i="5"/>
  <c r="I3617" i="5"/>
  <c r="K5529" i="5"/>
  <c r="I5530" i="5"/>
  <c r="K5480" i="5"/>
  <c r="I5481" i="5"/>
  <c r="K5432" i="5"/>
  <c r="I5433" i="5"/>
  <c r="K5384" i="5"/>
  <c r="I5385" i="5"/>
  <c r="K5335" i="5"/>
  <c r="I5336" i="5"/>
  <c r="K5287" i="5"/>
  <c r="I5288" i="5"/>
  <c r="K5239" i="5"/>
  <c r="I5240" i="5"/>
  <c r="K5190" i="5"/>
  <c r="I5191" i="5"/>
  <c r="K5142" i="5"/>
  <c r="I5143" i="5"/>
  <c r="K5094" i="5"/>
  <c r="I5095" i="5"/>
  <c r="K5044" i="5"/>
  <c r="I5045" i="5"/>
  <c r="K4996" i="5"/>
  <c r="I4997" i="5"/>
  <c r="K4948" i="5"/>
  <c r="I4949" i="5"/>
  <c r="K4899" i="5"/>
  <c r="I4900" i="5"/>
  <c r="K4851" i="5"/>
  <c r="I4852" i="5"/>
  <c r="K4803" i="5"/>
  <c r="I4804" i="5"/>
  <c r="K4754" i="5"/>
  <c r="I4755" i="5"/>
  <c r="K4706" i="5"/>
  <c r="I4707" i="5"/>
  <c r="K4658" i="5"/>
  <c r="I4659" i="5"/>
  <c r="K3568" i="5"/>
  <c r="I3569" i="5"/>
  <c r="K3471" i="5"/>
  <c r="I3472" i="5"/>
  <c r="K3375" i="5"/>
  <c r="I3376" i="5"/>
  <c r="K3351" i="5"/>
  <c r="I3352" i="5"/>
  <c r="K3302" i="5"/>
  <c r="I3303" i="5"/>
  <c r="K3254" i="5"/>
  <c r="I3255" i="5"/>
  <c r="K3206" i="5"/>
  <c r="I3207" i="5"/>
  <c r="K3156" i="5"/>
  <c r="I3157" i="5"/>
  <c r="K3108" i="5"/>
  <c r="I3109" i="5"/>
  <c r="K3060" i="5"/>
  <c r="I3061" i="5"/>
  <c r="K3011" i="5"/>
  <c r="I3012" i="5"/>
  <c r="K2963" i="5"/>
  <c r="I2964" i="5"/>
  <c r="K2915" i="5"/>
  <c r="I2916" i="5"/>
  <c r="K2866" i="5"/>
  <c r="I2867" i="5"/>
  <c r="K2818" i="5"/>
  <c r="I2819" i="5"/>
  <c r="K2770" i="5"/>
  <c r="I2771" i="5"/>
  <c r="K2721" i="5"/>
  <c r="I2722" i="5"/>
  <c r="K2673" i="5"/>
  <c r="I2674" i="5"/>
  <c r="K2625" i="5"/>
  <c r="I2626" i="5"/>
  <c r="K2576" i="5"/>
  <c r="I2577" i="5"/>
  <c r="K2528" i="5"/>
  <c r="I2529" i="5"/>
  <c r="K2480" i="5"/>
  <c r="I2481" i="5"/>
  <c r="K2431" i="5"/>
  <c r="I2432" i="5"/>
  <c r="K2383" i="5"/>
  <c r="I2384" i="5"/>
  <c r="K2335" i="5"/>
  <c r="I2336" i="5"/>
  <c r="K2286" i="5"/>
  <c r="I2287" i="5"/>
  <c r="K2238" i="5"/>
  <c r="I2239" i="5"/>
  <c r="K2190" i="5"/>
  <c r="I2191" i="5"/>
  <c r="K2141" i="5"/>
  <c r="I2142" i="5"/>
  <c r="K2093" i="5"/>
  <c r="I2094" i="5"/>
  <c r="K2045" i="5"/>
  <c r="I2046" i="5"/>
  <c r="K1995" i="5"/>
  <c r="I1996" i="5"/>
  <c r="K1947" i="5"/>
  <c r="I1948" i="5"/>
  <c r="K1899" i="5"/>
  <c r="I1900" i="5"/>
  <c r="K1850" i="5"/>
  <c r="I1851" i="5"/>
  <c r="K1802" i="5"/>
  <c r="I1803" i="5"/>
  <c r="K1754" i="5"/>
  <c r="I1755" i="5"/>
  <c r="K1705" i="5"/>
  <c r="I1706" i="5"/>
  <c r="K1657" i="5"/>
  <c r="I1658" i="5"/>
  <c r="K1609" i="5"/>
  <c r="I1610" i="5"/>
  <c r="K1560" i="5"/>
  <c r="I1561" i="5"/>
  <c r="K1512" i="5"/>
  <c r="I1513" i="5"/>
  <c r="I4405" i="5"/>
  <c r="K4404" i="5"/>
  <c r="I4357" i="5"/>
  <c r="K4356" i="5"/>
  <c r="I4308" i="5"/>
  <c r="K4307" i="5"/>
  <c r="I4260" i="5"/>
  <c r="K4259" i="5"/>
  <c r="I4212" i="5"/>
  <c r="K4211" i="5"/>
  <c r="I4162" i="5"/>
  <c r="K4161" i="5"/>
  <c r="I4114" i="5"/>
  <c r="K4113" i="5"/>
  <c r="I4066" i="5"/>
  <c r="K4065" i="5"/>
  <c r="I4017" i="5"/>
  <c r="K4016" i="5"/>
  <c r="I3969" i="5"/>
  <c r="K3968" i="5"/>
  <c r="I3921" i="5"/>
  <c r="K3920" i="5"/>
  <c r="I3872" i="5"/>
  <c r="K3871" i="5"/>
  <c r="I3824" i="5"/>
  <c r="K3823" i="5"/>
  <c r="I3776" i="5"/>
  <c r="K3775" i="5"/>
  <c r="I3727" i="5"/>
  <c r="K3726" i="5"/>
  <c r="I3679" i="5"/>
  <c r="K3678" i="5"/>
  <c r="I3631" i="5"/>
  <c r="K3630" i="5"/>
  <c r="I3582" i="5"/>
  <c r="K3581" i="5"/>
  <c r="K1464" i="5"/>
  <c r="I1465" i="5"/>
  <c r="K1367" i="5"/>
  <c r="I1368" i="5"/>
  <c r="I1345" i="5"/>
  <c r="K1270" i="5"/>
  <c r="I1271" i="5"/>
  <c r="K1174" i="5"/>
  <c r="I1175" i="5"/>
  <c r="K799" i="5"/>
  <c r="I800" i="5"/>
  <c r="K751" i="5"/>
  <c r="I752" i="5"/>
  <c r="I3341" i="5"/>
  <c r="K3340" i="5"/>
  <c r="I3292" i="5"/>
  <c r="K3291" i="5"/>
  <c r="I3244" i="5"/>
  <c r="K3243" i="5"/>
  <c r="I3196" i="5"/>
  <c r="K3195" i="5"/>
  <c r="I3146" i="5"/>
  <c r="K3145" i="5"/>
  <c r="I3098" i="5"/>
  <c r="K3097" i="5"/>
  <c r="I3050" i="5"/>
  <c r="K3049" i="5"/>
  <c r="I3001" i="5"/>
  <c r="K3000" i="5"/>
  <c r="I2953" i="5"/>
  <c r="K2952" i="5"/>
  <c r="I2905" i="5"/>
  <c r="K2904" i="5"/>
  <c r="I2856" i="5"/>
  <c r="K2855" i="5"/>
  <c r="I2808" i="5"/>
  <c r="K2807" i="5"/>
  <c r="I2760" i="5"/>
  <c r="K2759" i="5"/>
  <c r="I2711" i="5"/>
  <c r="K2710" i="5"/>
  <c r="I2663" i="5"/>
  <c r="K2662" i="5"/>
  <c r="I2615" i="5"/>
  <c r="K2614" i="5"/>
  <c r="I2566" i="5"/>
  <c r="K2565" i="5"/>
  <c r="I2518" i="5"/>
  <c r="K2517" i="5"/>
  <c r="I2470" i="5"/>
  <c r="K2469" i="5"/>
  <c r="I2421" i="5"/>
  <c r="K2420" i="5"/>
  <c r="I2373" i="5"/>
  <c r="K2372" i="5"/>
  <c r="I2325" i="5"/>
  <c r="K2324" i="5"/>
  <c r="I2276" i="5"/>
  <c r="K2275" i="5"/>
  <c r="I2228" i="5"/>
  <c r="K2227" i="5"/>
  <c r="I2180" i="5"/>
  <c r="K2179" i="5"/>
  <c r="I2131" i="5"/>
  <c r="K2130" i="5"/>
  <c r="I2083" i="5"/>
  <c r="K2082" i="5"/>
  <c r="I2035" i="5"/>
  <c r="K2034" i="5"/>
  <c r="I1985" i="5"/>
  <c r="K1984" i="5"/>
  <c r="I1937" i="5"/>
  <c r="K1936" i="5"/>
  <c r="I1889" i="5"/>
  <c r="K1888" i="5"/>
  <c r="I1840" i="5"/>
  <c r="K1839" i="5"/>
  <c r="I1792" i="5"/>
  <c r="K1791" i="5"/>
  <c r="I1744" i="5"/>
  <c r="K1743" i="5"/>
  <c r="I1695" i="5"/>
  <c r="K1694" i="5"/>
  <c r="I1647" i="5"/>
  <c r="K1646" i="5"/>
  <c r="I1599" i="5"/>
  <c r="K1598" i="5"/>
  <c r="I1550" i="5"/>
  <c r="K1549" i="5"/>
  <c r="I1502" i="5"/>
  <c r="K1501" i="5"/>
  <c r="K1065" i="5"/>
  <c r="I1066" i="5"/>
  <c r="K1017" i="5"/>
  <c r="I1018" i="5"/>
  <c r="K968" i="5"/>
  <c r="I969" i="5"/>
  <c r="K920" i="5"/>
  <c r="I921" i="5"/>
  <c r="K872" i="5"/>
  <c r="I873" i="5"/>
  <c r="K823" i="5"/>
  <c r="I824" i="5"/>
  <c r="I4622" i="5" l="1"/>
  <c r="I4623" i="5" s="1"/>
  <c r="K1295" i="5"/>
  <c r="K3545" i="5"/>
  <c r="I1248" i="5"/>
  <c r="K1248" i="5" s="1"/>
  <c r="I3449" i="5"/>
  <c r="I3450" i="5" s="1"/>
  <c r="I1151" i="5"/>
  <c r="K1151" i="5" s="1"/>
  <c r="K4525" i="5"/>
  <c r="I1393" i="5"/>
  <c r="K1393" i="5" s="1"/>
  <c r="I6692" i="5"/>
  <c r="K6692" i="5" s="1"/>
  <c r="I4477" i="5"/>
  <c r="K4477" i="5" s="1"/>
  <c r="I1441" i="5"/>
  <c r="K1441" i="5" s="1"/>
  <c r="I1200" i="5"/>
  <c r="K1200" i="5" s="1"/>
  <c r="K4573" i="5"/>
  <c r="K6170" i="5"/>
  <c r="K1489" i="5"/>
  <c r="K824" i="5"/>
  <c r="I825" i="5"/>
  <c r="K873" i="5"/>
  <c r="I874" i="5"/>
  <c r="K921" i="5"/>
  <c r="I922" i="5"/>
  <c r="K969" i="5"/>
  <c r="I970" i="5"/>
  <c r="K1018" i="5"/>
  <c r="I1019" i="5"/>
  <c r="K1066" i="5"/>
  <c r="I1067" i="5"/>
  <c r="K752" i="5"/>
  <c r="I753" i="5"/>
  <c r="K800" i="5"/>
  <c r="I801" i="5"/>
  <c r="K1175" i="5"/>
  <c r="I1176" i="5"/>
  <c r="K1271" i="5"/>
  <c r="I1272" i="5"/>
  <c r="K1345" i="5"/>
  <c r="I1346" i="5"/>
  <c r="K1368" i="5"/>
  <c r="I1369" i="5"/>
  <c r="K1465" i="5"/>
  <c r="I1466" i="5"/>
  <c r="K1513" i="5"/>
  <c r="I1514" i="5"/>
  <c r="K1561" i="5"/>
  <c r="I1562" i="5"/>
  <c r="K1610" i="5"/>
  <c r="I1611" i="5"/>
  <c r="K1658" i="5"/>
  <c r="I1659" i="5"/>
  <c r="K1706" i="5"/>
  <c r="I1707" i="5"/>
  <c r="K1755" i="5"/>
  <c r="I1756" i="5"/>
  <c r="K1803" i="5"/>
  <c r="I1804" i="5"/>
  <c r="K1851" i="5"/>
  <c r="I1852" i="5"/>
  <c r="K1900" i="5"/>
  <c r="I1901" i="5"/>
  <c r="K1948" i="5"/>
  <c r="I1949" i="5"/>
  <c r="K1996" i="5"/>
  <c r="I1997" i="5"/>
  <c r="K2046" i="5"/>
  <c r="I2047" i="5"/>
  <c r="K2094" i="5"/>
  <c r="I2095" i="5"/>
  <c r="K2142" i="5"/>
  <c r="I2143" i="5"/>
  <c r="K2191" i="5"/>
  <c r="I2192" i="5"/>
  <c r="K2239" i="5"/>
  <c r="I2240" i="5"/>
  <c r="K2287" i="5"/>
  <c r="I2288" i="5"/>
  <c r="K2336" i="5"/>
  <c r="I2337" i="5"/>
  <c r="K2384" i="5"/>
  <c r="I2385" i="5"/>
  <c r="K2432" i="5"/>
  <c r="I2433" i="5"/>
  <c r="K2481" i="5"/>
  <c r="I2482" i="5"/>
  <c r="K2529" i="5"/>
  <c r="I2530" i="5"/>
  <c r="K2577" i="5"/>
  <c r="I2578" i="5"/>
  <c r="K2626" i="5"/>
  <c r="I2627" i="5"/>
  <c r="K2674" i="5"/>
  <c r="I2675" i="5"/>
  <c r="K2722" i="5"/>
  <c r="I2723" i="5"/>
  <c r="K2771" i="5"/>
  <c r="I2772" i="5"/>
  <c r="K2819" i="5"/>
  <c r="I2820" i="5"/>
  <c r="K2867" i="5"/>
  <c r="I2868" i="5"/>
  <c r="K2916" i="5"/>
  <c r="I2917" i="5"/>
  <c r="K2964" i="5"/>
  <c r="I2965" i="5"/>
  <c r="K3012" i="5"/>
  <c r="I3013" i="5"/>
  <c r="K3061" i="5"/>
  <c r="I3062" i="5"/>
  <c r="K3109" i="5"/>
  <c r="I3110" i="5"/>
  <c r="K3157" i="5"/>
  <c r="I3158" i="5"/>
  <c r="K3207" i="5"/>
  <c r="I3208" i="5"/>
  <c r="K3255" i="5"/>
  <c r="I3256" i="5"/>
  <c r="K3303" i="5"/>
  <c r="I3304" i="5"/>
  <c r="K3352" i="5"/>
  <c r="I3353" i="5"/>
  <c r="K3376" i="5"/>
  <c r="I3377" i="5"/>
  <c r="K3472" i="5"/>
  <c r="I3473" i="5"/>
  <c r="K3546" i="5"/>
  <c r="I3547" i="5"/>
  <c r="K3569" i="5"/>
  <c r="I3570" i="5"/>
  <c r="K4659" i="5"/>
  <c r="I4660" i="5"/>
  <c r="K4707" i="5"/>
  <c r="I4708" i="5"/>
  <c r="K4755" i="5"/>
  <c r="I4756" i="5"/>
  <c r="K4804" i="5"/>
  <c r="I4805" i="5"/>
  <c r="K4852" i="5"/>
  <c r="I4853" i="5"/>
  <c r="K4900" i="5"/>
  <c r="I4901" i="5"/>
  <c r="K4949" i="5"/>
  <c r="I4950" i="5"/>
  <c r="K4997" i="5"/>
  <c r="I4998" i="5"/>
  <c r="K5045" i="5"/>
  <c r="I5046" i="5"/>
  <c r="K5095" i="5"/>
  <c r="I5096" i="5"/>
  <c r="K5143" i="5"/>
  <c r="I5144" i="5"/>
  <c r="K5191" i="5"/>
  <c r="I5192" i="5"/>
  <c r="K5240" i="5"/>
  <c r="I5241" i="5"/>
  <c r="K5288" i="5"/>
  <c r="I5289" i="5"/>
  <c r="K5336" i="5"/>
  <c r="I5337" i="5"/>
  <c r="K5385" i="5"/>
  <c r="I5386" i="5"/>
  <c r="K5433" i="5"/>
  <c r="I5434" i="5"/>
  <c r="K5481" i="5"/>
  <c r="I5482" i="5"/>
  <c r="K5530" i="5"/>
  <c r="I5531" i="5"/>
  <c r="K3617" i="5"/>
  <c r="I3618" i="5"/>
  <c r="K3666" i="5"/>
  <c r="I3667" i="5"/>
  <c r="K3714" i="5"/>
  <c r="I3715" i="5"/>
  <c r="K3762" i="5"/>
  <c r="I3763" i="5"/>
  <c r="K3811" i="5"/>
  <c r="I3812" i="5"/>
  <c r="K3859" i="5"/>
  <c r="I3860" i="5"/>
  <c r="K3907" i="5"/>
  <c r="I3908" i="5"/>
  <c r="K3956" i="5"/>
  <c r="I3957" i="5"/>
  <c r="K4004" i="5"/>
  <c r="I4005" i="5"/>
  <c r="K4052" i="5"/>
  <c r="I4053" i="5"/>
  <c r="K4101" i="5"/>
  <c r="I4102" i="5"/>
  <c r="K4149" i="5"/>
  <c r="I4150" i="5"/>
  <c r="K4197" i="5"/>
  <c r="I4198" i="5"/>
  <c r="K4247" i="5"/>
  <c r="I4248" i="5"/>
  <c r="K4295" i="5"/>
  <c r="I4296" i="5"/>
  <c r="K4343" i="5"/>
  <c r="I4344" i="5"/>
  <c r="K4392" i="5"/>
  <c r="I4393" i="5"/>
  <c r="K4429" i="5"/>
  <c r="I4430" i="5"/>
  <c r="K4452" i="5"/>
  <c r="I4453" i="5"/>
  <c r="K4526" i="5"/>
  <c r="I4527" i="5"/>
  <c r="K4549" i="5"/>
  <c r="I4550" i="5"/>
  <c r="K4622" i="5"/>
  <c r="K4646" i="5"/>
  <c r="I4647" i="5"/>
  <c r="K5602" i="5"/>
  <c r="I5603" i="5"/>
  <c r="K5625" i="5"/>
  <c r="I5626" i="5"/>
  <c r="K6207" i="5"/>
  <c r="I6208" i="5"/>
  <c r="K6256" i="5"/>
  <c r="I6257" i="5"/>
  <c r="K6304" i="5"/>
  <c r="I6305" i="5"/>
  <c r="K6352" i="5"/>
  <c r="I6353" i="5"/>
  <c r="K6402" i="5"/>
  <c r="I6403" i="5"/>
  <c r="K6450" i="5"/>
  <c r="I6451" i="5"/>
  <c r="K6498" i="5"/>
  <c r="I6499" i="5"/>
  <c r="K5674" i="5"/>
  <c r="I5675" i="5"/>
  <c r="K5722" i="5"/>
  <c r="I5723" i="5"/>
  <c r="K5770" i="5"/>
  <c r="I5771" i="5"/>
  <c r="K5820" i="5"/>
  <c r="I5821" i="5"/>
  <c r="K5868" i="5"/>
  <c r="I5869" i="5"/>
  <c r="K5916" i="5"/>
  <c r="I5917" i="5"/>
  <c r="K5965" i="5"/>
  <c r="I5966" i="5"/>
  <c r="K6013" i="5"/>
  <c r="I6014" i="5"/>
  <c r="K6061" i="5"/>
  <c r="I6062" i="5"/>
  <c r="K6110" i="5"/>
  <c r="I6111" i="5"/>
  <c r="K6123" i="5"/>
  <c r="I6124" i="5"/>
  <c r="K6146" i="5"/>
  <c r="I6147" i="5"/>
  <c r="K6642" i="5"/>
  <c r="I6643" i="5"/>
  <c r="K6715" i="5"/>
  <c r="I6716" i="5"/>
  <c r="K1103" i="5"/>
  <c r="I1104" i="5"/>
  <c r="I1527" i="5"/>
  <c r="K1526" i="5"/>
  <c r="I1575" i="5"/>
  <c r="K1574" i="5"/>
  <c r="I1624" i="5"/>
  <c r="K1623" i="5"/>
  <c r="I1672" i="5"/>
  <c r="K1671" i="5"/>
  <c r="I1720" i="5"/>
  <c r="K1719" i="5"/>
  <c r="I1769" i="5"/>
  <c r="K1768" i="5"/>
  <c r="I1817" i="5"/>
  <c r="K1816" i="5"/>
  <c r="I1865" i="5"/>
  <c r="K1864" i="5"/>
  <c r="I1914" i="5"/>
  <c r="K1913" i="5"/>
  <c r="I1962" i="5"/>
  <c r="K1961" i="5"/>
  <c r="I2010" i="5"/>
  <c r="K2009" i="5"/>
  <c r="I2060" i="5"/>
  <c r="K2059" i="5"/>
  <c r="I2108" i="5"/>
  <c r="K2107" i="5"/>
  <c r="I2156" i="5"/>
  <c r="K2155" i="5"/>
  <c r="I2205" i="5"/>
  <c r="K2204" i="5"/>
  <c r="I2253" i="5"/>
  <c r="K2252" i="5"/>
  <c r="I2301" i="5"/>
  <c r="K2300" i="5"/>
  <c r="I2350" i="5"/>
  <c r="K2349" i="5"/>
  <c r="I2398" i="5"/>
  <c r="K2397" i="5"/>
  <c r="I2446" i="5"/>
  <c r="K2445" i="5"/>
  <c r="I2495" i="5"/>
  <c r="K2494" i="5"/>
  <c r="I2543" i="5"/>
  <c r="K2542" i="5"/>
  <c r="I2591" i="5"/>
  <c r="K2590" i="5"/>
  <c r="I2640" i="5"/>
  <c r="K2639" i="5"/>
  <c r="I2688" i="5"/>
  <c r="K2687" i="5"/>
  <c r="I2736" i="5"/>
  <c r="K2735" i="5"/>
  <c r="I2785" i="5"/>
  <c r="K2784" i="5"/>
  <c r="I2833" i="5"/>
  <c r="K2832" i="5"/>
  <c r="I2881" i="5"/>
  <c r="K2880" i="5"/>
  <c r="I2930" i="5"/>
  <c r="K2929" i="5"/>
  <c r="I2978" i="5"/>
  <c r="K2977" i="5"/>
  <c r="I3026" i="5"/>
  <c r="K3025" i="5"/>
  <c r="I3075" i="5"/>
  <c r="K3074" i="5"/>
  <c r="I3123" i="5"/>
  <c r="K3122" i="5"/>
  <c r="I3171" i="5"/>
  <c r="K3170" i="5"/>
  <c r="I3221" i="5"/>
  <c r="K3220" i="5"/>
  <c r="I3269" i="5"/>
  <c r="K3268" i="5"/>
  <c r="I3317" i="5"/>
  <c r="K3316" i="5"/>
  <c r="I3607" i="5"/>
  <c r="K3606" i="5"/>
  <c r="I3656" i="5"/>
  <c r="K3655" i="5"/>
  <c r="I3704" i="5"/>
  <c r="K3703" i="5"/>
  <c r="I3752" i="5"/>
  <c r="K3751" i="5"/>
  <c r="I3801" i="5"/>
  <c r="K3800" i="5"/>
  <c r="I3849" i="5"/>
  <c r="K3848" i="5"/>
  <c r="I3897" i="5"/>
  <c r="K3896" i="5"/>
  <c r="I3946" i="5"/>
  <c r="K3945" i="5"/>
  <c r="I3994" i="5"/>
  <c r="K3993" i="5"/>
  <c r="I4042" i="5"/>
  <c r="K4041" i="5"/>
  <c r="I4091" i="5"/>
  <c r="K4090" i="5"/>
  <c r="I4139" i="5"/>
  <c r="K4138" i="5"/>
  <c r="I4187" i="5"/>
  <c r="K4186" i="5"/>
  <c r="I4237" i="5"/>
  <c r="K4236" i="5"/>
  <c r="I4285" i="5"/>
  <c r="K4284" i="5"/>
  <c r="I4333" i="5"/>
  <c r="K4332" i="5"/>
  <c r="I4382" i="5"/>
  <c r="K4381" i="5"/>
  <c r="I4696" i="5"/>
  <c r="K4695" i="5"/>
  <c r="I4744" i="5"/>
  <c r="K4743" i="5"/>
  <c r="I4793" i="5"/>
  <c r="K4792" i="5"/>
  <c r="I4841" i="5"/>
  <c r="K4840" i="5"/>
  <c r="I4889" i="5"/>
  <c r="K4888" i="5"/>
  <c r="I4938" i="5"/>
  <c r="K4937" i="5"/>
  <c r="I4986" i="5"/>
  <c r="K4985" i="5"/>
  <c r="I5034" i="5"/>
  <c r="K5033" i="5"/>
  <c r="I5084" i="5"/>
  <c r="K5083" i="5"/>
  <c r="I5132" i="5"/>
  <c r="K5131" i="5"/>
  <c r="I5180" i="5"/>
  <c r="K5179" i="5"/>
  <c r="I5229" i="5"/>
  <c r="K5228" i="5"/>
  <c r="I5277" i="5"/>
  <c r="K5276" i="5"/>
  <c r="I5325" i="5"/>
  <c r="K5324" i="5"/>
  <c r="I5374" i="5"/>
  <c r="K5373" i="5"/>
  <c r="I5422" i="5"/>
  <c r="K5421" i="5"/>
  <c r="I5470" i="5"/>
  <c r="K5469" i="5"/>
  <c r="I5519" i="5"/>
  <c r="K5518" i="5"/>
  <c r="I5688" i="5"/>
  <c r="K5687" i="5"/>
  <c r="I5736" i="5"/>
  <c r="K5735" i="5"/>
  <c r="I5784" i="5"/>
  <c r="K5783" i="5"/>
  <c r="I5834" i="5"/>
  <c r="K5833" i="5"/>
  <c r="I5882" i="5"/>
  <c r="K5881" i="5"/>
  <c r="I5930" i="5"/>
  <c r="K5929" i="5"/>
  <c r="I5979" i="5"/>
  <c r="K5978" i="5"/>
  <c r="I6027" i="5"/>
  <c r="K6026" i="5"/>
  <c r="I6075" i="5"/>
  <c r="K6074" i="5"/>
  <c r="I5664" i="5"/>
  <c r="K5663" i="5"/>
  <c r="I5712" i="5"/>
  <c r="K5711" i="5"/>
  <c r="I5760" i="5"/>
  <c r="K5759" i="5"/>
  <c r="I5810" i="5"/>
  <c r="K5809" i="5"/>
  <c r="I5858" i="5"/>
  <c r="K5857" i="5"/>
  <c r="I5906" i="5"/>
  <c r="K5905" i="5"/>
  <c r="I5955" i="5"/>
  <c r="K5954" i="5"/>
  <c r="I6003" i="5"/>
  <c r="K6002" i="5"/>
  <c r="I6051" i="5"/>
  <c r="K6050" i="5"/>
  <c r="I6100" i="5"/>
  <c r="K6099" i="5"/>
  <c r="I6196" i="5"/>
  <c r="K6195" i="5"/>
  <c r="I6245" i="5"/>
  <c r="K6244" i="5"/>
  <c r="I6293" i="5"/>
  <c r="K6292" i="5"/>
  <c r="I6341" i="5"/>
  <c r="K6340" i="5"/>
  <c r="I6391" i="5"/>
  <c r="K6390" i="5"/>
  <c r="I6439" i="5"/>
  <c r="K6438" i="5"/>
  <c r="I6487" i="5"/>
  <c r="K6486" i="5"/>
  <c r="I6536" i="5"/>
  <c r="K6535" i="5"/>
  <c r="I6560" i="5"/>
  <c r="K6559" i="5"/>
  <c r="I6584" i="5"/>
  <c r="K6583" i="5"/>
  <c r="I6608" i="5"/>
  <c r="K6607" i="5"/>
  <c r="I6632" i="5"/>
  <c r="K6631" i="5"/>
  <c r="I6681" i="5"/>
  <c r="K6680" i="5"/>
  <c r="I7032" i="5"/>
  <c r="K7031" i="5"/>
  <c r="I7080" i="5"/>
  <c r="K7079" i="5"/>
  <c r="I7130" i="5"/>
  <c r="K7129" i="5"/>
  <c r="I7178" i="5"/>
  <c r="K7177" i="5"/>
  <c r="I7226" i="5"/>
  <c r="K7225" i="5"/>
  <c r="I7250" i="5"/>
  <c r="K7249" i="5"/>
  <c r="I7007" i="5"/>
  <c r="K7006" i="5"/>
  <c r="I7056" i="5"/>
  <c r="K7055" i="5"/>
  <c r="I7104" i="5"/>
  <c r="K7103" i="5"/>
  <c r="I7154" i="5"/>
  <c r="K7153" i="5"/>
  <c r="I7202" i="5"/>
  <c r="K7201" i="5"/>
  <c r="I1503" i="5"/>
  <c r="K1502" i="5"/>
  <c r="I1551" i="5"/>
  <c r="K1550" i="5"/>
  <c r="I1600" i="5"/>
  <c r="K1599" i="5"/>
  <c r="I1648" i="5"/>
  <c r="K1647" i="5"/>
  <c r="I1696" i="5"/>
  <c r="K1695" i="5"/>
  <c r="I1745" i="5"/>
  <c r="K1744" i="5"/>
  <c r="I1793" i="5"/>
  <c r="K1792" i="5"/>
  <c r="I1841" i="5"/>
  <c r="K1840" i="5"/>
  <c r="I1890" i="5"/>
  <c r="K1889" i="5"/>
  <c r="I1938" i="5"/>
  <c r="K1937" i="5"/>
  <c r="I1986" i="5"/>
  <c r="K1985" i="5"/>
  <c r="I2036" i="5"/>
  <c r="K2035" i="5"/>
  <c r="I2084" i="5"/>
  <c r="K2083" i="5"/>
  <c r="I2132" i="5"/>
  <c r="K2131" i="5"/>
  <c r="I2181" i="5"/>
  <c r="K2180" i="5"/>
  <c r="I2229" i="5"/>
  <c r="K2228" i="5"/>
  <c r="I2277" i="5"/>
  <c r="K2276" i="5"/>
  <c r="I2326" i="5"/>
  <c r="K2325" i="5"/>
  <c r="I2374" i="5"/>
  <c r="K2373" i="5"/>
  <c r="I2422" i="5"/>
  <c r="K2421" i="5"/>
  <c r="I2471" i="5"/>
  <c r="K2470" i="5"/>
  <c r="I2519" i="5"/>
  <c r="K2518" i="5"/>
  <c r="I2567" i="5"/>
  <c r="K2566" i="5"/>
  <c r="I2616" i="5"/>
  <c r="K2615" i="5"/>
  <c r="I2664" i="5"/>
  <c r="K2663" i="5"/>
  <c r="I2712" i="5"/>
  <c r="K2711" i="5"/>
  <c r="I2761" i="5"/>
  <c r="K2760" i="5"/>
  <c r="I2809" i="5"/>
  <c r="K2808" i="5"/>
  <c r="I2857" i="5"/>
  <c r="K2856" i="5"/>
  <c r="I2906" i="5"/>
  <c r="K2905" i="5"/>
  <c r="I2954" i="5"/>
  <c r="K2953" i="5"/>
  <c r="I3002" i="5"/>
  <c r="K3001" i="5"/>
  <c r="I3051" i="5"/>
  <c r="K3050" i="5"/>
  <c r="I3099" i="5"/>
  <c r="K3098" i="5"/>
  <c r="I3147" i="5"/>
  <c r="K3146" i="5"/>
  <c r="I3197" i="5"/>
  <c r="K3196" i="5"/>
  <c r="I3245" i="5"/>
  <c r="K3244" i="5"/>
  <c r="I3293" i="5"/>
  <c r="K3292" i="5"/>
  <c r="I3342" i="5"/>
  <c r="K3341" i="5"/>
  <c r="I3583" i="5"/>
  <c r="K3582" i="5"/>
  <c r="I3632" i="5"/>
  <c r="K3631" i="5"/>
  <c r="I3680" i="5"/>
  <c r="K3679" i="5"/>
  <c r="I3728" i="5"/>
  <c r="K3727" i="5"/>
  <c r="I3777" i="5"/>
  <c r="K3776" i="5"/>
  <c r="I3825" i="5"/>
  <c r="K3824" i="5"/>
  <c r="I3873" i="5"/>
  <c r="K3872" i="5"/>
  <c r="I3922" i="5"/>
  <c r="K3921" i="5"/>
  <c r="I3970" i="5"/>
  <c r="K3969" i="5"/>
  <c r="I4018" i="5"/>
  <c r="K4017" i="5"/>
  <c r="I4067" i="5"/>
  <c r="K4066" i="5"/>
  <c r="I4115" i="5"/>
  <c r="K4114" i="5"/>
  <c r="I4163" i="5"/>
  <c r="K4162" i="5"/>
  <c r="I4213" i="5"/>
  <c r="K4212" i="5"/>
  <c r="I4261" i="5"/>
  <c r="K4260" i="5"/>
  <c r="I4309" i="5"/>
  <c r="K4308" i="5"/>
  <c r="I4358" i="5"/>
  <c r="K4357" i="5"/>
  <c r="I4406" i="5"/>
  <c r="K4405" i="5"/>
  <c r="I4672" i="5"/>
  <c r="K4671" i="5"/>
  <c r="I4720" i="5"/>
  <c r="K4719" i="5"/>
  <c r="I4768" i="5"/>
  <c r="K4767" i="5"/>
  <c r="I4817" i="5"/>
  <c r="K4816" i="5"/>
  <c r="I4865" i="5"/>
  <c r="K4864" i="5"/>
  <c r="I4913" i="5"/>
  <c r="K4912" i="5"/>
  <c r="I4962" i="5"/>
  <c r="K4961" i="5"/>
  <c r="I5010" i="5"/>
  <c r="K5009" i="5"/>
  <c r="I5058" i="5"/>
  <c r="K5057" i="5"/>
  <c r="I5108" i="5"/>
  <c r="K5107" i="5"/>
  <c r="I5156" i="5"/>
  <c r="K5155" i="5"/>
  <c r="I5204" i="5"/>
  <c r="K5203" i="5"/>
  <c r="I5253" i="5"/>
  <c r="K5252" i="5"/>
  <c r="I5301" i="5"/>
  <c r="K5300" i="5"/>
  <c r="I5349" i="5"/>
  <c r="K5348" i="5"/>
  <c r="I5398" i="5"/>
  <c r="K5397" i="5"/>
  <c r="I5446" i="5"/>
  <c r="K5445" i="5"/>
  <c r="I5494" i="5"/>
  <c r="K5493" i="5"/>
  <c r="I5543" i="5"/>
  <c r="K5542" i="5"/>
  <c r="I6220" i="5"/>
  <c r="K6219" i="5"/>
  <c r="I6269" i="5"/>
  <c r="K6268" i="5"/>
  <c r="I6317" i="5"/>
  <c r="K6316" i="5"/>
  <c r="I6365" i="5"/>
  <c r="K6364" i="5"/>
  <c r="I6415" i="5"/>
  <c r="K6414" i="5"/>
  <c r="I6463" i="5"/>
  <c r="K6462" i="5"/>
  <c r="I6511" i="5"/>
  <c r="K6510" i="5"/>
  <c r="I6656" i="5"/>
  <c r="K6655" i="5"/>
  <c r="I6777" i="5"/>
  <c r="K6776" i="5"/>
  <c r="I6827" i="5"/>
  <c r="K6826" i="5"/>
  <c r="I6875" i="5"/>
  <c r="K6874" i="5"/>
  <c r="I6923" i="5"/>
  <c r="K6922" i="5"/>
  <c r="I6753" i="5"/>
  <c r="K6752" i="5"/>
  <c r="I6801" i="5"/>
  <c r="K6800" i="5"/>
  <c r="I6851" i="5"/>
  <c r="K6850" i="5"/>
  <c r="I6899" i="5"/>
  <c r="K6898" i="5"/>
  <c r="I6947" i="5"/>
  <c r="K6946" i="5"/>
  <c r="I766" i="5"/>
  <c r="K765" i="5"/>
  <c r="I814" i="5"/>
  <c r="K813" i="5"/>
  <c r="I862" i="5"/>
  <c r="K861" i="5"/>
  <c r="I911" i="5"/>
  <c r="K910" i="5"/>
  <c r="I959" i="5"/>
  <c r="K958" i="5"/>
  <c r="I1007" i="5"/>
  <c r="K1006" i="5"/>
  <c r="I1056" i="5"/>
  <c r="K1055" i="5"/>
  <c r="I742" i="5"/>
  <c r="K741" i="5"/>
  <c r="I790" i="5"/>
  <c r="K789" i="5"/>
  <c r="I838" i="5"/>
  <c r="K837" i="5"/>
  <c r="I887" i="5"/>
  <c r="K886" i="5"/>
  <c r="I935" i="5"/>
  <c r="K934" i="5"/>
  <c r="I983" i="5"/>
  <c r="K982" i="5"/>
  <c r="I1032" i="5"/>
  <c r="K1031" i="5"/>
  <c r="I1080" i="5"/>
  <c r="K1079" i="5"/>
  <c r="K728" i="5"/>
  <c r="I729" i="5"/>
  <c r="K848" i="5"/>
  <c r="I849" i="5"/>
  <c r="K897" i="5"/>
  <c r="I898" i="5"/>
  <c r="K945" i="5"/>
  <c r="I946" i="5"/>
  <c r="K993" i="5"/>
  <c r="I994" i="5"/>
  <c r="K1042" i="5"/>
  <c r="I1043" i="5"/>
  <c r="K1090" i="5"/>
  <c r="I1091" i="5"/>
  <c r="K776" i="5"/>
  <c r="I777" i="5"/>
  <c r="K1126" i="5"/>
  <c r="I1127" i="5"/>
  <c r="K1223" i="5"/>
  <c r="I1224" i="5"/>
  <c r="K1296" i="5"/>
  <c r="I1297" i="5"/>
  <c r="K1320" i="5"/>
  <c r="I1321" i="5"/>
  <c r="K1416" i="5"/>
  <c r="I1417" i="5"/>
  <c r="K1490" i="5"/>
  <c r="I1491" i="5"/>
  <c r="K1537" i="5"/>
  <c r="I1538" i="5"/>
  <c r="K1585" i="5"/>
  <c r="I1586" i="5"/>
  <c r="K1634" i="5"/>
  <c r="I1635" i="5"/>
  <c r="K1682" i="5"/>
  <c r="I1683" i="5"/>
  <c r="K1730" i="5"/>
  <c r="I1731" i="5"/>
  <c r="K1779" i="5"/>
  <c r="I1780" i="5"/>
  <c r="K1827" i="5"/>
  <c r="I1828" i="5"/>
  <c r="K1875" i="5"/>
  <c r="I1876" i="5"/>
  <c r="K1924" i="5"/>
  <c r="I1925" i="5"/>
  <c r="K1972" i="5"/>
  <c r="I1973" i="5"/>
  <c r="K2020" i="5"/>
  <c r="I2021" i="5"/>
  <c r="K2070" i="5"/>
  <c r="I2071" i="5"/>
  <c r="K2118" i="5"/>
  <c r="I2119" i="5"/>
  <c r="K2166" i="5"/>
  <c r="I2167" i="5"/>
  <c r="K2215" i="5"/>
  <c r="I2216" i="5"/>
  <c r="K2263" i="5"/>
  <c r="I2264" i="5"/>
  <c r="K2311" i="5"/>
  <c r="I2312" i="5"/>
  <c r="K2360" i="5"/>
  <c r="I2361" i="5"/>
  <c r="K2408" i="5"/>
  <c r="I2409" i="5"/>
  <c r="K2456" i="5"/>
  <c r="I2457" i="5"/>
  <c r="K2505" i="5"/>
  <c r="I2506" i="5"/>
  <c r="K2553" i="5"/>
  <c r="I2554" i="5"/>
  <c r="K2601" i="5"/>
  <c r="I2602" i="5"/>
  <c r="K2650" i="5"/>
  <c r="I2651" i="5"/>
  <c r="K2698" i="5"/>
  <c r="I2699" i="5"/>
  <c r="K2746" i="5"/>
  <c r="I2747" i="5"/>
  <c r="K2795" i="5"/>
  <c r="I2796" i="5"/>
  <c r="K2843" i="5"/>
  <c r="I2844" i="5"/>
  <c r="K2891" i="5"/>
  <c r="I2892" i="5"/>
  <c r="K2940" i="5"/>
  <c r="I2941" i="5"/>
  <c r="K2988" i="5"/>
  <c r="I2989" i="5"/>
  <c r="K3036" i="5"/>
  <c r="I3037" i="5"/>
  <c r="K3085" i="5"/>
  <c r="I3086" i="5"/>
  <c r="K3133" i="5"/>
  <c r="I3134" i="5"/>
  <c r="K3181" i="5"/>
  <c r="I3182" i="5"/>
  <c r="K3231" i="5"/>
  <c r="I3232" i="5"/>
  <c r="K3279" i="5"/>
  <c r="I3280" i="5"/>
  <c r="K3327" i="5"/>
  <c r="I3328" i="5"/>
  <c r="K3401" i="5"/>
  <c r="I3402" i="5"/>
  <c r="K3424" i="5"/>
  <c r="I3425" i="5"/>
  <c r="K3498" i="5"/>
  <c r="I3499" i="5"/>
  <c r="K3521" i="5"/>
  <c r="I3522" i="5"/>
  <c r="K3593" i="5"/>
  <c r="I3594" i="5"/>
  <c r="K3642" i="5"/>
  <c r="I3643" i="5"/>
  <c r="K3690" i="5"/>
  <c r="I3691" i="5"/>
  <c r="K3738" i="5"/>
  <c r="I3739" i="5"/>
  <c r="K3787" i="5"/>
  <c r="I3788" i="5"/>
  <c r="K3835" i="5"/>
  <c r="I3836" i="5"/>
  <c r="K3883" i="5"/>
  <c r="I3884" i="5"/>
  <c r="K3932" i="5"/>
  <c r="I3933" i="5"/>
  <c r="K3980" i="5"/>
  <c r="I3981" i="5"/>
  <c r="K4028" i="5"/>
  <c r="I4029" i="5"/>
  <c r="K4077" i="5"/>
  <c r="I4078" i="5"/>
  <c r="K4125" i="5"/>
  <c r="I4126" i="5"/>
  <c r="K4173" i="5"/>
  <c r="I4174" i="5"/>
  <c r="K4223" i="5"/>
  <c r="I4224" i="5"/>
  <c r="K4271" i="5"/>
  <c r="I4272" i="5"/>
  <c r="K4319" i="5"/>
  <c r="I4320" i="5"/>
  <c r="K4368" i="5"/>
  <c r="I4369" i="5"/>
  <c r="K4416" i="5"/>
  <c r="I4417" i="5"/>
  <c r="K4683" i="5"/>
  <c r="I4684" i="5"/>
  <c r="K4731" i="5"/>
  <c r="I4732" i="5"/>
  <c r="K4779" i="5"/>
  <c r="I4780" i="5"/>
  <c r="K4828" i="5"/>
  <c r="I4829" i="5"/>
  <c r="K4876" i="5"/>
  <c r="I4877" i="5"/>
  <c r="K4924" i="5"/>
  <c r="I4925" i="5"/>
  <c r="K4973" i="5"/>
  <c r="I4974" i="5"/>
  <c r="K5021" i="5"/>
  <c r="I5022" i="5"/>
  <c r="K5069" i="5"/>
  <c r="I5070" i="5"/>
  <c r="K5119" i="5"/>
  <c r="I5120" i="5"/>
  <c r="K5167" i="5"/>
  <c r="I5168" i="5"/>
  <c r="K5215" i="5"/>
  <c r="I5216" i="5"/>
  <c r="K5264" i="5"/>
  <c r="I5265" i="5"/>
  <c r="K5312" i="5"/>
  <c r="I5313" i="5"/>
  <c r="K5360" i="5"/>
  <c r="I5361" i="5"/>
  <c r="K5409" i="5"/>
  <c r="I5410" i="5"/>
  <c r="K5457" i="5"/>
  <c r="I5458" i="5"/>
  <c r="K5505" i="5"/>
  <c r="I5506" i="5"/>
  <c r="K5554" i="5"/>
  <c r="I5555" i="5"/>
  <c r="I4478" i="5"/>
  <c r="K4501" i="5"/>
  <c r="I4502" i="5"/>
  <c r="K4574" i="5"/>
  <c r="I4575" i="5"/>
  <c r="K4597" i="5"/>
  <c r="I4598" i="5"/>
  <c r="K5577" i="5"/>
  <c r="I5578" i="5"/>
  <c r="K5649" i="5"/>
  <c r="I5650" i="5"/>
  <c r="K5698" i="5"/>
  <c r="I5699" i="5"/>
  <c r="K5746" i="5"/>
  <c r="I5747" i="5"/>
  <c r="K5794" i="5"/>
  <c r="I5795" i="5"/>
  <c r="K5844" i="5"/>
  <c r="I5845" i="5"/>
  <c r="K5892" i="5"/>
  <c r="I5893" i="5"/>
  <c r="K5940" i="5"/>
  <c r="I5941" i="5"/>
  <c r="K5989" i="5"/>
  <c r="I5990" i="5"/>
  <c r="K6037" i="5"/>
  <c r="I6038" i="5"/>
  <c r="K6085" i="5"/>
  <c r="I6086" i="5"/>
  <c r="K6183" i="5"/>
  <c r="I6184" i="5"/>
  <c r="K6231" i="5"/>
  <c r="I6232" i="5"/>
  <c r="K6280" i="5"/>
  <c r="I6281" i="5"/>
  <c r="K6328" i="5"/>
  <c r="I6329" i="5"/>
  <c r="K6376" i="5"/>
  <c r="I6377" i="5"/>
  <c r="K6426" i="5"/>
  <c r="I6427" i="5"/>
  <c r="K6474" i="5"/>
  <c r="I6475" i="5"/>
  <c r="K6522" i="5"/>
  <c r="I6523" i="5"/>
  <c r="K6171" i="5"/>
  <c r="I6172" i="5"/>
  <c r="K6546" i="5"/>
  <c r="I6547" i="5"/>
  <c r="K6570" i="5"/>
  <c r="I6571" i="5"/>
  <c r="K6594" i="5"/>
  <c r="I6595" i="5"/>
  <c r="K6618" i="5"/>
  <c r="I6619" i="5"/>
  <c r="K6666" i="5"/>
  <c r="I6667" i="5"/>
  <c r="K6739" i="5"/>
  <c r="I6740" i="5"/>
  <c r="K6787" i="5"/>
  <c r="I6788" i="5"/>
  <c r="K6837" i="5"/>
  <c r="I6838" i="5"/>
  <c r="K6885" i="5"/>
  <c r="I6886" i="5"/>
  <c r="K6933" i="5"/>
  <c r="I6934" i="5"/>
  <c r="K7043" i="5"/>
  <c r="I7044" i="5"/>
  <c r="K7091" i="5"/>
  <c r="I7092" i="5"/>
  <c r="K7141" i="5"/>
  <c r="I7142" i="5"/>
  <c r="K7189" i="5"/>
  <c r="I7190" i="5"/>
  <c r="K6763" i="5"/>
  <c r="I6764" i="5"/>
  <c r="K6811" i="5"/>
  <c r="I6812" i="5"/>
  <c r="K6861" i="5"/>
  <c r="I6862" i="5"/>
  <c r="K6909" i="5"/>
  <c r="I6910" i="5"/>
  <c r="K6957" i="5"/>
  <c r="I6958" i="5"/>
  <c r="K7019" i="5"/>
  <c r="I7020" i="5"/>
  <c r="K7067" i="5"/>
  <c r="I7068" i="5"/>
  <c r="K7117" i="5"/>
  <c r="I7118" i="5"/>
  <c r="K7165" i="5"/>
  <c r="I7166" i="5"/>
  <c r="K7213" i="5"/>
  <c r="I7214" i="5"/>
  <c r="K6982" i="5"/>
  <c r="I6983" i="5"/>
  <c r="K7236" i="5"/>
  <c r="I7237" i="5"/>
  <c r="I1152" i="5" l="1"/>
  <c r="I1201" i="5"/>
  <c r="I1249" i="5"/>
  <c r="K3449" i="5"/>
  <c r="I1442" i="5"/>
  <c r="K1442" i="5" s="1"/>
  <c r="I1394" i="5"/>
  <c r="I1395" i="5" s="1"/>
  <c r="I6693" i="5"/>
  <c r="K6693" i="5" s="1"/>
  <c r="K7237" i="5"/>
  <c r="I7238" i="5"/>
  <c r="K6983" i="5"/>
  <c r="I6984" i="5"/>
  <c r="K7214" i="5"/>
  <c r="I7215" i="5"/>
  <c r="K7166" i="5"/>
  <c r="I7167" i="5"/>
  <c r="K7118" i="5"/>
  <c r="I7119" i="5"/>
  <c r="K7068" i="5"/>
  <c r="I7069" i="5"/>
  <c r="K7020" i="5"/>
  <c r="I7021" i="5"/>
  <c r="K6958" i="5"/>
  <c r="I6959" i="5"/>
  <c r="K6910" i="5"/>
  <c r="I6911" i="5"/>
  <c r="K6862" i="5"/>
  <c r="I6863" i="5"/>
  <c r="K6812" i="5"/>
  <c r="I6813" i="5"/>
  <c r="K6764" i="5"/>
  <c r="I6765" i="5"/>
  <c r="K7190" i="5"/>
  <c r="I7191" i="5"/>
  <c r="K7142" i="5"/>
  <c r="I7143" i="5"/>
  <c r="K7092" i="5"/>
  <c r="I7093" i="5"/>
  <c r="K7044" i="5"/>
  <c r="I7045" i="5"/>
  <c r="K6934" i="5"/>
  <c r="I6935" i="5"/>
  <c r="K6886" i="5"/>
  <c r="I6887" i="5"/>
  <c r="K6838" i="5"/>
  <c r="I6839" i="5"/>
  <c r="K6788" i="5"/>
  <c r="I6789" i="5"/>
  <c r="K6740" i="5"/>
  <c r="I6741" i="5"/>
  <c r="K6667" i="5"/>
  <c r="I6668" i="5"/>
  <c r="K6619" i="5"/>
  <c r="I6620" i="5"/>
  <c r="K6595" i="5"/>
  <c r="I6596" i="5"/>
  <c r="K6571" i="5"/>
  <c r="I6572" i="5"/>
  <c r="K6547" i="5"/>
  <c r="I6548" i="5"/>
  <c r="K6172" i="5"/>
  <c r="I6173" i="5"/>
  <c r="K6523" i="5"/>
  <c r="I6524" i="5"/>
  <c r="K6475" i="5"/>
  <c r="I6476" i="5"/>
  <c r="K6427" i="5"/>
  <c r="I6428" i="5"/>
  <c r="K6377" i="5"/>
  <c r="I6378" i="5"/>
  <c r="K6329" i="5"/>
  <c r="I6330" i="5"/>
  <c r="K6281" i="5"/>
  <c r="I6282" i="5"/>
  <c r="K6232" i="5"/>
  <c r="I6233" i="5"/>
  <c r="K6184" i="5"/>
  <c r="I6185" i="5"/>
  <c r="K6086" i="5"/>
  <c r="I6087" i="5"/>
  <c r="K6038" i="5"/>
  <c r="I6039" i="5"/>
  <c r="K5990" i="5"/>
  <c r="I5991" i="5"/>
  <c r="K5941" i="5"/>
  <c r="I5942" i="5"/>
  <c r="K5893" i="5"/>
  <c r="I5894" i="5"/>
  <c r="K5845" i="5"/>
  <c r="I5846" i="5"/>
  <c r="K5795" i="5"/>
  <c r="I5796" i="5"/>
  <c r="K5747" i="5"/>
  <c r="I5748" i="5"/>
  <c r="K5699" i="5"/>
  <c r="I5700" i="5"/>
  <c r="K5650" i="5"/>
  <c r="I5651" i="5"/>
  <c r="K5578" i="5"/>
  <c r="I5579" i="5"/>
  <c r="K4598" i="5"/>
  <c r="I4599" i="5"/>
  <c r="K4575" i="5"/>
  <c r="I4576" i="5"/>
  <c r="K4502" i="5"/>
  <c r="I4503" i="5"/>
  <c r="K4478" i="5"/>
  <c r="I4479" i="5"/>
  <c r="K5555" i="5"/>
  <c r="I5556" i="5"/>
  <c r="K5506" i="5"/>
  <c r="I5507" i="5"/>
  <c r="K5458" i="5"/>
  <c r="I5459" i="5"/>
  <c r="K5410" i="5"/>
  <c r="I5411" i="5"/>
  <c r="K5361" i="5"/>
  <c r="I5362" i="5"/>
  <c r="K5313" i="5"/>
  <c r="I5314" i="5"/>
  <c r="K5265" i="5"/>
  <c r="I5266" i="5"/>
  <c r="K5216" i="5"/>
  <c r="I5217" i="5"/>
  <c r="K5168" i="5"/>
  <c r="I5169" i="5"/>
  <c r="K5120" i="5"/>
  <c r="I5121" i="5"/>
  <c r="K5070" i="5"/>
  <c r="I5071" i="5"/>
  <c r="K5022" i="5"/>
  <c r="I5023" i="5"/>
  <c r="K4974" i="5"/>
  <c r="I4975" i="5"/>
  <c r="K4925" i="5"/>
  <c r="I4926" i="5"/>
  <c r="K4877" i="5"/>
  <c r="I4878" i="5"/>
  <c r="K4829" i="5"/>
  <c r="I4830" i="5"/>
  <c r="K4780" i="5"/>
  <c r="I4781" i="5"/>
  <c r="K4732" i="5"/>
  <c r="I4733" i="5"/>
  <c r="K4684" i="5"/>
  <c r="I4685" i="5"/>
  <c r="K4417" i="5"/>
  <c r="I4418" i="5"/>
  <c r="K4369" i="5"/>
  <c r="I4370" i="5"/>
  <c r="K4320" i="5"/>
  <c r="I4321" i="5"/>
  <c r="K4272" i="5"/>
  <c r="I4273" i="5"/>
  <c r="K4224" i="5"/>
  <c r="I4225" i="5"/>
  <c r="K4174" i="5"/>
  <c r="I4175" i="5"/>
  <c r="K4126" i="5"/>
  <c r="I4127" i="5"/>
  <c r="K4078" i="5"/>
  <c r="I4079" i="5"/>
  <c r="K4029" i="5"/>
  <c r="I4030" i="5"/>
  <c r="K3981" i="5"/>
  <c r="I3982" i="5"/>
  <c r="K3933" i="5"/>
  <c r="I3934" i="5"/>
  <c r="K3884" i="5"/>
  <c r="I3885" i="5"/>
  <c r="K3836" i="5"/>
  <c r="I3837" i="5"/>
  <c r="K3788" i="5"/>
  <c r="I3789" i="5"/>
  <c r="K3739" i="5"/>
  <c r="I3740" i="5"/>
  <c r="K3691" i="5"/>
  <c r="I3692" i="5"/>
  <c r="K3643" i="5"/>
  <c r="I3644" i="5"/>
  <c r="K3594" i="5"/>
  <c r="I3595" i="5"/>
  <c r="K3522" i="5"/>
  <c r="I3523" i="5"/>
  <c r="K3499" i="5"/>
  <c r="I3500" i="5"/>
  <c r="K3425" i="5"/>
  <c r="I3426" i="5"/>
  <c r="K3402" i="5"/>
  <c r="I3403" i="5"/>
  <c r="K3328" i="5"/>
  <c r="I3329" i="5"/>
  <c r="K3280" i="5"/>
  <c r="I3281" i="5"/>
  <c r="K3232" i="5"/>
  <c r="I3233" i="5"/>
  <c r="K3182" i="5"/>
  <c r="I3183" i="5"/>
  <c r="K3134" i="5"/>
  <c r="I3135" i="5"/>
  <c r="K3086" i="5"/>
  <c r="I3087" i="5"/>
  <c r="K3037" i="5"/>
  <c r="I3038" i="5"/>
  <c r="K2989" i="5"/>
  <c r="I2990" i="5"/>
  <c r="K2941" i="5"/>
  <c r="I2942" i="5"/>
  <c r="K2892" i="5"/>
  <c r="I2893" i="5"/>
  <c r="K2844" i="5"/>
  <c r="I2845" i="5"/>
  <c r="K2796" i="5"/>
  <c r="I2797" i="5"/>
  <c r="K2747" i="5"/>
  <c r="I2748" i="5"/>
  <c r="K2699" i="5"/>
  <c r="I2700" i="5"/>
  <c r="K2651" i="5"/>
  <c r="I2652" i="5"/>
  <c r="K2602" i="5"/>
  <c r="I2603" i="5"/>
  <c r="K2554" i="5"/>
  <c r="I2555" i="5"/>
  <c r="K2506" i="5"/>
  <c r="I2507" i="5"/>
  <c r="K2457" i="5"/>
  <c r="I2458" i="5"/>
  <c r="K2409" i="5"/>
  <c r="I2410" i="5"/>
  <c r="K2361" i="5"/>
  <c r="I2362" i="5"/>
  <c r="K2312" i="5"/>
  <c r="I2313" i="5"/>
  <c r="K2264" i="5"/>
  <c r="I2265" i="5"/>
  <c r="K2216" i="5"/>
  <c r="I2217" i="5"/>
  <c r="K2167" i="5"/>
  <c r="I2168" i="5"/>
  <c r="K2119" i="5"/>
  <c r="I2120" i="5"/>
  <c r="K2071" i="5"/>
  <c r="I2072" i="5"/>
  <c r="K2021" i="5"/>
  <c r="I2022" i="5"/>
  <c r="K1973" i="5"/>
  <c r="I1974" i="5"/>
  <c r="K1925" i="5"/>
  <c r="I1926" i="5"/>
  <c r="K1876" i="5"/>
  <c r="I1877" i="5"/>
  <c r="K1828" i="5"/>
  <c r="I1829" i="5"/>
  <c r="K1780" i="5"/>
  <c r="I1781" i="5"/>
  <c r="K1731" i="5"/>
  <c r="I1732" i="5"/>
  <c r="K1683" i="5"/>
  <c r="I1684" i="5"/>
  <c r="K1635" i="5"/>
  <c r="I1636" i="5"/>
  <c r="K1586" i="5"/>
  <c r="I1587" i="5"/>
  <c r="K1538" i="5"/>
  <c r="I1539" i="5"/>
  <c r="K1491" i="5"/>
  <c r="I1492" i="5"/>
  <c r="K1417" i="5"/>
  <c r="I1418" i="5"/>
  <c r="K1394" i="5"/>
  <c r="K1321" i="5"/>
  <c r="I1322" i="5"/>
  <c r="K1297" i="5"/>
  <c r="I1298" i="5"/>
  <c r="K1224" i="5"/>
  <c r="I1225" i="5"/>
  <c r="K1201" i="5"/>
  <c r="I1202" i="5"/>
  <c r="K1127" i="5"/>
  <c r="I1128" i="5"/>
  <c r="K777" i="5"/>
  <c r="I778" i="5"/>
  <c r="K1091" i="5"/>
  <c r="I1092" i="5"/>
  <c r="K1043" i="5"/>
  <c r="I1044" i="5"/>
  <c r="K994" i="5"/>
  <c r="I995" i="5"/>
  <c r="K946" i="5"/>
  <c r="I947" i="5"/>
  <c r="K898" i="5"/>
  <c r="I899" i="5"/>
  <c r="K849" i="5"/>
  <c r="I850" i="5"/>
  <c r="K729" i="5"/>
  <c r="I730" i="5"/>
  <c r="I7203" i="5"/>
  <c r="K7202" i="5"/>
  <c r="I7155" i="5"/>
  <c r="K7154" i="5"/>
  <c r="I7105" i="5"/>
  <c r="K7104" i="5"/>
  <c r="I7057" i="5"/>
  <c r="K7056" i="5"/>
  <c r="I7008" i="5"/>
  <c r="K7007" i="5"/>
  <c r="I7251" i="5"/>
  <c r="K7250" i="5"/>
  <c r="I7227" i="5"/>
  <c r="K7226" i="5"/>
  <c r="I7179" i="5"/>
  <c r="K7178" i="5"/>
  <c r="I7131" i="5"/>
  <c r="K7130" i="5"/>
  <c r="I7081" i="5"/>
  <c r="K7080" i="5"/>
  <c r="I7033" i="5"/>
  <c r="K7032" i="5"/>
  <c r="I6682" i="5"/>
  <c r="K6681" i="5"/>
  <c r="I6633" i="5"/>
  <c r="K6632" i="5"/>
  <c r="I6609" i="5"/>
  <c r="K6608" i="5"/>
  <c r="I6585" i="5"/>
  <c r="K6584" i="5"/>
  <c r="I6561" i="5"/>
  <c r="K6560" i="5"/>
  <c r="I6537" i="5"/>
  <c r="K6536" i="5"/>
  <c r="I6488" i="5"/>
  <c r="K6487" i="5"/>
  <c r="I6440" i="5"/>
  <c r="K6439" i="5"/>
  <c r="I6392" i="5"/>
  <c r="K6391" i="5"/>
  <c r="I6342" i="5"/>
  <c r="K6341" i="5"/>
  <c r="I6294" i="5"/>
  <c r="K6293" i="5"/>
  <c r="I6246" i="5"/>
  <c r="K6245" i="5"/>
  <c r="I6197" i="5"/>
  <c r="K6196" i="5"/>
  <c r="I6101" i="5"/>
  <c r="K6100" i="5"/>
  <c r="I6052" i="5"/>
  <c r="K6051" i="5"/>
  <c r="I6004" i="5"/>
  <c r="K6003" i="5"/>
  <c r="I5956" i="5"/>
  <c r="K5955" i="5"/>
  <c r="I5907" i="5"/>
  <c r="K5906" i="5"/>
  <c r="I5859" i="5"/>
  <c r="K5858" i="5"/>
  <c r="I5811" i="5"/>
  <c r="K5810" i="5"/>
  <c r="I5761" i="5"/>
  <c r="K5760" i="5"/>
  <c r="I5713" i="5"/>
  <c r="K5712" i="5"/>
  <c r="I5665" i="5"/>
  <c r="K5664" i="5"/>
  <c r="I6076" i="5"/>
  <c r="K6075" i="5"/>
  <c r="I6028" i="5"/>
  <c r="K6027" i="5"/>
  <c r="I5980" i="5"/>
  <c r="K5979" i="5"/>
  <c r="I5931" i="5"/>
  <c r="K5930" i="5"/>
  <c r="I5883" i="5"/>
  <c r="K5882" i="5"/>
  <c r="I5835" i="5"/>
  <c r="K5834" i="5"/>
  <c r="I5785" i="5"/>
  <c r="K5784" i="5"/>
  <c r="I5737" i="5"/>
  <c r="K5736" i="5"/>
  <c r="I5689" i="5"/>
  <c r="K5688" i="5"/>
  <c r="I5520" i="5"/>
  <c r="K5519" i="5"/>
  <c r="I5471" i="5"/>
  <c r="K5470" i="5"/>
  <c r="I5423" i="5"/>
  <c r="K5422" i="5"/>
  <c r="I5375" i="5"/>
  <c r="K5374" i="5"/>
  <c r="I5326" i="5"/>
  <c r="K5325" i="5"/>
  <c r="I5278" i="5"/>
  <c r="K5277" i="5"/>
  <c r="I5230" i="5"/>
  <c r="K5229" i="5"/>
  <c r="I5181" i="5"/>
  <c r="K5180" i="5"/>
  <c r="I5133" i="5"/>
  <c r="K5132" i="5"/>
  <c r="I5085" i="5"/>
  <c r="K5084" i="5"/>
  <c r="I5035" i="5"/>
  <c r="K5034" i="5"/>
  <c r="I4987" i="5"/>
  <c r="K4986" i="5"/>
  <c r="I4939" i="5"/>
  <c r="K4938" i="5"/>
  <c r="I4890" i="5"/>
  <c r="K4889" i="5"/>
  <c r="I4842" i="5"/>
  <c r="K4841" i="5"/>
  <c r="I4794" i="5"/>
  <c r="K4793" i="5"/>
  <c r="I4745" i="5"/>
  <c r="K4744" i="5"/>
  <c r="I4697" i="5"/>
  <c r="K4696" i="5"/>
  <c r="I4383" i="5"/>
  <c r="K4382" i="5"/>
  <c r="I4334" i="5"/>
  <c r="K4333" i="5"/>
  <c r="I4286" i="5"/>
  <c r="K4285" i="5"/>
  <c r="I4238" i="5"/>
  <c r="K4237" i="5"/>
  <c r="I4188" i="5"/>
  <c r="K4187" i="5"/>
  <c r="I4140" i="5"/>
  <c r="K4139" i="5"/>
  <c r="I4092" i="5"/>
  <c r="K4091" i="5"/>
  <c r="I4043" i="5"/>
  <c r="K4042" i="5"/>
  <c r="I3995" i="5"/>
  <c r="K3994" i="5"/>
  <c r="I3947" i="5"/>
  <c r="K3946" i="5"/>
  <c r="I3898" i="5"/>
  <c r="K3897" i="5"/>
  <c r="I3850" i="5"/>
  <c r="K3849" i="5"/>
  <c r="I3802" i="5"/>
  <c r="K3801" i="5"/>
  <c r="I3753" i="5"/>
  <c r="K3752" i="5"/>
  <c r="I3705" i="5"/>
  <c r="K3704" i="5"/>
  <c r="I3657" i="5"/>
  <c r="K3656" i="5"/>
  <c r="I3608" i="5"/>
  <c r="K3607" i="5"/>
  <c r="I3318" i="5"/>
  <c r="K3317" i="5"/>
  <c r="I3270" i="5"/>
  <c r="K3269" i="5"/>
  <c r="I3222" i="5"/>
  <c r="K3221" i="5"/>
  <c r="I3172" i="5"/>
  <c r="K3171" i="5"/>
  <c r="I3124" i="5"/>
  <c r="K3123" i="5"/>
  <c r="I3076" i="5"/>
  <c r="K3075" i="5"/>
  <c r="I3027" i="5"/>
  <c r="K3026" i="5"/>
  <c r="I2979" i="5"/>
  <c r="K2978" i="5"/>
  <c r="I2931" i="5"/>
  <c r="K2930" i="5"/>
  <c r="I2882" i="5"/>
  <c r="K2881" i="5"/>
  <c r="I2834" i="5"/>
  <c r="K2833" i="5"/>
  <c r="I2786" i="5"/>
  <c r="K2785" i="5"/>
  <c r="I2737" i="5"/>
  <c r="K2736" i="5"/>
  <c r="I2689" i="5"/>
  <c r="K2688" i="5"/>
  <c r="I2641" i="5"/>
  <c r="K2640" i="5"/>
  <c r="I2592" i="5"/>
  <c r="K2591" i="5"/>
  <c r="I2544" i="5"/>
  <c r="K2543" i="5"/>
  <c r="I2496" i="5"/>
  <c r="K2495" i="5"/>
  <c r="I2447" i="5"/>
  <c r="K2446" i="5"/>
  <c r="I2399" i="5"/>
  <c r="K2398" i="5"/>
  <c r="I2351" i="5"/>
  <c r="K2350" i="5"/>
  <c r="I2302" i="5"/>
  <c r="K2301" i="5"/>
  <c r="I2254" i="5"/>
  <c r="K2253" i="5"/>
  <c r="I2206" i="5"/>
  <c r="K2205" i="5"/>
  <c r="I2157" i="5"/>
  <c r="K2156" i="5"/>
  <c r="I2109" i="5"/>
  <c r="K2108" i="5"/>
  <c r="I2061" i="5"/>
  <c r="K2060" i="5"/>
  <c r="I2011" i="5"/>
  <c r="K2010" i="5"/>
  <c r="I1963" i="5"/>
  <c r="K1962" i="5"/>
  <c r="I1915" i="5"/>
  <c r="K1914" i="5"/>
  <c r="I1866" i="5"/>
  <c r="K1865" i="5"/>
  <c r="I1818" i="5"/>
  <c r="K1817" i="5"/>
  <c r="I1770" i="5"/>
  <c r="K1769" i="5"/>
  <c r="I1721" i="5"/>
  <c r="K1720" i="5"/>
  <c r="I1673" i="5"/>
  <c r="K1672" i="5"/>
  <c r="I1625" i="5"/>
  <c r="K1624" i="5"/>
  <c r="I1576" i="5"/>
  <c r="K1575" i="5"/>
  <c r="I1528" i="5"/>
  <c r="K1527" i="5"/>
  <c r="I1081" i="5"/>
  <c r="K1080" i="5"/>
  <c r="I1033" i="5"/>
  <c r="K1032" i="5"/>
  <c r="I984" i="5"/>
  <c r="K983" i="5"/>
  <c r="I936" i="5"/>
  <c r="K935" i="5"/>
  <c r="I888" i="5"/>
  <c r="K887" i="5"/>
  <c r="I839" i="5"/>
  <c r="K838" i="5"/>
  <c r="I791" i="5"/>
  <c r="K790" i="5"/>
  <c r="I743" i="5"/>
  <c r="K742" i="5"/>
  <c r="I1057" i="5"/>
  <c r="K1056" i="5"/>
  <c r="I1008" i="5"/>
  <c r="K1007" i="5"/>
  <c r="I960" i="5"/>
  <c r="K959" i="5"/>
  <c r="I912" i="5"/>
  <c r="K911" i="5"/>
  <c r="I863" i="5"/>
  <c r="K862" i="5"/>
  <c r="I815" i="5"/>
  <c r="K814" i="5"/>
  <c r="I767" i="5"/>
  <c r="K766" i="5"/>
  <c r="I6948" i="5"/>
  <c r="K6947" i="5"/>
  <c r="I6900" i="5"/>
  <c r="K6899" i="5"/>
  <c r="I6852" i="5"/>
  <c r="K6851" i="5"/>
  <c r="I6802" i="5"/>
  <c r="K6801" i="5"/>
  <c r="I6754" i="5"/>
  <c r="K6753" i="5"/>
  <c r="I6924" i="5"/>
  <c r="K6923" i="5"/>
  <c r="I6876" i="5"/>
  <c r="K6875" i="5"/>
  <c r="I6828" i="5"/>
  <c r="K6827" i="5"/>
  <c r="I6778" i="5"/>
  <c r="K6777" i="5"/>
  <c r="I6657" i="5"/>
  <c r="K6656" i="5"/>
  <c r="I6512" i="5"/>
  <c r="K6511" i="5"/>
  <c r="I6464" i="5"/>
  <c r="K6463" i="5"/>
  <c r="I6416" i="5"/>
  <c r="K6415" i="5"/>
  <c r="I6366" i="5"/>
  <c r="K6365" i="5"/>
  <c r="I6318" i="5"/>
  <c r="K6317" i="5"/>
  <c r="I6270" i="5"/>
  <c r="K6269" i="5"/>
  <c r="I6221" i="5"/>
  <c r="K6220" i="5"/>
  <c r="I5544" i="5"/>
  <c r="K5543" i="5"/>
  <c r="I5495" i="5"/>
  <c r="K5494" i="5"/>
  <c r="I5447" i="5"/>
  <c r="K5446" i="5"/>
  <c r="I5399" i="5"/>
  <c r="K5398" i="5"/>
  <c r="I5350" i="5"/>
  <c r="K5349" i="5"/>
  <c r="I5302" i="5"/>
  <c r="K5301" i="5"/>
  <c r="I5254" i="5"/>
  <c r="K5253" i="5"/>
  <c r="I5205" i="5"/>
  <c r="K5204" i="5"/>
  <c r="I5157" i="5"/>
  <c r="K5156" i="5"/>
  <c r="I5109" i="5"/>
  <c r="K5108" i="5"/>
  <c r="I5059" i="5"/>
  <c r="K5058" i="5"/>
  <c r="I5011" i="5"/>
  <c r="K5010" i="5"/>
  <c r="I4963" i="5"/>
  <c r="K4962" i="5"/>
  <c r="I4914" i="5"/>
  <c r="K4913" i="5"/>
  <c r="I4866" i="5"/>
  <c r="K4865" i="5"/>
  <c r="I4818" i="5"/>
  <c r="K4817" i="5"/>
  <c r="I4769" i="5"/>
  <c r="K4768" i="5"/>
  <c r="I4721" i="5"/>
  <c r="K4720" i="5"/>
  <c r="I4673" i="5"/>
  <c r="K4672" i="5"/>
  <c r="I4407" i="5"/>
  <c r="K4406" i="5"/>
  <c r="I4359" i="5"/>
  <c r="K4358" i="5"/>
  <c r="I4310" i="5"/>
  <c r="K4309" i="5"/>
  <c r="I4262" i="5"/>
  <c r="K4261" i="5"/>
  <c r="I4214" i="5"/>
  <c r="K4213" i="5"/>
  <c r="I4164" i="5"/>
  <c r="K4163" i="5"/>
  <c r="I4116" i="5"/>
  <c r="K4115" i="5"/>
  <c r="I4068" i="5"/>
  <c r="K4067" i="5"/>
  <c r="I4019" i="5"/>
  <c r="K4018" i="5"/>
  <c r="I3971" i="5"/>
  <c r="K3970" i="5"/>
  <c r="I3923" i="5"/>
  <c r="K3922" i="5"/>
  <c r="I3874" i="5"/>
  <c r="K3873" i="5"/>
  <c r="I3826" i="5"/>
  <c r="K3825" i="5"/>
  <c r="I3778" i="5"/>
  <c r="K3777" i="5"/>
  <c r="I3729" i="5"/>
  <c r="K3728" i="5"/>
  <c r="I3681" i="5"/>
  <c r="K3680" i="5"/>
  <c r="I3633" i="5"/>
  <c r="K3632" i="5"/>
  <c r="I3584" i="5"/>
  <c r="K3583" i="5"/>
  <c r="I3343" i="5"/>
  <c r="K3342" i="5"/>
  <c r="I3294" i="5"/>
  <c r="K3293" i="5"/>
  <c r="I3246" i="5"/>
  <c r="K3245" i="5"/>
  <c r="I3198" i="5"/>
  <c r="K3197" i="5"/>
  <c r="I3148" i="5"/>
  <c r="K3147" i="5"/>
  <c r="I3100" i="5"/>
  <c r="K3099" i="5"/>
  <c r="I3052" i="5"/>
  <c r="K3051" i="5"/>
  <c r="I3003" i="5"/>
  <c r="K3002" i="5"/>
  <c r="I2955" i="5"/>
  <c r="K2954" i="5"/>
  <c r="I2907" i="5"/>
  <c r="K2906" i="5"/>
  <c r="I2858" i="5"/>
  <c r="K2857" i="5"/>
  <c r="I2810" i="5"/>
  <c r="K2809" i="5"/>
  <c r="I2762" i="5"/>
  <c r="K2761" i="5"/>
  <c r="I2713" i="5"/>
  <c r="K2712" i="5"/>
  <c r="I2665" i="5"/>
  <c r="K2664" i="5"/>
  <c r="I2617" i="5"/>
  <c r="K2616" i="5"/>
  <c r="I2568" i="5"/>
  <c r="K2567" i="5"/>
  <c r="I2520" i="5"/>
  <c r="K2519" i="5"/>
  <c r="I2472" i="5"/>
  <c r="K2471" i="5"/>
  <c r="I2423" i="5"/>
  <c r="K2422" i="5"/>
  <c r="I2375" i="5"/>
  <c r="K2374" i="5"/>
  <c r="I2327" i="5"/>
  <c r="K2326" i="5"/>
  <c r="I2278" i="5"/>
  <c r="K2277" i="5"/>
  <c r="I2230" i="5"/>
  <c r="K2229" i="5"/>
  <c r="I2182" i="5"/>
  <c r="K2181" i="5"/>
  <c r="I2133" i="5"/>
  <c r="K2132" i="5"/>
  <c r="I2085" i="5"/>
  <c r="K2084" i="5"/>
  <c r="I2037" i="5"/>
  <c r="K2036" i="5"/>
  <c r="I1987" i="5"/>
  <c r="K1986" i="5"/>
  <c r="I1939" i="5"/>
  <c r="K1938" i="5"/>
  <c r="I1891" i="5"/>
  <c r="K1890" i="5"/>
  <c r="I1842" i="5"/>
  <c r="K1841" i="5"/>
  <c r="I1794" i="5"/>
  <c r="K1793" i="5"/>
  <c r="I1746" i="5"/>
  <c r="K1745" i="5"/>
  <c r="I1697" i="5"/>
  <c r="K1696" i="5"/>
  <c r="I1649" i="5"/>
  <c r="K1648" i="5"/>
  <c r="I1601" i="5"/>
  <c r="K1600" i="5"/>
  <c r="I1552" i="5"/>
  <c r="K1551" i="5"/>
  <c r="I1504" i="5"/>
  <c r="K1503" i="5"/>
  <c r="K1104" i="5"/>
  <c r="I1105" i="5"/>
  <c r="K6716" i="5"/>
  <c r="I6717" i="5"/>
  <c r="K6643" i="5"/>
  <c r="I6644" i="5"/>
  <c r="K6147" i="5"/>
  <c r="I6148" i="5"/>
  <c r="K6124" i="5"/>
  <c r="I6125" i="5"/>
  <c r="K6111" i="5"/>
  <c r="I6112" i="5"/>
  <c r="K6062" i="5"/>
  <c r="I6063" i="5"/>
  <c r="K6014" i="5"/>
  <c r="I6015" i="5"/>
  <c r="K5966" i="5"/>
  <c r="I5967" i="5"/>
  <c r="K5917" i="5"/>
  <c r="I5918" i="5"/>
  <c r="K5869" i="5"/>
  <c r="I5870" i="5"/>
  <c r="K5821" i="5"/>
  <c r="I5822" i="5"/>
  <c r="K5771" i="5"/>
  <c r="I5772" i="5"/>
  <c r="K5723" i="5"/>
  <c r="I5724" i="5"/>
  <c r="K5675" i="5"/>
  <c r="I5676" i="5"/>
  <c r="K6499" i="5"/>
  <c r="I6500" i="5"/>
  <c r="K6451" i="5"/>
  <c r="I6452" i="5"/>
  <c r="K6403" i="5"/>
  <c r="I6404" i="5"/>
  <c r="K6353" i="5"/>
  <c r="I6354" i="5"/>
  <c r="K6305" i="5"/>
  <c r="I6306" i="5"/>
  <c r="K6257" i="5"/>
  <c r="I6258" i="5"/>
  <c r="K6208" i="5"/>
  <c r="I6209" i="5"/>
  <c r="K5626" i="5"/>
  <c r="I5627" i="5"/>
  <c r="K5603" i="5"/>
  <c r="I5604" i="5"/>
  <c r="K4647" i="5"/>
  <c r="I4648" i="5"/>
  <c r="K4623" i="5"/>
  <c r="I4624" i="5"/>
  <c r="K4550" i="5"/>
  <c r="I4551" i="5"/>
  <c r="K4527" i="5"/>
  <c r="I4528" i="5"/>
  <c r="K4453" i="5"/>
  <c r="I4454" i="5"/>
  <c r="K4430" i="5"/>
  <c r="I4431" i="5"/>
  <c r="K4393" i="5"/>
  <c r="I4394" i="5"/>
  <c r="K4344" i="5"/>
  <c r="I4345" i="5"/>
  <c r="K4296" i="5"/>
  <c r="I4297" i="5"/>
  <c r="K4248" i="5"/>
  <c r="I4249" i="5"/>
  <c r="K4198" i="5"/>
  <c r="I4199" i="5"/>
  <c r="K4150" i="5"/>
  <c r="I4151" i="5"/>
  <c r="K4102" i="5"/>
  <c r="I4103" i="5"/>
  <c r="K4053" i="5"/>
  <c r="I4054" i="5"/>
  <c r="K4005" i="5"/>
  <c r="I4006" i="5"/>
  <c r="K3957" i="5"/>
  <c r="I3958" i="5"/>
  <c r="K3908" i="5"/>
  <c r="I3909" i="5"/>
  <c r="K3860" i="5"/>
  <c r="I3861" i="5"/>
  <c r="K3812" i="5"/>
  <c r="I3813" i="5"/>
  <c r="K3763" i="5"/>
  <c r="I3764" i="5"/>
  <c r="K3715" i="5"/>
  <c r="I3716" i="5"/>
  <c r="K3667" i="5"/>
  <c r="I3668" i="5"/>
  <c r="K3618" i="5"/>
  <c r="I3619" i="5"/>
  <c r="K5531" i="5"/>
  <c r="I5532" i="5"/>
  <c r="K5482" i="5"/>
  <c r="I5483" i="5"/>
  <c r="K5434" i="5"/>
  <c r="I5435" i="5"/>
  <c r="K5386" i="5"/>
  <c r="I5387" i="5"/>
  <c r="K5337" i="5"/>
  <c r="I5338" i="5"/>
  <c r="K5289" i="5"/>
  <c r="I5290" i="5"/>
  <c r="K5241" i="5"/>
  <c r="I5242" i="5"/>
  <c r="K5192" i="5"/>
  <c r="I5193" i="5"/>
  <c r="K5144" i="5"/>
  <c r="I5145" i="5"/>
  <c r="K5096" i="5"/>
  <c r="I5097" i="5"/>
  <c r="K5046" i="5"/>
  <c r="I5047" i="5"/>
  <c r="K4998" i="5"/>
  <c r="I4999" i="5"/>
  <c r="K4950" i="5"/>
  <c r="I4951" i="5"/>
  <c r="K4901" i="5"/>
  <c r="I4902" i="5"/>
  <c r="K4853" i="5"/>
  <c r="I4854" i="5"/>
  <c r="K4805" i="5"/>
  <c r="I4806" i="5"/>
  <c r="K4756" i="5"/>
  <c r="I4757" i="5"/>
  <c r="K4708" i="5"/>
  <c r="I4709" i="5"/>
  <c r="K4660" i="5"/>
  <c r="I4661" i="5"/>
  <c r="K3570" i="5"/>
  <c r="I3571" i="5"/>
  <c r="K3547" i="5"/>
  <c r="I3548" i="5"/>
  <c r="K3473" i="5"/>
  <c r="I3474" i="5"/>
  <c r="K3450" i="5"/>
  <c r="I3451" i="5"/>
  <c r="K3377" i="5"/>
  <c r="I3378" i="5"/>
  <c r="K3353" i="5"/>
  <c r="I3354" i="5"/>
  <c r="K3304" i="5"/>
  <c r="I3305" i="5"/>
  <c r="K3256" i="5"/>
  <c r="I3257" i="5"/>
  <c r="K3208" i="5"/>
  <c r="I3209" i="5"/>
  <c r="K3158" i="5"/>
  <c r="I3159" i="5"/>
  <c r="K3110" i="5"/>
  <c r="I3111" i="5"/>
  <c r="K3062" i="5"/>
  <c r="I3063" i="5"/>
  <c r="K3013" i="5"/>
  <c r="I3014" i="5"/>
  <c r="K2965" i="5"/>
  <c r="I2966" i="5"/>
  <c r="K2917" i="5"/>
  <c r="I2918" i="5"/>
  <c r="K2868" i="5"/>
  <c r="I2869" i="5"/>
  <c r="K2820" i="5"/>
  <c r="I2821" i="5"/>
  <c r="K2772" i="5"/>
  <c r="I2773" i="5"/>
  <c r="K2723" i="5"/>
  <c r="I2724" i="5"/>
  <c r="K2675" i="5"/>
  <c r="I2676" i="5"/>
  <c r="K2627" i="5"/>
  <c r="I2628" i="5"/>
  <c r="K2578" i="5"/>
  <c r="I2579" i="5"/>
  <c r="K2530" i="5"/>
  <c r="I2531" i="5"/>
  <c r="K2482" i="5"/>
  <c r="I2483" i="5"/>
  <c r="K2433" i="5"/>
  <c r="I2434" i="5"/>
  <c r="K2385" i="5"/>
  <c r="I2386" i="5"/>
  <c r="K2337" i="5"/>
  <c r="I2338" i="5"/>
  <c r="K2288" i="5"/>
  <c r="I2289" i="5"/>
  <c r="K2240" i="5"/>
  <c r="I2241" i="5"/>
  <c r="K2192" i="5"/>
  <c r="I2193" i="5"/>
  <c r="K2143" i="5"/>
  <c r="I2144" i="5"/>
  <c r="K2095" i="5"/>
  <c r="I2096" i="5"/>
  <c r="K2047" i="5"/>
  <c r="I2048" i="5"/>
  <c r="K1997" i="5"/>
  <c r="I1998" i="5"/>
  <c r="K1949" i="5"/>
  <c r="I1950" i="5"/>
  <c r="K1901" i="5"/>
  <c r="I1902" i="5"/>
  <c r="K1852" i="5"/>
  <c r="I1853" i="5"/>
  <c r="K1804" i="5"/>
  <c r="I1805" i="5"/>
  <c r="K1756" i="5"/>
  <c r="I1757" i="5"/>
  <c r="K1707" i="5"/>
  <c r="I1708" i="5"/>
  <c r="K1659" i="5"/>
  <c r="I1660" i="5"/>
  <c r="K1611" i="5"/>
  <c r="I1612" i="5"/>
  <c r="K1562" i="5"/>
  <c r="I1563" i="5"/>
  <c r="K1514" i="5"/>
  <c r="I1515" i="5"/>
  <c r="K1466" i="5"/>
  <c r="I1467" i="5"/>
  <c r="I1443" i="5"/>
  <c r="K1369" i="5"/>
  <c r="I1370" i="5"/>
  <c r="K1346" i="5"/>
  <c r="I1347" i="5"/>
  <c r="K1272" i="5"/>
  <c r="I1273" i="5"/>
  <c r="K1249" i="5"/>
  <c r="I1250" i="5"/>
  <c r="K1176" i="5"/>
  <c r="I1177" i="5"/>
  <c r="K1152" i="5"/>
  <c r="I1153" i="5"/>
  <c r="K801" i="5"/>
  <c r="I802" i="5"/>
  <c r="K753" i="5"/>
  <c r="I754" i="5"/>
  <c r="K1067" i="5"/>
  <c r="I1068" i="5"/>
  <c r="K1019" i="5"/>
  <c r="I1020" i="5"/>
  <c r="K970" i="5"/>
  <c r="I971" i="5"/>
  <c r="K922" i="5"/>
  <c r="I923" i="5"/>
  <c r="K874" i="5"/>
  <c r="I875" i="5"/>
  <c r="K825" i="5"/>
  <c r="I826" i="5"/>
  <c r="I6694" i="5" l="1"/>
  <c r="K826" i="5"/>
  <c r="I827" i="5"/>
  <c r="K875" i="5"/>
  <c r="I876" i="5"/>
  <c r="K923" i="5"/>
  <c r="I924" i="5"/>
  <c r="K971" i="5"/>
  <c r="I972" i="5"/>
  <c r="K1020" i="5"/>
  <c r="I1021" i="5"/>
  <c r="K1068" i="5"/>
  <c r="I1069" i="5"/>
  <c r="K754" i="5"/>
  <c r="I755" i="5"/>
  <c r="K802" i="5"/>
  <c r="I803" i="5"/>
  <c r="K1153" i="5"/>
  <c r="I1154" i="5"/>
  <c r="K1177" i="5"/>
  <c r="I1178" i="5"/>
  <c r="K1250" i="5"/>
  <c r="I1251" i="5"/>
  <c r="K1273" i="5"/>
  <c r="I1274" i="5"/>
  <c r="K1347" i="5"/>
  <c r="I1348" i="5"/>
  <c r="K1370" i="5"/>
  <c r="I1371" i="5"/>
  <c r="K1443" i="5"/>
  <c r="I1444" i="5"/>
  <c r="K1467" i="5"/>
  <c r="I1468" i="5"/>
  <c r="K1515" i="5"/>
  <c r="I1516" i="5"/>
  <c r="K1563" i="5"/>
  <c r="I1564" i="5"/>
  <c r="K1612" i="5"/>
  <c r="I1613" i="5"/>
  <c r="K1660" i="5"/>
  <c r="I1661" i="5"/>
  <c r="K1708" i="5"/>
  <c r="I1709" i="5"/>
  <c r="K1757" i="5"/>
  <c r="I1758" i="5"/>
  <c r="K1805" i="5"/>
  <c r="I1806" i="5"/>
  <c r="K1853" i="5"/>
  <c r="I1854" i="5"/>
  <c r="K1902" i="5"/>
  <c r="I1903" i="5"/>
  <c r="K1950" i="5"/>
  <c r="I1951" i="5"/>
  <c r="K1998" i="5"/>
  <c r="I1999" i="5"/>
  <c r="K2048" i="5"/>
  <c r="I2049" i="5"/>
  <c r="K2096" i="5"/>
  <c r="I2097" i="5"/>
  <c r="K2144" i="5"/>
  <c r="I2145" i="5"/>
  <c r="K2193" i="5"/>
  <c r="I2194" i="5"/>
  <c r="K2241" i="5"/>
  <c r="I2242" i="5"/>
  <c r="K2289" i="5"/>
  <c r="I2290" i="5"/>
  <c r="K2338" i="5"/>
  <c r="I2339" i="5"/>
  <c r="K2386" i="5"/>
  <c r="I2387" i="5"/>
  <c r="K2434" i="5"/>
  <c r="I2435" i="5"/>
  <c r="K2483" i="5"/>
  <c r="I2484" i="5"/>
  <c r="K2531" i="5"/>
  <c r="I2532" i="5"/>
  <c r="K2579" i="5"/>
  <c r="I2580" i="5"/>
  <c r="K2628" i="5"/>
  <c r="I2629" i="5"/>
  <c r="K2676" i="5"/>
  <c r="I2677" i="5"/>
  <c r="K2724" i="5"/>
  <c r="I2725" i="5"/>
  <c r="K2773" i="5"/>
  <c r="I2774" i="5"/>
  <c r="K2821" i="5"/>
  <c r="I2822" i="5"/>
  <c r="K2869" i="5"/>
  <c r="I2870" i="5"/>
  <c r="K2918" i="5"/>
  <c r="I2919" i="5"/>
  <c r="K2966" i="5"/>
  <c r="I2967" i="5"/>
  <c r="K3014" i="5"/>
  <c r="I3015" i="5"/>
  <c r="K3063" i="5"/>
  <c r="I3064" i="5"/>
  <c r="K3111" i="5"/>
  <c r="I3112" i="5"/>
  <c r="K3159" i="5"/>
  <c r="I3160" i="5"/>
  <c r="K3209" i="5"/>
  <c r="I3210" i="5"/>
  <c r="K3257" i="5"/>
  <c r="I3258" i="5"/>
  <c r="K3305" i="5"/>
  <c r="I3306" i="5"/>
  <c r="K3354" i="5"/>
  <c r="I3355" i="5"/>
  <c r="K3378" i="5"/>
  <c r="I3379" i="5"/>
  <c r="K3451" i="5"/>
  <c r="I3452" i="5"/>
  <c r="K3474" i="5"/>
  <c r="I3475" i="5"/>
  <c r="K3548" i="5"/>
  <c r="I3549" i="5"/>
  <c r="K3571" i="5"/>
  <c r="I3572" i="5"/>
  <c r="K4661" i="5"/>
  <c r="I4662" i="5"/>
  <c r="K4709" i="5"/>
  <c r="I4710" i="5"/>
  <c r="K4757" i="5"/>
  <c r="I4758" i="5"/>
  <c r="K4806" i="5"/>
  <c r="I4807" i="5"/>
  <c r="K4854" i="5"/>
  <c r="I4855" i="5"/>
  <c r="K4902" i="5"/>
  <c r="I4903" i="5"/>
  <c r="K4951" i="5"/>
  <c r="I4952" i="5"/>
  <c r="K4999" i="5"/>
  <c r="I5000" i="5"/>
  <c r="K5047" i="5"/>
  <c r="I5048" i="5"/>
  <c r="K5097" i="5"/>
  <c r="I5098" i="5"/>
  <c r="K5145" i="5"/>
  <c r="I5146" i="5"/>
  <c r="K5193" i="5"/>
  <c r="I5194" i="5"/>
  <c r="K5242" i="5"/>
  <c r="I5243" i="5"/>
  <c r="K5290" i="5"/>
  <c r="I5291" i="5"/>
  <c r="K5338" i="5"/>
  <c r="I5339" i="5"/>
  <c r="K5387" i="5"/>
  <c r="I5388" i="5"/>
  <c r="K5435" i="5"/>
  <c r="I5436" i="5"/>
  <c r="K5483" i="5"/>
  <c r="I5484" i="5"/>
  <c r="K5532" i="5"/>
  <c r="I5533" i="5"/>
  <c r="K3619" i="5"/>
  <c r="I3620" i="5"/>
  <c r="K3668" i="5"/>
  <c r="I3669" i="5"/>
  <c r="K3716" i="5"/>
  <c r="I3717" i="5"/>
  <c r="K3764" i="5"/>
  <c r="I3765" i="5"/>
  <c r="K3813" i="5"/>
  <c r="I3814" i="5"/>
  <c r="K3861" i="5"/>
  <c r="I3862" i="5"/>
  <c r="K3909" i="5"/>
  <c r="I3910" i="5"/>
  <c r="K3958" i="5"/>
  <c r="I3959" i="5"/>
  <c r="K4006" i="5"/>
  <c r="I4007" i="5"/>
  <c r="K4054" i="5"/>
  <c r="I4055" i="5"/>
  <c r="K4103" i="5"/>
  <c r="I4104" i="5"/>
  <c r="K4151" i="5"/>
  <c r="I4152" i="5"/>
  <c r="K4199" i="5"/>
  <c r="I4200" i="5"/>
  <c r="K4249" i="5"/>
  <c r="I4250" i="5"/>
  <c r="K4297" i="5"/>
  <c r="I4298" i="5"/>
  <c r="K4345" i="5"/>
  <c r="I4346" i="5"/>
  <c r="K4394" i="5"/>
  <c r="I4395" i="5"/>
  <c r="K4431" i="5"/>
  <c r="I4432" i="5"/>
  <c r="K4454" i="5"/>
  <c r="I4455" i="5"/>
  <c r="K4528" i="5"/>
  <c r="I4529" i="5"/>
  <c r="K4551" i="5"/>
  <c r="I4552" i="5"/>
  <c r="K4624" i="5"/>
  <c r="I4625" i="5"/>
  <c r="K4648" i="5"/>
  <c r="I4649" i="5"/>
  <c r="K5604" i="5"/>
  <c r="I5605" i="5"/>
  <c r="K5627" i="5"/>
  <c r="I5628" i="5"/>
  <c r="K6209" i="5"/>
  <c r="I6210" i="5"/>
  <c r="K6258" i="5"/>
  <c r="I6259" i="5"/>
  <c r="K6306" i="5"/>
  <c r="I6307" i="5"/>
  <c r="K6354" i="5"/>
  <c r="I6355" i="5"/>
  <c r="K6404" i="5"/>
  <c r="I6405" i="5"/>
  <c r="K6452" i="5"/>
  <c r="I6453" i="5"/>
  <c r="K6500" i="5"/>
  <c r="I6501" i="5"/>
  <c r="K5676" i="5"/>
  <c r="I5677" i="5"/>
  <c r="K5724" i="5"/>
  <c r="I5725" i="5"/>
  <c r="K5772" i="5"/>
  <c r="I5773" i="5"/>
  <c r="K5822" i="5"/>
  <c r="I5823" i="5"/>
  <c r="K5870" i="5"/>
  <c r="I5871" i="5"/>
  <c r="K5918" i="5"/>
  <c r="I5919" i="5"/>
  <c r="K5967" i="5"/>
  <c r="I5968" i="5"/>
  <c r="K6015" i="5"/>
  <c r="I6016" i="5"/>
  <c r="K6063" i="5"/>
  <c r="I6064" i="5"/>
  <c r="I6113" i="5"/>
  <c r="K6112" i="5"/>
  <c r="K6125" i="5"/>
  <c r="I6126" i="5"/>
  <c r="K6148" i="5"/>
  <c r="I6149" i="5"/>
  <c r="K6644" i="5"/>
  <c r="I6645" i="5"/>
  <c r="K6694" i="5"/>
  <c r="I6695" i="5"/>
  <c r="K6717" i="5"/>
  <c r="I6718" i="5"/>
  <c r="K1105" i="5"/>
  <c r="I1106" i="5"/>
  <c r="K730" i="5"/>
  <c r="I731" i="5"/>
  <c r="K850" i="5"/>
  <c r="I851" i="5"/>
  <c r="K899" i="5"/>
  <c r="I900" i="5"/>
  <c r="K947" i="5"/>
  <c r="I948" i="5"/>
  <c r="K995" i="5"/>
  <c r="I996" i="5"/>
  <c r="K1044" i="5"/>
  <c r="I1045" i="5"/>
  <c r="K1092" i="5"/>
  <c r="I1093" i="5"/>
  <c r="K778" i="5"/>
  <c r="I779" i="5"/>
  <c r="K1128" i="5"/>
  <c r="I1129" i="5"/>
  <c r="K1202" i="5"/>
  <c r="I1203" i="5"/>
  <c r="K1225" i="5"/>
  <c r="I1226" i="5"/>
  <c r="K1298" i="5"/>
  <c r="I1299" i="5"/>
  <c r="K1322" i="5"/>
  <c r="I1323" i="5"/>
  <c r="K1395" i="5"/>
  <c r="I1396" i="5"/>
  <c r="K1418" i="5"/>
  <c r="I1419" i="5"/>
  <c r="K1492" i="5"/>
  <c r="I1493" i="5"/>
  <c r="K1539" i="5"/>
  <c r="I1540" i="5"/>
  <c r="K1587" i="5"/>
  <c r="I1588" i="5"/>
  <c r="K1636" i="5"/>
  <c r="I1637" i="5"/>
  <c r="K1684" i="5"/>
  <c r="I1685" i="5"/>
  <c r="K1732" i="5"/>
  <c r="I1733" i="5"/>
  <c r="K1781" i="5"/>
  <c r="I1782" i="5"/>
  <c r="K1829" i="5"/>
  <c r="I1830" i="5"/>
  <c r="K1877" i="5"/>
  <c r="I1878" i="5"/>
  <c r="K1926" i="5"/>
  <c r="I1927" i="5"/>
  <c r="K1974" i="5"/>
  <c r="I1975" i="5"/>
  <c r="K2022" i="5"/>
  <c r="I2023" i="5"/>
  <c r="K2072" i="5"/>
  <c r="I2073" i="5"/>
  <c r="K2120" i="5"/>
  <c r="I2121" i="5"/>
  <c r="K2168" i="5"/>
  <c r="I2169" i="5"/>
  <c r="K2217" i="5"/>
  <c r="I2218" i="5"/>
  <c r="K2265" i="5"/>
  <c r="I2266" i="5"/>
  <c r="K2313" i="5"/>
  <c r="I2314" i="5"/>
  <c r="K2362" i="5"/>
  <c r="I2363" i="5"/>
  <c r="K2410" i="5"/>
  <c r="I2411" i="5"/>
  <c r="K2458" i="5"/>
  <c r="I2459" i="5"/>
  <c r="K2507" i="5"/>
  <c r="I2508" i="5"/>
  <c r="K2555" i="5"/>
  <c r="I2556" i="5"/>
  <c r="K2603" i="5"/>
  <c r="I2604" i="5"/>
  <c r="K2652" i="5"/>
  <c r="I2653" i="5"/>
  <c r="K2700" i="5"/>
  <c r="I2701" i="5"/>
  <c r="K2748" i="5"/>
  <c r="I2749" i="5"/>
  <c r="K2797" i="5"/>
  <c r="I2798" i="5"/>
  <c r="K2845" i="5"/>
  <c r="I2846" i="5"/>
  <c r="K2893" i="5"/>
  <c r="I2894" i="5"/>
  <c r="K2942" i="5"/>
  <c r="I2943" i="5"/>
  <c r="K2990" i="5"/>
  <c r="I2991" i="5"/>
  <c r="K3038" i="5"/>
  <c r="I3039" i="5"/>
  <c r="K3087" i="5"/>
  <c r="I3088" i="5"/>
  <c r="K3135" i="5"/>
  <c r="I3136" i="5"/>
  <c r="K3183" i="5"/>
  <c r="I3184" i="5"/>
  <c r="K3233" i="5"/>
  <c r="I3234" i="5"/>
  <c r="K3281" i="5"/>
  <c r="I3282" i="5"/>
  <c r="K3329" i="5"/>
  <c r="I3330" i="5"/>
  <c r="K3403" i="5"/>
  <c r="I3404" i="5"/>
  <c r="K3426" i="5"/>
  <c r="I3427" i="5"/>
  <c r="K3500" i="5"/>
  <c r="I3501" i="5"/>
  <c r="K3523" i="5"/>
  <c r="I3524" i="5"/>
  <c r="K3595" i="5"/>
  <c r="I3596" i="5"/>
  <c r="K3644" i="5"/>
  <c r="I3645" i="5"/>
  <c r="K3692" i="5"/>
  <c r="I3693" i="5"/>
  <c r="K3740" i="5"/>
  <c r="I3741" i="5"/>
  <c r="K3789" i="5"/>
  <c r="I3790" i="5"/>
  <c r="K3837" i="5"/>
  <c r="I3838" i="5"/>
  <c r="K3885" i="5"/>
  <c r="I3886" i="5"/>
  <c r="K3934" i="5"/>
  <c r="I3935" i="5"/>
  <c r="K3982" i="5"/>
  <c r="I3983" i="5"/>
  <c r="K4030" i="5"/>
  <c r="I4031" i="5"/>
  <c r="K4079" i="5"/>
  <c r="I4080" i="5"/>
  <c r="K4127" i="5"/>
  <c r="I4128" i="5"/>
  <c r="K4175" i="5"/>
  <c r="I4176" i="5"/>
  <c r="K4225" i="5"/>
  <c r="I4226" i="5"/>
  <c r="K4273" i="5"/>
  <c r="I4274" i="5"/>
  <c r="K4321" i="5"/>
  <c r="I4322" i="5"/>
  <c r="K4370" i="5"/>
  <c r="I4371" i="5"/>
  <c r="I4419" i="5"/>
  <c r="K4418" i="5"/>
  <c r="K4685" i="5"/>
  <c r="I4686" i="5"/>
  <c r="K4733" i="5"/>
  <c r="I4734" i="5"/>
  <c r="K4781" i="5"/>
  <c r="I4782" i="5"/>
  <c r="K4830" i="5"/>
  <c r="I4831" i="5"/>
  <c r="K4878" i="5"/>
  <c r="I4879" i="5"/>
  <c r="K4926" i="5"/>
  <c r="I4927" i="5"/>
  <c r="K4975" i="5"/>
  <c r="I4976" i="5"/>
  <c r="K5023" i="5"/>
  <c r="I5024" i="5"/>
  <c r="K5071" i="5"/>
  <c r="I5072" i="5"/>
  <c r="K5121" i="5"/>
  <c r="I5122" i="5"/>
  <c r="K5169" i="5"/>
  <c r="I5170" i="5"/>
  <c r="K5217" i="5"/>
  <c r="I5218" i="5"/>
  <c r="K5266" i="5"/>
  <c r="I5267" i="5"/>
  <c r="K5314" i="5"/>
  <c r="I5315" i="5"/>
  <c r="K5362" i="5"/>
  <c r="I5363" i="5"/>
  <c r="K5411" i="5"/>
  <c r="I5412" i="5"/>
  <c r="K5459" i="5"/>
  <c r="I5460" i="5"/>
  <c r="K5507" i="5"/>
  <c r="I5508" i="5"/>
  <c r="K5556" i="5"/>
  <c r="I5557" i="5"/>
  <c r="K4479" i="5"/>
  <c r="I4480" i="5"/>
  <c r="K4503" i="5"/>
  <c r="I4504" i="5"/>
  <c r="K4576" i="5"/>
  <c r="I4577" i="5"/>
  <c r="K4599" i="5"/>
  <c r="I4600" i="5"/>
  <c r="K5579" i="5"/>
  <c r="I5580" i="5"/>
  <c r="K5651" i="5"/>
  <c r="I5652" i="5"/>
  <c r="K5700" i="5"/>
  <c r="I5701" i="5"/>
  <c r="K5748" i="5"/>
  <c r="I5749" i="5"/>
  <c r="K5796" i="5"/>
  <c r="I5797" i="5"/>
  <c r="K5846" i="5"/>
  <c r="I5847" i="5"/>
  <c r="K5894" i="5"/>
  <c r="I5895" i="5"/>
  <c r="K5942" i="5"/>
  <c r="I5943" i="5"/>
  <c r="K5991" i="5"/>
  <c r="I5992" i="5"/>
  <c r="K6039" i="5"/>
  <c r="I6040" i="5"/>
  <c r="K6087" i="5"/>
  <c r="I6088" i="5"/>
  <c r="K6185" i="5"/>
  <c r="I6186" i="5"/>
  <c r="K6233" i="5"/>
  <c r="I6234" i="5"/>
  <c r="K6282" i="5"/>
  <c r="I6283" i="5"/>
  <c r="K6330" i="5"/>
  <c r="I6331" i="5"/>
  <c r="K6378" i="5"/>
  <c r="I6379" i="5"/>
  <c r="K6428" i="5"/>
  <c r="I6429" i="5"/>
  <c r="K6476" i="5"/>
  <c r="I6477" i="5"/>
  <c r="K6524" i="5"/>
  <c r="I6525" i="5"/>
  <c r="K6173" i="5"/>
  <c r="I6174" i="5"/>
  <c r="K6548" i="5"/>
  <c r="I6549" i="5"/>
  <c r="K6572" i="5"/>
  <c r="I6573" i="5"/>
  <c r="K6596" i="5"/>
  <c r="I6597" i="5"/>
  <c r="K6620" i="5"/>
  <c r="I6621" i="5"/>
  <c r="K6668" i="5"/>
  <c r="I6669" i="5"/>
  <c r="K6741" i="5"/>
  <c r="I6742" i="5"/>
  <c r="K6789" i="5"/>
  <c r="I6790" i="5"/>
  <c r="K6839" i="5"/>
  <c r="I6840" i="5"/>
  <c r="K6887" i="5"/>
  <c r="I6888" i="5"/>
  <c r="K6935" i="5"/>
  <c r="I6936" i="5"/>
  <c r="K7045" i="5"/>
  <c r="I7046" i="5"/>
  <c r="K7093" i="5"/>
  <c r="I7094" i="5"/>
  <c r="K7143" i="5"/>
  <c r="I7144" i="5"/>
  <c r="K7191" i="5"/>
  <c r="I7192" i="5"/>
  <c r="K6765" i="5"/>
  <c r="I6766" i="5"/>
  <c r="K6813" i="5"/>
  <c r="I6814" i="5"/>
  <c r="K6863" i="5"/>
  <c r="I6864" i="5"/>
  <c r="K6911" i="5"/>
  <c r="I6912" i="5"/>
  <c r="K6959" i="5"/>
  <c r="I6960" i="5"/>
  <c r="K7021" i="5"/>
  <c r="I7022" i="5"/>
  <c r="K7069" i="5"/>
  <c r="I7070" i="5"/>
  <c r="K7119" i="5"/>
  <c r="I7120" i="5"/>
  <c r="K7167" i="5"/>
  <c r="I7168" i="5"/>
  <c r="K7215" i="5"/>
  <c r="I7216" i="5"/>
  <c r="K6984" i="5"/>
  <c r="I6985" i="5"/>
  <c r="K7238" i="5"/>
  <c r="I7239" i="5"/>
  <c r="I1505" i="5"/>
  <c r="K1504" i="5"/>
  <c r="I1553" i="5"/>
  <c r="K1552" i="5"/>
  <c r="I1602" i="5"/>
  <c r="K1601" i="5"/>
  <c r="I1650" i="5"/>
  <c r="K1649" i="5"/>
  <c r="I1698" i="5"/>
  <c r="K1697" i="5"/>
  <c r="I1747" i="5"/>
  <c r="K1746" i="5"/>
  <c r="I1795" i="5"/>
  <c r="K1794" i="5"/>
  <c r="I1843" i="5"/>
  <c r="K1842" i="5"/>
  <c r="I1892" i="5"/>
  <c r="K1891" i="5"/>
  <c r="I1940" i="5"/>
  <c r="K1939" i="5"/>
  <c r="I1988" i="5"/>
  <c r="K1987" i="5"/>
  <c r="I2038" i="5"/>
  <c r="K2037" i="5"/>
  <c r="I2086" i="5"/>
  <c r="K2085" i="5"/>
  <c r="I2134" i="5"/>
  <c r="K2133" i="5"/>
  <c r="I2183" i="5"/>
  <c r="K2182" i="5"/>
  <c r="I2231" i="5"/>
  <c r="K2230" i="5"/>
  <c r="I2279" i="5"/>
  <c r="K2278" i="5"/>
  <c r="I2328" i="5"/>
  <c r="K2327" i="5"/>
  <c r="I2376" i="5"/>
  <c r="K2375" i="5"/>
  <c r="I2424" i="5"/>
  <c r="K2423" i="5"/>
  <c r="I2473" i="5"/>
  <c r="K2472" i="5"/>
  <c r="I2521" i="5"/>
  <c r="K2520" i="5"/>
  <c r="I2569" i="5"/>
  <c r="K2568" i="5"/>
  <c r="I2618" i="5"/>
  <c r="K2617" i="5"/>
  <c r="I2666" i="5"/>
  <c r="K2665" i="5"/>
  <c r="I2714" i="5"/>
  <c r="K2713" i="5"/>
  <c r="I2763" i="5"/>
  <c r="K2762" i="5"/>
  <c r="I2811" i="5"/>
  <c r="K2810" i="5"/>
  <c r="I2859" i="5"/>
  <c r="K2858" i="5"/>
  <c r="I2908" i="5"/>
  <c r="K2907" i="5"/>
  <c r="I2956" i="5"/>
  <c r="K2955" i="5"/>
  <c r="I3004" i="5"/>
  <c r="K3003" i="5"/>
  <c r="I3053" i="5"/>
  <c r="K3052" i="5"/>
  <c r="I3101" i="5"/>
  <c r="K3100" i="5"/>
  <c r="I3149" i="5"/>
  <c r="K3148" i="5"/>
  <c r="I3199" i="5"/>
  <c r="K3198" i="5"/>
  <c r="I3247" i="5"/>
  <c r="K3246" i="5"/>
  <c r="I3295" i="5"/>
  <c r="K3294" i="5"/>
  <c r="I3344" i="5"/>
  <c r="K3343" i="5"/>
  <c r="I3585" i="5"/>
  <c r="K3584" i="5"/>
  <c r="I3634" i="5"/>
  <c r="K3633" i="5"/>
  <c r="I3682" i="5"/>
  <c r="K3681" i="5"/>
  <c r="I3730" i="5"/>
  <c r="K3729" i="5"/>
  <c r="I3779" i="5"/>
  <c r="K3778" i="5"/>
  <c r="I3827" i="5"/>
  <c r="K3826" i="5"/>
  <c r="I3875" i="5"/>
  <c r="K3874" i="5"/>
  <c r="I3924" i="5"/>
  <c r="K3923" i="5"/>
  <c r="I3972" i="5"/>
  <c r="K3971" i="5"/>
  <c r="I4020" i="5"/>
  <c r="K4019" i="5"/>
  <c r="I4069" i="5"/>
  <c r="K4068" i="5"/>
  <c r="I4117" i="5"/>
  <c r="K4116" i="5"/>
  <c r="I4165" i="5"/>
  <c r="K4164" i="5"/>
  <c r="I4215" i="5"/>
  <c r="K4214" i="5"/>
  <c r="I4263" i="5"/>
  <c r="K4262" i="5"/>
  <c r="I4311" i="5"/>
  <c r="K4310" i="5"/>
  <c r="I4360" i="5"/>
  <c r="K4359" i="5"/>
  <c r="I4408" i="5"/>
  <c r="K4407" i="5"/>
  <c r="I4674" i="5"/>
  <c r="K4673" i="5"/>
  <c r="I4722" i="5"/>
  <c r="K4721" i="5"/>
  <c r="I4770" i="5"/>
  <c r="K4769" i="5"/>
  <c r="I4819" i="5"/>
  <c r="K4818" i="5"/>
  <c r="I4867" i="5"/>
  <c r="K4866" i="5"/>
  <c r="I4915" i="5"/>
  <c r="K4914" i="5"/>
  <c r="I4964" i="5"/>
  <c r="K4963" i="5"/>
  <c r="I5012" i="5"/>
  <c r="K5011" i="5"/>
  <c r="I5060" i="5"/>
  <c r="K5059" i="5"/>
  <c r="I5110" i="5"/>
  <c r="K5109" i="5"/>
  <c r="I5158" i="5"/>
  <c r="K5157" i="5"/>
  <c r="I5206" i="5"/>
  <c r="K5205" i="5"/>
  <c r="I5255" i="5"/>
  <c r="K5254" i="5"/>
  <c r="I5303" i="5"/>
  <c r="K5302" i="5"/>
  <c r="I5351" i="5"/>
  <c r="K5350" i="5"/>
  <c r="I5400" i="5"/>
  <c r="K5399" i="5"/>
  <c r="I5448" i="5"/>
  <c r="K5447" i="5"/>
  <c r="I5496" i="5"/>
  <c r="K5495" i="5"/>
  <c r="I5545" i="5"/>
  <c r="K5544" i="5"/>
  <c r="I6222" i="5"/>
  <c r="K6221" i="5"/>
  <c r="I6271" i="5"/>
  <c r="K6270" i="5"/>
  <c r="I6319" i="5"/>
  <c r="K6318" i="5"/>
  <c r="I6367" i="5"/>
  <c r="K6366" i="5"/>
  <c r="I6417" i="5"/>
  <c r="K6416" i="5"/>
  <c r="I6465" i="5"/>
  <c r="K6464" i="5"/>
  <c r="I6513" i="5"/>
  <c r="K6512" i="5"/>
  <c r="I6658" i="5"/>
  <c r="K6657" i="5"/>
  <c r="I6779" i="5"/>
  <c r="K6778" i="5"/>
  <c r="I6829" i="5"/>
  <c r="K6828" i="5"/>
  <c r="I6877" i="5"/>
  <c r="K6876" i="5"/>
  <c r="I6925" i="5"/>
  <c r="K6924" i="5"/>
  <c r="I6755" i="5"/>
  <c r="K6754" i="5"/>
  <c r="I6803" i="5"/>
  <c r="K6802" i="5"/>
  <c r="I6853" i="5"/>
  <c r="K6852" i="5"/>
  <c r="I6901" i="5"/>
  <c r="K6900" i="5"/>
  <c r="I6949" i="5"/>
  <c r="K6948" i="5"/>
  <c r="I768" i="5"/>
  <c r="K767" i="5"/>
  <c r="I816" i="5"/>
  <c r="K815" i="5"/>
  <c r="I864" i="5"/>
  <c r="K863" i="5"/>
  <c r="I913" i="5"/>
  <c r="K912" i="5"/>
  <c r="I961" i="5"/>
  <c r="K960" i="5"/>
  <c r="I1009" i="5"/>
  <c r="K1008" i="5"/>
  <c r="I1058" i="5"/>
  <c r="K1057" i="5"/>
  <c r="I744" i="5"/>
  <c r="K743" i="5"/>
  <c r="I792" i="5"/>
  <c r="K791" i="5"/>
  <c r="I840" i="5"/>
  <c r="K839" i="5"/>
  <c r="I889" i="5"/>
  <c r="K888" i="5"/>
  <c r="I937" i="5"/>
  <c r="K936" i="5"/>
  <c r="I985" i="5"/>
  <c r="K984" i="5"/>
  <c r="I1034" i="5"/>
  <c r="K1033" i="5"/>
  <c r="I1082" i="5"/>
  <c r="K1081" i="5"/>
  <c r="I1529" i="5"/>
  <c r="K1528" i="5"/>
  <c r="I1577" i="5"/>
  <c r="K1576" i="5"/>
  <c r="I1626" i="5"/>
  <c r="K1625" i="5"/>
  <c r="I1674" i="5"/>
  <c r="K1673" i="5"/>
  <c r="I1722" i="5"/>
  <c r="K1721" i="5"/>
  <c r="I1771" i="5"/>
  <c r="K1770" i="5"/>
  <c r="I1819" i="5"/>
  <c r="K1818" i="5"/>
  <c r="I1867" i="5"/>
  <c r="K1866" i="5"/>
  <c r="I1916" i="5"/>
  <c r="K1915" i="5"/>
  <c r="I1964" i="5"/>
  <c r="K1963" i="5"/>
  <c r="I2012" i="5"/>
  <c r="K2011" i="5"/>
  <c r="I2062" i="5"/>
  <c r="K2061" i="5"/>
  <c r="I2110" i="5"/>
  <c r="K2109" i="5"/>
  <c r="I2158" i="5"/>
  <c r="K2157" i="5"/>
  <c r="I2207" i="5"/>
  <c r="K2206" i="5"/>
  <c r="I2255" i="5"/>
  <c r="K2254" i="5"/>
  <c r="I2303" i="5"/>
  <c r="K2302" i="5"/>
  <c r="I2352" i="5"/>
  <c r="K2351" i="5"/>
  <c r="I2400" i="5"/>
  <c r="K2399" i="5"/>
  <c r="I2448" i="5"/>
  <c r="K2447" i="5"/>
  <c r="I2497" i="5"/>
  <c r="K2496" i="5"/>
  <c r="I2545" i="5"/>
  <c r="K2544" i="5"/>
  <c r="I2593" i="5"/>
  <c r="K2592" i="5"/>
  <c r="I2642" i="5"/>
  <c r="K2641" i="5"/>
  <c r="I2690" i="5"/>
  <c r="K2689" i="5"/>
  <c r="I2738" i="5"/>
  <c r="K2737" i="5"/>
  <c r="I2787" i="5"/>
  <c r="K2786" i="5"/>
  <c r="I2835" i="5"/>
  <c r="K2834" i="5"/>
  <c r="I2883" i="5"/>
  <c r="K2882" i="5"/>
  <c r="I2932" i="5"/>
  <c r="K2931" i="5"/>
  <c r="I2980" i="5"/>
  <c r="K2979" i="5"/>
  <c r="I3028" i="5"/>
  <c r="K3027" i="5"/>
  <c r="I3077" i="5"/>
  <c r="K3076" i="5"/>
  <c r="I3125" i="5"/>
  <c r="K3124" i="5"/>
  <c r="I3173" i="5"/>
  <c r="K3172" i="5"/>
  <c r="I3223" i="5"/>
  <c r="K3222" i="5"/>
  <c r="I3271" i="5"/>
  <c r="K3270" i="5"/>
  <c r="I3319" i="5"/>
  <c r="K3318" i="5"/>
  <c r="I3609" i="5"/>
  <c r="K3608" i="5"/>
  <c r="I3658" i="5"/>
  <c r="K3657" i="5"/>
  <c r="I3706" i="5"/>
  <c r="K3705" i="5"/>
  <c r="I3754" i="5"/>
  <c r="K3753" i="5"/>
  <c r="I3803" i="5"/>
  <c r="K3802" i="5"/>
  <c r="I3851" i="5"/>
  <c r="K3850" i="5"/>
  <c r="I3899" i="5"/>
  <c r="K3898" i="5"/>
  <c r="I3948" i="5"/>
  <c r="K3947" i="5"/>
  <c r="I3996" i="5"/>
  <c r="K3995" i="5"/>
  <c r="I4044" i="5"/>
  <c r="K4043" i="5"/>
  <c r="I4093" i="5"/>
  <c r="K4092" i="5"/>
  <c r="I4141" i="5"/>
  <c r="K4140" i="5"/>
  <c r="I4189" i="5"/>
  <c r="K4188" i="5"/>
  <c r="I4239" i="5"/>
  <c r="K4238" i="5"/>
  <c r="I4287" i="5"/>
  <c r="K4286" i="5"/>
  <c r="I4335" i="5"/>
  <c r="K4334" i="5"/>
  <c r="I4384" i="5"/>
  <c r="K4383" i="5"/>
  <c r="I4698" i="5"/>
  <c r="K4697" i="5"/>
  <c r="I4746" i="5"/>
  <c r="K4745" i="5"/>
  <c r="I4795" i="5"/>
  <c r="K4794" i="5"/>
  <c r="I4843" i="5"/>
  <c r="K4842" i="5"/>
  <c r="I4891" i="5"/>
  <c r="K4890" i="5"/>
  <c r="I4940" i="5"/>
  <c r="K4939" i="5"/>
  <c r="I4988" i="5"/>
  <c r="K4987" i="5"/>
  <c r="I5036" i="5"/>
  <c r="K5035" i="5"/>
  <c r="I5086" i="5"/>
  <c r="K5085" i="5"/>
  <c r="I5134" i="5"/>
  <c r="K5133" i="5"/>
  <c r="I5182" i="5"/>
  <c r="K5181" i="5"/>
  <c r="I5231" i="5"/>
  <c r="K5230" i="5"/>
  <c r="I5279" i="5"/>
  <c r="K5278" i="5"/>
  <c r="I5327" i="5"/>
  <c r="K5326" i="5"/>
  <c r="I5376" i="5"/>
  <c r="K5375" i="5"/>
  <c r="I5424" i="5"/>
  <c r="K5423" i="5"/>
  <c r="I5472" i="5"/>
  <c r="K5471" i="5"/>
  <c r="I5521" i="5"/>
  <c r="K5520" i="5"/>
  <c r="I5690" i="5"/>
  <c r="K5689" i="5"/>
  <c r="I5738" i="5"/>
  <c r="K5737" i="5"/>
  <c r="I5786" i="5"/>
  <c r="K5785" i="5"/>
  <c r="I5836" i="5"/>
  <c r="K5835" i="5"/>
  <c r="I5884" i="5"/>
  <c r="K5883" i="5"/>
  <c r="I5932" i="5"/>
  <c r="K5931" i="5"/>
  <c r="I5981" i="5"/>
  <c r="K5980" i="5"/>
  <c r="I6029" i="5"/>
  <c r="K6028" i="5"/>
  <c r="I6077" i="5"/>
  <c r="K6076" i="5"/>
  <c r="I5666" i="5"/>
  <c r="K5665" i="5"/>
  <c r="I5714" i="5"/>
  <c r="K5713" i="5"/>
  <c r="I5762" i="5"/>
  <c r="K5761" i="5"/>
  <c r="I5812" i="5"/>
  <c r="K5811" i="5"/>
  <c r="I5860" i="5"/>
  <c r="K5859" i="5"/>
  <c r="I5908" i="5"/>
  <c r="K5907" i="5"/>
  <c r="I5957" i="5"/>
  <c r="K5956" i="5"/>
  <c r="I6005" i="5"/>
  <c r="K6004" i="5"/>
  <c r="I6053" i="5"/>
  <c r="K6052" i="5"/>
  <c r="I6102" i="5"/>
  <c r="K6101" i="5"/>
  <c r="I6198" i="5"/>
  <c r="K6197" i="5"/>
  <c r="I6247" i="5"/>
  <c r="K6246" i="5"/>
  <c r="I6295" i="5"/>
  <c r="K6294" i="5"/>
  <c r="I6343" i="5"/>
  <c r="K6342" i="5"/>
  <c r="I6393" i="5"/>
  <c r="K6392" i="5"/>
  <c r="I6441" i="5"/>
  <c r="K6440" i="5"/>
  <c r="I6489" i="5"/>
  <c r="K6488" i="5"/>
  <c r="I6538" i="5"/>
  <c r="K6537" i="5"/>
  <c r="I6562" i="5"/>
  <c r="K6561" i="5"/>
  <c r="I6586" i="5"/>
  <c r="K6585" i="5"/>
  <c r="I6610" i="5"/>
  <c r="K6609" i="5"/>
  <c r="I6634" i="5"/>
  <c r="K6633" i="5"/>
  <c r="I6683" i="5"/>
  <c r="K6682" i="5"/>
  <c r="I7034" i="5"/>
  <c r="K7033" i="5"/>
  <c r="I7082" i="5"/>
  <c r="K7081" i="5"/>
  <c r="I7132" i="5"/>
  <c r="K7131" i="5"/>
  <c r="I7180" i="5"/>
  <c r="K7179" i="5"/>
  <c r="I7228" i="5"/>
  <c r="K7227" i="5"/>
  <c r="I7252" i="5"/>
  <c r="K7251" i="5"/>
  <c r="I7009" i="5"/>
  <c r="K7008" i="5"/>
  <c r="I7058" i="5"/>
  <c r="K7057" i="5"/>
  <c r="I7106" i="5"/>
  <c r="K7105" i="5"/>
  <c r="I7156" i="5"/>
  <c r="K7155" i="5"/>
  <c r="I7204" i="5"/>
  <c r="K7203" i="5"/>
  <c r="I7205" i="5" l="1"/>
  <c r="K7204" i="5"/>
  <c r="I7157" i="5"/>
  <c r="K7156" i="5"/>
  <c r="I7107" i="5"/>
  <c r="K7106" i="5"/>
  <c r="I7059" i="5"/>
  <c r="K7058" i="5"/>
  <c r="I7010" i="5"/>
  <c r="K7009" i="5"/>
  <c r="I7253" i="5"/>
  <c r="K7252" i="5"/>
  <c r="I7229" i="5"/>
  <c r="K7228" i="5"/>
  <c r="I7181" i="5"/>
  <c r="K7180" i="5"/>
  <c r="I7133" i="5"/>
  <c r="K7132" i="5"/>
  <c r="I7083" i="5"/>
  <c r="K7082" i="5"/>
  <c r="I7035" i="5"/>
  <c r="K7034" i="5"/>
  <c r="I6684" i="5"/>
  <c r="K6683" i="5"/>
  <c r="I6635" i="5"/>
  <c r="K6634" i="5"/>
  <c r="I6611" i="5"/>
  <c r="K6610" i="5"/>
  <c r="I6587" i="5"/>
  <c r="K6586" i="5"/>
  <c r="I6563" i="5"/>
  <c r="K6562" i="5"/>
  <c r="I6539" i="5"/>
  <c r="K6538" i="5"/>
  <c r="I6490" i="5"/>
  <c r="K6489" i="5"/>
  <c r="I6442" i="5"/>
  <c r="K6441" i="5"/>
  <c r="I6394" i="5"/>
  <c r="K6393" i="5"/>
  <c r="I6344" i="5"/>
  <c r="K6343" i="5"/>
  <c r="I6296" i="5"/>
  <c r="K6295" i="5"/>
  <c r="I6248" i="5"/>
  <c r="K6247" i="5"/>
  <c r="I6199" i="5"/>
  <c r="K6198" i="5"/>
  <c r="I6103" i="5"/>
  <c r="K6102" i="5"/>
  <c r="I6054" i="5"/>
  <c r="K6053" i="5"/>
  <c r="I6006" i="5"/>
  <c r="K6005" i="5"/>
  <c r="I5958" i="5"/>
  <c r="K5957" i="5"/>
  <c r="I5909" i="5"/>
  <c r="K5908" i="5"/>
  <c r="I5861" i="5"/>
  <c r="K5860" i="5"/>
  <c r="I5813" i="5"/>
  <c r="K5812" i="5"/>
  <c r="I5763" i="5"/>
  <c r="K5762" i="5"/>
  <c r="I5715" i="5"/>
  <c r="K5714" i="5"/>
  <c r="I5667" i="5"/>
  <c r="K5666" i="5"/>
  <c r="I6078" i="5"/>
  <c r="K6077" i="5"/>
  <c r="I6030" i="5"/>
  <c r="K6029" i="5"/>
  <c r="I5982" i="5"/>
  <c r="K5981" i="5"/>
  <c r="I5933" i="5"/>
  <c r="K5932" i="5"/>
  <c r="I5885" i="5"/>
  <c r="K5884" i="5"/>
  <c r="I5837" i="5"/>
  <c r="K5836" i="5"/>
  <c r="I5787" i="5"/>
  <c r="K5786" i="5"/>
  <c r="I5739" i="5"/>
  <c r="K5738" i="5"/>
  <c r="I5691" i="5"/>
  <c r="K5690" i="5"/>
  <c r="I5522" i="5"/>
  <c r="K5521" i="5"/>
  <c r="I5473" i="5"/>
  <c r="K5472" i="5"/>
  <c r="I5425" i="5"/>
  <c r="K5424" i="5"/>
  <c r="I5377" i="5"/>
  <c r="K5376" i="5"/>
  <c r="I5328" i="5"/>
  <c r="K5327" i="5"/>
  <c r="I5280" i="5"/>
  <c r="K5279" i="5"/>
  <c r="I5232" i="5"/>
  <c r="K5231" i="5"/>
  <c r="I5183" i="5"/>
  <c r="K5182" i="5"/>
  <c r="I5135" i="5"/>
  <c r="K5134" i="5"/>
  <c r="I5087" i="5"/>
  <c r="K5086" i="5"/>
  <c r="I5037" i="5"/>
  <c r="K5036" i="5"/>
  <c r="I4989" i="5"/>
  <c r="K4988" i="5"/>
  <c r="I4941" i="5"/>
  <c r="K4940" i="5"/>
  <c r="I4892" i="5"/>
  <c r="K4891" i="5"/>
  <c r="I4844" i="5"/>
  <c r="K4843" i="5"/>
  <c r="I4796" i="5"/>
  <c r="K4795" i="5"/>
  <c r="I4747" i="5"/>
  <c r="K4746" i="5"/>
  <c r="I4699" i="5"/>
  <c r="K4698" i="5"/>
  <c r="I4385" i="5"/>
  <c r="K4384" i="5"/>
  <c r="I4336" i="5"/>
  <c r="K4335" i="5"/>
  <c r="I4288" i="5"/>
  <c r="K4287" i="5"/>
  <c r="I4240" i="5"/>
  <c r="K4239" i="5"/>
  <c r="I4190" i="5"/>
  <c r="K4189" i="5"/>
  <c r="I4142" i="5"/>
  <c r="K4141" i="5"/>
  <c r="I4094" i="5"/>
  <c r="K4093" i="5"/>
  <c r="I4045" i="5"/>
  <c r="K4044" i="5"/>
  <c r="I3997" i="5"/>
  <c r="K3996" i="5"/>
  <c r="I3949" i="5"/>
  <c r="K3948" i="5"/>
  <c r="I3900" i="5"/>
  <c r="K3899" i="5"/>
  <c r="I3852" i="5"/>
  <c r="K3851" i="5"/>
  <c r="I3804" i="5"/>
  <c r="K3803" i="5"/>
  <c r="I3755" i="5"/>
  <c r="K3754" i="5"/>
  <c r="I3707" i="5"/>
  <c r="K3706" i="5"/>
  <c r="I3659" i="5"/>
  <c r="K3658" i="5"/>
  <c r="I3610" i="5"/>
  <c r="K3609" i="5"/>
  <c r="I3320" i="5"/>
  <c r="K3319" i="5"/>
  <c r="I3272" i="5"/>
  <c r="K3271" i="5"/>
  <c r="I3224" i="5"/>
  <c r="K3223" i="5"/>
  <c r="I3174" i="5"/>
  <c r="K3173" i="5"/>
  <c r="I3126" i="5"/>
  <c r="K3125" i="5"/>
  <c r="I3078" i="5"/>
  <c r="K3077" i="5"/>
  <c r="I3029" i="5"/>
  <c r="K3028" i="5"/>
  <c r="I2981" i="5"/>
  <c r="K2980" i="5"/>
  <c r="I2933" i="5"/>
  <c r="K2932" i="5"/>
  <c r="I2884" i="5"/>
  <c r="K2883" i="5"/>
  <c r="I2836" i="5"/>
  <c r="K2835" i="5"/>
  <c r="I2788" i="5"/>
  <c r="K2787" i="5"/>
  <c r="I2739" i="5"/>
  <c r="K2738" i="5"/>
  <c r="I2691" i="5"/>
  <c r="K2690" i="5"/>
  <c r="I2643" i="5"/>
  <c r="K2642" i="5"/>
  <c r="I2594" i="5"/>
  <c r="K2593" i="5"/>
  <c r="I2546" i="5"/>
  <c r="K2545" i="5"/>
  <c r="I2498" i="5"/>
  <c r="K2497" i="5"/>
  <c r="I2449" i="5"/>
  <c r="K2448" i="5"/>
  <c r="I2401" i="5"/>
  <c r="K2400" i="5"/>
  <c r="I2353" i="5"/>
  <c r="K2352" i="5"/>
  <c r="I2304" i="5"/>
  <c r="K2303" i="5"/>
  <c r="I2256" i="5"/>
  <c r="K2255" i="5"/>
  <c r="I2208" i="5"/>
  <c r="K2207" i="5"/>
  <c r="I2159" i="5"/>
  <c r="K2158" i="5"/>
  <c r="I2111" i="5"/>
  <c r="K2110" i="5"/>
  <c r="I2063" i="5"/>
  <c r="K2062" i="5"/>
  <c r="I2013" i="5"/>
  <c r="K2012" i="5"/>
  <c r="I1965" i="5"/>
  <c r="K1964" i="5"/>
  <c r="I1917" i="5"/>
  <c r="K1916" i="5"/>
  <c r="I1868" i="5"/>
  <c r="K1867" i="5"/>
  <c r="I1820" i="5"/>
  <c r="K1819" i="5"/>
  <c r="I1772" i="5"/>
  <c r="K1771" i="5"/>
  <c r="I1723" i="5"/>
  <c r="K1722" i="5"/>
  <c r="I1675" i="5"/>
  <c r="K1674" i="5"/>
  <c r="I1627" i="5"/>
  <c r="K1626" i="5"/>
  <c r="I1578" i="5"/>
  <c r="K1577" i="5"/>
  <c r="I1530" i="5"/>
  <c r="K1529" i="5"/>
  <c r="I1083" i="5"/>
  <c r="K1082" i="5"/>
  <c r="I1035" i="5"/>
  <c r="K1034" i="5"/>
  <c r="I986" i="5"/>
  <c r="K985" i="5"/>
  <c r="I938" i="5"/>
  <c r="K937" i="5"/>
  <c r="I890" i="5"/>
  <c r="K889" i="5"/>
  <c r="I841" i="5"/>
  <c r="K840" i="5"/>
  <c r="I793" i="5"/>
  <c r="K792" i="5"/>
  <c r="I745" i="5"/>
  <c r="K744" i="5"/>
  <c r="I1059" i="5"/>
  <c r="K1058" i="5"/>
  <c r="I1010" i="5"/>
  <c r="K1009" i="5"/>
  <c r="I962" i="5"/>
  <c r="K961" i="5"/>
  <c r="I914" i="5"/>
  <c r="K913" i="5"/>
  <c r="I865" i="5"/>
  <c r="K864" i="5"/>
  <c r="I817" i="5"/>
  <c r="K816" i="5"/>
  <c r="I769" i="5"/>
  <c r="K768" i="5"/>
  <c r="I6950" i="5"/>
  <c r="K6949" i="5"/>
  <c r="I6902" i="5"/>
  <c r="K6901" i="5"/>
  <c r="I6854" i="5"/>
  <c r="K6853" i="5"/>
  <c r="I6804" i="5"/>
  <c r="K6803" i="5"/>
  <c r="I6756" i="5"/>
  <c r="K6755" i="5"/>
  <c r="I6926" i="5"/>
  <c r="K6925" i="5"/>
  <c r="I6878" i="5"/>
  <c r="K6877" i="5"/>
  <c r="I6830" i="5"/>
  <c r="K6829" i="5"/>
  <c r="I6780" i="5"/>
  <c r="K6779" i="5"/>
  <c r="I6659" i="5"/>
  <c r="K6658" i="5"/>
  <c r="I6514" i="5"/>
  <c r="K6513" i="5"/>
  <c r="I6466" i="5"/>
  <c r="K6465" i="5"/>
  <c r="I6418" i="5"/>
  <c r="K6417" i="5"/>
  <c r="I6368" i="5"/>
  <c r="K6367" i="5"/>
  <c r="I6320" i="5"/>
  <c r="K6319" i="5"/>
  <c r="I6272" i="5"/>
  <c r="K6271" i="5"/>
  <c r="I6223" i="5"/>
  <c r="K6222" i="5"/>
  <c r="I5546" i="5"/>
  <c r="K5545" i="5"/>
  <c r="I5497" i="5"/>
  <c r="K5496" i="5"/>
  <c r="I5449" i="5"/>
  <c r="K5448" i="5"/>
  <c r="I5401" i="5"/>
  <c r="K5400" i="5"/>
  <c r="I5352" i="5"/>
  <c r="K5351" i="5"/>
  <c r="I5304" i="5"/>
  <c r="K5303" i="5"/>
  <c r="I5256" i="5"/>
  <c r="K5255" i="5"/>
  <c r="I5207" i="5"/>
  <c r="K5206" i="5"/>
  <c r="I5159" i="5"/>
  <c r="K5158" i="5"/>
  <c r="I5111" i="5"/>
  <c r="K5110" i="5"/>
  <c r="I5061" i="5"/>
  <c r="K5060" i="5"/>
  <c r="I5013" i="5"/>
  <c r="K5012" i="5"/>
  <c r="I4965" i="5"/>
  <c r="K4964" i="5"/>
  <c r="I4916" i="5"/>
  <c r="K4915" i="5"/>
  <c r="I4868" i="5"/>
  <c r="K4867" i="5"/>
  <c r="I4820" i="5"/>
  <c r="K4819" i="5"/>
  <c r="I4771" i="5"/>
  <c r="K4770" i="5"/>
  <c r="I4723" i="5"/>
  <c r="K4722" i="5"/>
  <c r="I4675" i="5"/>
  <c r="K4674" i="5"/>
  <c r="I4409" i="5"/>
  <c r="K4408" i="5"/>
  <c r="I4361" i="5"/>
  <c r="K4360" i="5"/>
  <c r="I4312" i="5"/>
  <c r="K4311" i="5"/>
  <c r="I4264" i="5"/>
  <c r="K4263" i="5"/>
  <c r="I4216" i="5"/>
  <c r="K4215" i="5"/>
  <c r="I4166" i="5"/>
  <c r="K4165" i="5"/>
  <c r="I4118" i="5"/>
  <c r="K4117" i="5"/>
  <c r="I4070" i="5"/>
  <c r="K4069" i="5"/>
  <c r="I4021" i="5"/>
  <c r="K4020" i="5"/>
  <c r="I3973" i="5"/>
  <c r="K3972" i="5"/>
  <c r="I3925" i="5"/>
  <c r="K3924" i="5"/>
  <c r="I3876" i="5"/>
  <c r="K3875" i="5"/>
  <c r="I3828" i="5"/>
  <c r="K3827" i="5"/>
  <c r="I3780" i="5"/>
  <c r="K3779" i="5"/>
  <c r="I3731" i="5"/>
  <c r="K3730" i="5"/>
  <c r="I3683" i="5"/>
  <c r="K3682" i="5"/>
  <c r="I3635" i="5"/>
  <c r="K3634" i="5"/>
  <c r="I3586" i="5"/>
  <c r="K3585" i="5"/>
  <c r="I3345" i="5"/>
  <c r="K3344" i="5"/>
  <c r="I3296" i="5"/>
  <c r="K3295" i="5"/>
  <c r="I3248" i="5"/>
  <c r="K3247" i="5"/>
  <c r="I3200" i="5"/>
  <c r="K3199" i="5"/>
  <c r="I3150" i="5"/>
  <c r="K3149" i="5"/>
  <c r="I3102" i="5"/>
  <c r="K3101" i="5"/>
  <c r="I3054" i="5"/>
  <c r="K3053" i="5"/>
  <c r="I3005" i="5"/>
  <c r="K3004" i="5"/>
  <c r="I2957" i="5"/>
  <c r="K2956" i="5"/>
  <c r="I2909" i="5"/>
  <c r="K2908" i="5"/>
  <c r="I2860" i="5"/>
  <c r="K2859" i="5"/>
  <c r="I2812" i="5"/>
  <c r="K2811" i="5"/>
  <c r="I2764" i="5"/>
  <c r="K2763" i="5"/>
  <c r="I2715" i="5"/>
  <c r="K2714" i="5"/>
  <c r="I2667" i="5"/>
  <c r="K2666" i="5"/>
  <c r="I2619" i="5"/>
  <c r="K2618" i="5"/>
  <c r="I2570" i="5"/>
  <c r="K2569" i="5"/>
  <c r="I2522" i="5"/>
  <c r="K2521" i="5"/>
  <c r="I2474" i="5"/>
  <c r="K2473" i="5"/>
  <c r="I2425" i="5"/>
  <c r="K2424" i="5"/>
  <c r="I2377" i="5"/>
  <c r="K2376" i="5"/>
  <c r="I2329" i="5"/>
  <c r="K2328" i="5"/>
  <c r="I2280" i="5"/>
  <c r="K2279" i="5"/>
  <c r="I2232" i="5"/>
  <c r="K2231" i="5"/>
  <c r="I2184" i="5"/>
  <c r="K2183" i="5"/>
  <c r="I2135" i="5"/>
  <c r="K2134" i="5"/>
  <c r="I2087" i="5"/>
  <c r="K2086" i="5"/>
  <c r="I2039" i="5"/>
  <c r="K2038" i="5"/>
  <c r="I1989" i="5"/>
  <c r="K1988" i="5"/>
  <c r="I1941" i="5"/>
  <c r="K1940" i="5"/>
  <c r="I1893" i="5"/>
  <c r="K1892" i="5"/>
  <c r="I1844" i="5"/>
  <c r="K1843" i="5"/>
  <c r="I1796" i="5"/>
  <c r="K1795" i="5"/>
  <c r="I1748" i="5"/>
  <c r="K1747" i="5"/>
  <c r="I1699" i="5"/>
  <c r="K1698" i="5"/>
  <c r="I1651" i="5"/>
  <c r="K1650" i="5"/>
  <c r="I1603" i="5"/>
  <c r="K1602" i="5"/>
  <c r="I1554" i="5"/>
  <c r="K1553" i="5"/>
  <c r="I1506" i="5"/>
  <c r="K1505" i="5"/>
  <c r="K7239" i="5"/>
  <c r="I7240" i="5"/>
  <c r="K6985" i="5"/>
  <c r="I6986" i="5"/>
  <c r="K7216" i="5"/>
  <c r="I7217" i="5"/>
  <c r="K7168" i="5"/>
  <c r="I7169" i="5"/>
  <c r="K7120" i="5"/>
  <c r="I7121" i="5"/>
  <c r="K7070" i="5"/>
  <c r="I7071" i="5"/>
  <c r="K7022" i="5"/>
  <c r="I7023" i="5"/>
  <c r="K6960" i="5"/>
  <c r="I6961" i="5"/>
  <c r="K6912" i="5"/>
  <c r="I6913" i="5"/>
  <c r="K6864" i="5"/>
  <c r="I6865" i="5"/>
  <c r="K6814" i="5"/>
  <c r="I6815" i="5"/>
  <c r="K6766" i="5"/>
  <c r="I6767" i="5"/>
  <c r="K7192" i="5"/>
  <c r="I7193" i="5"/>
  <c r="K7144" i="5"/>
  <c r="I7145" i="5"/>
  <c r="I4420" i="5"/>
  <c r="K4419" i="5"/>
  <c r="I6114" i="5"/>
  <c r="K6113" i="5"/>
  <c r="K7094" i="5"/>
  <c r="I7095" i="5"/>
  <c r="K7046" i="5"/>
  <c r="I7047" i="5"/>
  <c r="K6936" i="5"/>
  <c r="I6937" i="5"/>
  <c r="K6888" i="5"/>
  <c r="I6889" i="5"/>
  <c r="K6840" i="5"/>
  <c r="I6841" i="5"/>
  <c r="K6790" i="5"/>
  <c r="I6791" i="5"/>
  <c r="K6742" i="5"/>
  <c r="I6743" i="5"/>
  <c r="K6669" i="5"/>
  <c r="I6670" i="5"/>
  <c r="K6621" i="5"/>
  <c r="I6622" i="5"/>
  <c r="K6597" i="5"/>
  <c r="I6598" i="5"/>
  <c r="K6573" i="5"/>
  <c r="I6574" i="5"/>
  <c r="K6549" i="5"/>
  <c r="I6550" i="5"/>
  <c r="K6174" i="5"/>
  <c r="I6175" i="5"/>
  <c r="K6525" i="5"/>
  <c r="I6526" i="5"/>
  <c r="K6477" i="5"/>
  <c r="I6478" i="5"/>
  <c r="K6429" i="5"/>
  <c r="I6430" i="5"/>
  <c r="K6379" i="5"/>
  <c r="I6380" i="5"/>
  <c r="K6331" i="5"/>
  <c r="I6332" i="5"/>
  <c r="K6283" i="5"/>
  <c r="I6284" i="5"/>
  <c r="K6234" i="5"/>
  <c r="I6235" i="5"/>
  <c r="K6186" i="5"/>
  <c r="I6187" i="5"/>
  <c r="K6088" i="5"/>
  <c r="I6089" i="5"/>
  <c r="K6040" i="5"/>
  <c r="I6041" i="5"/>
  <c r="K5992" i="5"/>
  <c r="I5993" i="5"/>
  <c r="K5943" i="5"/>
  <c r="I5944" i="5"/>
  <c r="K5895" i="5"/>
  <c r="I5896" i="5"/>
  <c r="K5847" i="5"/>
  <c r="I5848" i="5"/>
  <c r="K5797" i="5"/>
  <c r="I5798" i="5"/>
  <c r="K5749" i="5"/>
  <c r="I5750" i="5"/>
  <c r="K5701" i="5"/>
  <c r="I5702" i="5"/>
  <c r="K5652" i="5"/>
  <c r="I5653" i="5"/>
  <c r="K5580" i="5"/>
  <c r="I5581" i="5"/>
  <c r="K4600" i="5"/>
  <c r="I4601" i="5"/>
  <c r="K4577" i="5"/>
  <c r="I4578" i="5"/>
  <c r="K4504" i="5"/>
  <c r="I4505" i="5"/>
  <c r="K4480" i="5"/>
  <c r="I4481" i="5"/>
  <c r="K5557" i="5"/>
  <c r="I5558" i="5"/>
  <c r="K5508" i="5"/>
  <c r="I5509" i="5"/>
  <c r="K5460" i="5"/>
  <c r="I5461" i="5"/>
  <c r="K5412" i="5"/>
  <c r="I5413" i="5"/>
  <c r="K5363" i="5"/>
  <c r="I5364" i="5"/>
  <c r="K5315" i="5"/>
  <c r="I5316" i="5"/>
  <c r="K5267" i="5"/>
  <c r="I5268" i="5"/>
  <c r="K5218" i="5"/>
  <c r="I5219" i="5"/>
  <c r="K5170" i="5"/>
  <c r="I5171" i="5"/>
  <c r="K5122" i="5"/>
  <c r="I5123" i="5"/>
  <c r="K5072" i="5"/>
  <c r="I5073" i="5"/>
  <c r="K5024" i="5"/>
  <c r="I5025" i="5"/>
  <c r="K4976" i="5"/>
  <c r="I4977" i="5"/>
  <c r="K4927" i="5"/>
  <c r="I4928" i="5"/>
  <c r="K4879" i="5"/>
  <c r="I4880" i="5"/>
  <c r="K4831" i="5"/>
  <c r="I4832" i="5"/>
  <c r="K4782" i="5"/>
  <c r="I4783" i="5"/>
  <c r="K4734" i="5"/>
  <c r="I4735" i="5"/>
  <c r="K4686" i="5"/>
  <c r="I4687" i="5"/>
  <c r="K4371" i="5"/>
  <c r="I4372" i="5"/>
  <c r="K4322" i="5"/>
  <c r="I4323" i="5"/>
  <c r="K4274" i="5"/>
  <c r="I4275" i="5"/>
  <c r="K4226" i="5"/>
  <c r="I4227" i="5"/>
  <c r="K4176" i="5"/>
  <c r="I4177" i="5"/>
  <c r="K4128" i="5"/>
  <c r="I4129" i="5"/>
  <c r="K4080" i="5"/>
  <c r="I4081" i="5"/>
  <c r="K4031" i="5"/>
  <c r="I4032" i="5"/>
  <c r="K3983" i="5"/>
  <c r="I3984" i="5"/>
  <c r="K3935" i="5"/>
  <c r="I3936" i="5"/>
  <c r="K3886" i="5"/>
  <c r="I3887" i="5"/>
  <c r="K3838" i="5"/>
  <c r="I3839" i="5"/>
  <c r="K3790" i="5"/>
  <c r="I3791" i="5"/>
  <c r="K3741" i="5"/>
  <c r="I3742" i="5"/>
  <c r="K3693" i="5"/>
  <c r="I3694" i="5"/>
  <c r="K3645" i="5"/>
  <c r="I3646" i="5"/>
  <c r="K3596" i="5"/>
  <c r="I3597" i="5"/>
  <c r="K3524" i="5"/>
  <c r="I3525" i="5"/>
  <c r="K3501" i="5"/>
  <c r="I3502" i="5"/>
  <c r="K3427" i="5"/>
  <c r="I3428" i="5"/>
  <c r="K3404" i="5"/>
  <c r="I3405" i="5"/>
  <c r="K3330" i="5"/>
  <c r="I3331" i="5"/>
  <c r="K3282" i="5"/>
  <c r="I3283" i="5"/>
  <c r="K3234" i="5"/>
  <c r="I3235" i="5"/>
  <c r="K3184" i="5"/>
  <c r="I3185" i="5"/>
  <c r="K3136" i="5"/>
  <c r="I3137" i="5"/>
  <c r="K3088" i="5"/>
  <c r="I3089" i="5"/>
  <c r="K3039" i="5"/>
  <c r="I3040" i="5"/>
  <c r="K2991" i="5"/>
  <c r="I2992" i="5"/>
  <c r="K2943" i="5"/>
  <c r="I2944" i="5"/>
  <c r="K2894" i="5"/>
  <c r="I2895" i="5"/>
  <c r="K2846" i="5"/>
  <c r="I2847" i="5"/>
  <c r="K2798" i="5"/>
  <c r="I2799" i="5"/>
  <c r="K2749" i="5"/>
  <c r="I2750" i="5"/>
  <c r="K2701" i="5"/>
  <c r="I2702" i="5"/>
  <c r="K2653" i="5"/>
  <c r="I2654" i="5"/>
  <c r="K2604" i="5"/>
  <c r="I2605" i="5"/>
  <c r="K2556" i="5"/>
  <c r="I2557" i="5"/>
  <c r="K2508" i="5"/>
  <c r="I2509" i="5"/>
  <c r="K2459" i="5"/>
  <c r="I2460" i="5"/>
  <c r="K2411" i="5"/>
  <c r="I2412" i="5"/>
  <c r="K2363" i="5"/>
  <c r="I2364" i="5"/>
  <c r="K2314" i="5"/>
  <c r="I2315" i="5"/>
  <c r="K2266" i="5"/>
  <c r="I2267" i="5"/>
  <c r="K2218" i="5"/>
  <c r="I2219" i="5"/>
  <c r="K2169" i="5"/>
  <c r="I2170" i="5"/>
  <c r="K2121" i="5"/>
  <c r="I2122" i="5"/>
  <c r="K2073" i="5"/>
  <c r="I2074" i="5"/>
  <c r="K2023" i="5"/>
  <c r="I2024" i="5"/>
  <c r="K1975" i="5"/>
  <c r="I1976" i="5"/>
  <c r="K1927" i="5"/>
  <c r="I1928" i="5"/>
  <c r="K1878" i="5"/>
  <c r="I1879" i="5"/>
  <c r="K1830" i="5"/>
  <c r="I1831" i="5"/>
  <c r="K1782" i="5"/>
  <c r="I1783" i="5"/>
  <c r="K1733" i="5"/>
  <c r="I1734" i="5"/>
  <c r="K1685" i="5"/>
  <c r="I1686" i="5"/>
  <c r="K1637" i="5"/>
  <c r="I1638" i="5"/>
  <c r="K1588" i="5"/>
  <c r="I1589" i="5"/>
  <c r="K1540" i="5"/>
  <c r="I1541" i="5"/>
  <c r="K1493" i="5"/>
  <c r="I1494" i="5"/>
  <c r="K1419" i="5"/>
  <c r="I1420" i="5"/>
  <c r="K1396" i="5"/>
  <c r="I1397" i="5"/>
  <c r="K1323" i="5"/>
  <c r="I1324" i="5"/>
  <c r="K1299" i="5"/>
  <c r="I1300" i="5"/>
  <c r="K1226" i="5"/>
  <c r="I1227" i="5"/>
  <c r="K1203" i="5"/>
  <c r="I1204" i="5"/>
  <c r="K1129" i="5"/>
  <c r="I1130" i="5"/>
  <c r="K779" i="5"/>
  <c r="I780" i="5"/>
  <c r="K1093" i="5"/>
  <c r="I1094" i="5"/>
  <c r="K1045" i="5"/>
  <c r="I1046" i="5"/>
  <c r="K996" i="5"/>
  <c r="I997" i="5"/>
  <c r="K948" i="5"/>
  <c r="I949" i="5"/>
  <c r="K900" i="5"/>
  <c r="I901" i="5"/>
  <c r="K851" i="5"/>
  <c r="I852" i="5"/>
  <c r="K731" i="5"/>
  <c r="I732" i="5"/>
  <c r="K1106" i="5"/>
  <c r="I1107" i="5"/>
  <c r="K6718" i="5"/>
  <c r="I6719" i="5"/>
  <c r="K6695" i="5"/>
  <c r="I6696" i="5"/>
  <c r="K6645" i="5"/>
  <c r="I6646" i="5"/>
  <c r="K6149" i="5"/>
  <c r="I6150" i="5"/>
  <c r="K6126" i="5"/>
  <c r="I6127" i="5"/>
  <c r="K6064" i="5"/>
  <c r="I6065" i="5"/>
  <c r="K6016" i="5"/>
  <c r="I6017" i="5"/>
  <c r="K5968" i="5"/>
  <c r="I5969" i="5"/>
  <c r="K5919" i="5"/>
  <c r="I5920" i="5"/>
  <c r="K5871" i="5"/>
  <c r="I5872" i="5"/>
  <c r="K5823" i="5"/>
  <c r="I5824" i="5"/>
  <c r="K5773" i="5"/>
  <c r="I5774" i="5"/>
  <c r="K5725" i="5"/>
  <c r="I5726" i="5"/>
  <c r="K5677" i="5"/>
  <c r="I5678" i="5"/>
  <c r="K6501" i="5"/>
  <c r="I6502" i="5"/>
  <c r="K6453" i="5"/>
  <c r="I6454" i="5"/>
  <c r="K6405" i="5"/>
  <c r="I6406" i="5"/>
  <c r="K6355" i="5"/>
  <c r="I6356" i="5"/>
  <c r="K6307" i="5"/>
  <c r="I6308" i="5"/>
  <c r="K6259" i="5"/>
  <c r="I6260" i="5"/>
  <c r="K6210" i="5"/>
  <c r="I6211" i="5"/>
  <c r="K5628" i="5"/>
  <c r="I5629" i="5"/>
  <c r="K5605" i="5"/>
  <c r="I5606" i="5"/>
  <c r="K4649" i="5"/>
  <c r="I4650" i="5"/>
  <c r="K4625" i="5"/>
  <c r="I4626" i="5"/>
  <c r="K4552" i="5"/>
  <c r="I4553" i="5"/>
  <c r="K4529" i="5"/>
  <c r="I4530" i="5"/>
  <c r="K4455" i="5"/>
  <c r="I4456" i="5"/>
  <c r="K4432" i="5"/>
  <c r="I4433" i="5"/>
  <c r="K4395" i="5"/>
  <c r="I4396" i="5"/>
  <c r="K4346" i="5"/>
  <c r="I4347" i="5"/>
  <c r="K4298" i="5"/>
  <c r="I4299" i="5"/>
  <c r="K4250" i="5"/>
  <c r="I4251" i="5"/>
  <c r="K4200" i="5"/>
  <c r="I4201" i="5"/>
  <c r="K4152" i="5"/>
  <c r="I4153" i="5"/>
  <c r="K4104" i="5"/>
  <c r="I4105" i="5"/>
  <c r="K4055" i="5"/>
  <c r="I4056" i="5"/>
  <c r="K4007" i="5"/>
  <c r="I4008" i="5"/>
  <c r="K3959" i="5"/>
  <c r="I3960" i="5"/>
  <c r="K3910" i="5"/>
  <c r="I3911" i="5"/>
  <c r="K3862" i="5"/>
  <c r="I3863" i="5"/>
  <c r="K3814" i="5"/>
  <c r="I3815" i="5"/>
  <c r="K3765" i="5"/>
  <c r="I3766" i="5"/>
  <c r="K3717" i="5"/>
  <c r="I3718" i="5"/>
  <c r="K3669" i="5"/>
  <c r="I3670" i="5"/>
  <c r="K3620" i="5"/>
  <c r="I3621" i="5"/>
  <c r="K5533" i="5"/>
  <c r="I5534" i="5"/>
  <c r="K5484" i="5"/>
  <c r="I5485" i="5"/>
  <c r="K5436" i="5"/>
  <c r="I5437" i="5"/>
  <c r="K5388" i="5"/>
  <c r="I5389" i="5"/>
  <c r="K5339" i="5"/>
  <c r="I5340" i="5"/>
  <c r="K5291" i="5"/>
  <c r="I5292" i="5"/>
  <c r="K5243" i="5"/>
  <c r="I5244" i="5"/>
  <c r="K5194" i="5"/>
  <c r="I5195" i="5"/>
  <c r="K5146" i="5"/>
  <c r="I5147" i="5"/>
  <c r="K5098" i="5"/>
  <c r="I5099" i="5"/>
  <c r="K5048" i="5"/>
  <c r="I5049" i="5"/>
  <c r="K5000" i="5"/>
  <c r="I5001" i="5"/>
  <c r="K4952" i="5"/>
  <c r="I4953" i="5"/>
  <c r="K4903" i="5"/>
  <c r="I4904" i="5"/>
  <c r="K4855" i="5"/>
  <c r="I4856" i="5"/>
  <c r="K4807" i="5"/>
  <c r="I4808" i="5"/>
  <c r="K4758" i="5"/>
  <c r="I4759" i="5"/>
  <c r="K4710" i="5"/>
  <c r="I4711" i="5"/>
  <c r="K4662" i="5"/>
  <c r="I4663" i="5"/>
  <c r="K3572" i="5"/>
  <c r="I3573" i="5"/>
  <c r="K3549" i="5"/>
  <c r="I3550" i="5"/>
  <c r="K3475" i="5"/>
  <c r="I3476" i="5"/>
  <c r="K3452" i="5"/>
  <c r="I3453" i="5"/>
  <c r="K3379" i="5"/>
  <c r="I3380" i="5"/>
  <c r="K3355" i="5"/>
  <c r="I3356" i="5"/>
  <c r="K3306" i="5"/>
  <c r="I3307" i="5"/>
  <c r="K3258" i="5"/>
  <c r="I3259" i="5"/>
  <c r="K3210" i="5"/>
  <c r="I3211" i="5"/>
  <c r="K3160" i="5"/>
  <c r="I3161" i="5"/>
  <c r="K3112" i="5"/>
  <c r="I3113" i="5"/>
  <c r="K3064" i="5"/>
  <c r="I3065" i="5"/>
  <c r="K3015" i="5"/>
  <c r="I3016" i="5"/>
  <c r="K2967" i="5"/>
  <c r="I2968" i="5"/>
  <c r="K2919" i="5"/>
  <c r="I2920" i="5"/>
  <c r="K2870" i="5"/>
  <c r="I2871" i="5"/>
  <c r="K2822" i="5"/>
  <c r="I2823" i="5"/>
  <c r="K2774" i="5"/>
  <c r="I2775" i="5"/>
  <c r="K2725" i="5"/>
  <c r="I2726" i="5"/>
  <c r="K2677" i="5"/>
  <c r="I2678" i="5"/>
  <c r="K2629" i="5"/>
  <c r="I2630" i="5"/>
  <c r="K2580" i="5"/>
  <c r="I2581" i="5"/>
  <c r="K2532" i="5"/>
  <c r="I2533" i="5"/>
  <c r="K2484" i="5"/>
  <c r="I2485" i="5"/>
  <c r="K2435" i="5"/>
  <c r="I2436" i="5"/>
  <c r="K2387" i="5"/>
  <c r="I2388" i="5"/>
  <c r="K2339" i="5"/>
  <c r="I2340" i="5"/>
  <c r="K2290" i="5"/>
  <c r="I2291" i="5"/>
  <c r="K2242" i="5"/>
  <c r="I2243" i="5"/>
  <c r="K2194" i="5"/>
  <c r="I2195" i="5"/>
  <c r="K2145" i="5"/>
  <c r="I2146" i="5"/>
  <c r="K2097" i="5"/>
  <c r="I2098" i="5"/>
  <c r="K2049" i="5"/>
  <c r="I2050" i="5"/>
  <c r="K1999" i="5"/>
  <c r="I2000" i="5"/>
  <c r="K1951" i="5"/>
  <c r="I1952" i="5"/>
  <c r="K1903" i="5"/>
  <c r="I1904" i="5"/>
  <c r="K1854" i="5"/>
  <c r="I1855" i="5"/>
  <c r="K1806" i="5"/>
  <c r="I1807" i="5"/>
  <c r="K1758" i="5"/>
  <c r="I1759" i="5"/>
  <c r="K1709" i="5"/>
  <c r="I1710" i="5"/>
  <c r="K1661" i="5"/>
  <c r="I1662" i="5"/>
  <c r="K1613" i="5"/>
  <c r="I1614" i="5"/>
  <c r="K1564" i="5"/>
  <c r="I1565" i="5"/>
  <c r="K1516" i="5"/>
  <c r="I1517" i="5"/>
  <c r="K1468" i="5"/>
  <c r="I1469" i="5"/>
  <c r="K1444" i="5"/>
  <c r="I1445" i="5"/>
  <c r="K1371" i="5"/>
  <c r="I1372" i="5"/>
  <c r="K1348" i="5"/>
  <c r="I1349" i="5"/>
  <c r="K1274" i="5"/>
  <c r="I1275" i="5"/>
  <c r="K1251" i="5"/>
  <c r="I1252" i="5"/>
  <c r="K1178" i="5"/>
  <c r="I1179" i="5"/>
  <c r="K1154" i="5"/>
  <c r="I1155" i="5"/>
  <c r="K803" i="5"/>
  <c r="I804" i="5"/>
  <c r="K755" i="5"/>
  <c r="I756" i="5"/>
  <c r="K1069" i="5"/>
  <c r="I1070" i="5"/>
  <c r="K1021" i="5"/>
  <c r="I1022" i="5"/>
  <c r="K972" i="5"/>
  <c r="I973" i="5"/>
  <c r="K924" i="5"/>
  <c r="I925" i="5"/>
  <c r="K876" i="5"/>
  <c r="I877" i="5"/>
  <c r="K827" i="5"/>
  <c r="I828" i="5"/>
  <c r="I6115" i="5" l="1"/>
  <c r="K6114" i="5"/>
  <c r="I4421" i="5"/>
  <c r="K4420" i="5"/>
  <c r="I1507" i="5"/>
  <c r="K1506" i="5"/>
  <c r="I1555" i="5"/>
  <c r="K1554" i="5"/>
  <c r="I1604" i="5"/>
  <c r="K1603" i="5"/>
  <c r="I1652" i="5"/>
  <c r="K1651" i="5"/>
  <c r="I1700" i="5"/>
  <c r="K1699" i="5"/>
  <c r="I1749" i="5"/>
  <c r="K1748" i="5"/>
  <c r="I1797" i="5"/>
  <c r="K1796" i="5"/>
  <c r="I1845" i="5"/>
  <c r="K1844" i="5"/>
  <c r="I1894" i="5"/>
  <c r="K1893" i="5"/>
  <c r="I1942" i="5"/>
  <c r="K1941" i="5"/>
  <c r="I1990" i="5"/>
  <c r="K1989" i="5"/>
  <c r="I2040" i="5"/>
  <c r="K2039" i="5"/>
  <c r="I2088" i="5"/>
  <c r="K2087" i="5"/>
  <c r="I2136" i="5"/>
  <c r="K2135" i="5"/>
  <c r="I2185" i="5"/>
  <c r="K2184" i="5"/>
  <c r="I2233" i="5"/>
  <c r="K2232" i="5"/>
  <c r="I2281" i="5"/>
  <c r="K2280" i="5"/>
  <c r="I2330" i="5"/>
  <c r="K2329" i="5"/>
  <c r="I2378" i="5"/>
  <c r="K2377" i="5"/>
  <c r="I2426" i="5"/>
  <c r="K2425" i="5"/>
  <c r="I2475" i="5"/>
  <c r="K2474" i="5"/>
  <c r="I2523" i="5"/>
  <c r="K2522" i="5"/>
  <c r="I2571" i="5"/>
  <c r="K2570" i="5"/>
  <c r="I2620" i="5"/>
  <c r="K2619" i="5"/>
  <c r="I2668" i="5"/>
  <c r="K2667" i="5"/>
  <c r="I2716" i="5"/>
  <c r="K2715" i="5"/>
  <c r="I2765" i="5"/>
  <c r="K2764" i="5"/>
  <c r="I2813" i="5"/>
  <c r="K2812" i="5"/>
  <c r="I2861" i="5"/>
  <c r="K2860" i="5"/>
  <c r="I2910" i="5"/>
  <c r="K2909" i="5"/>
  <c r="I2958" i="5"/>
  <c r="K2957" i="5"/>
  <c r="I3006" i="5"/>
  <c r="K3005" i="5"/>
  <c r="I3055" i="5"/>
  <c r="K3054" i="5"/>
  <c r="I3103" i="5"/>
  <c r="K3102" i="5"/>
  <c r="I3151" i="5"/>
  <c r="K3150" i="5"/>
  <c r="I3201" i="5"/>
  <c r="K3200" i="5"/>
  <c r="I3249" i="5"/>
  <c r="K3248" i="5"/>
  <c r="I3297" i="5"/>
  <c r="K3296" i="5"/>
  <c r="I3346" i="5"/>
  <c r="K3345" i="5"/>
  <c r="I3587" i="5"/>
  <c r="K3586" i="5"/>
  <c r="I3636" i="5"/>
  <c r="K3635" i="5"/>
  <c r="I3684" i="5"/>
  <c r="K3683" i="5"/>
  <c r="I3732" i="5"/>
  <c r="K3731" i="5"/>
  <c r="I3781" i="5"/>
  <c r="K3780" i="5"/>
  <c r="I3829" i="5"/>
  <c r="K3828" i="5"/>
  <c r="I3877" i="5"/>
  <c r="K3876" i="5"/>
  <c r="I3926" i="5"/>
  <c r="K3925" i="5"/>
  <c r="I3974" i="5"/>
  <c r="K3973" i="5"/>
  <c r="I4022" i="5"/>
  <c r="K4021" i="5"/>
  <c r="I4071" i="5"/>
  <c r="K4070" i="5"/>
  <c r="I4119" i="5"/>
  <c r="K4118" i="5"/>
  <c r="I4167" i="5"/>
  <c r="K4166" i="5"/>
  <c r="I4217" i="5"/>
  <c r="K4216" i="5"/>
  <c r="I4265" i="5"/>
  <c r="K4264" i="5"/>
  <c r="I4313" i="5"/>
  <c r="K4312" i="5"/>
  <c r="I4362" i="5"/>
  <c r="K4361" i="5"/>
  <c r="I4410" i="5"/>
  <c r="K4409" i="5"/>
  <c r="I4676" i="5"/>
  <c r="K4675" i="5"/>
  <c r="I4724" i="5"/>
  <c r="K4723" i="5"/>
  <c r="I4772" i="5"/>
  <c r="K4771" i="5"/>
  <c r="I4821" i="5"/>
  <c r="K4820" i="5"/>
  <c r="I4869" i="5"/>
  <c r="K4868" i="5"/>
  <c r="I4917" i="5"/>
  <c r="K4916" i="5"/>
  <c r="I4966" i="5"/>
  <c r="K4965" i="5"/>
  <c r="I5014" i="5"/>
  <c r="K5013" i="5"/>
  <c r="I5062" i="5"/>
  <c r="K5061" i="5"/>
  <c r="I5112" i="5"/>
  <c r="K5111" i="5"/>
  <c r="I5160" i="5"/>
  <c r="K5159" i="5"/>
  <c r="I5208" i="5"/>
  <c r="K5207" i="5"/>
  <c r="I5257" i="5"/>
  <c r="K5256" i="5"/>
  <c r="I5305" i="5"/>
  <c r="K5304" i="5"/>
  <c r="I5353" i="5"/>
  <c r="K5352" i="5"/>
  <c r="I5402" i="5"/>
  <c r="K5401" i="5"/>
  <c r="I5450" i="5"/>
  <c r="K5449" i="5"/>
  <c r="I5498" i="5"/>
  <c r="K5497" i="5"/>
  <c r="I5547" i="5"/>
  <c r="K5546" i="5"/>
  <c r="I6224" i="5"/>
  <c r="K6223" i="5"/>
  <c r="I6273" i="5"/>
  <c r="K6272" i="5"/>
  <c r="I6321" i="5"/>
  <c r="K6320" i="5"/>
  <c r="I6369" i="5"/>
  <c r="K6368" i="5"/>
  <c r="I6419" i="5"/>
  <c r="K6418" i="5"/>
  <c r="I6467" i="5"/>
  <c r="K6466" i="5"/>
  <c r="I6515" i="5"/>
  <c r="K6514" i="5"/>
  <c r="I6660" i="5"/>
  <c r="K6659" i="5"/>
  <c r="I6781" i="5"/>
  <c r="K6780" i="5"/>
  <c r="I6831" i="5"/>
  <c r="K6830" i="5"/>
  <c r="I6879" i="5"/>
  <c r="K6878" i="5"/>
  <c r="I6927" i="5"/>
  <c r="K6926" i="5"/>
  <c r="I6757" i="5"/>
  <c r="K6756" i="5"/>
  <c r="I6805" i="5"/>
  <c r="K6804" i="5"/>
  <c r="I6855" i="5"/>
  <c r="K6854" i="5"/>
  <c r="I6903" i="5"/>
  <c r="K6902" i="5"/>
  <c r="I6951" i="5"/>
  <c r="K6950" i="5"/>
  <c r="I770" i="5"/>
  <c r="K769" i="5"/>
  <c r="I818" i="5"/>
  <c r="K817" i="5"/>
  <c r="I866" i="5"/>
  <c r="K865" i="5"/>
  <c r="I915" i="5"/>
  <c r="K914" i="5"/>
  <c r="I963" i="5"/>
  <c r="K962" i="5"/>
  <c r="I1011" i="5"/>
  <c r="K1010" i="5"/>
  <c r="I1060" i="5"/>
  <c r="K1059" i="5"/>
  <c r="I746" i="5"/>
  <c r="K745" i="5"/>
  <c r="I794" i="5"/>
  <c r="K793" i="5"/>
  <c r="I842" i="5"/>
  <c r="K841" i="5"/>
  <c r="I891" i="5"/>
  <c r="K890" i="5"/>
  <c r="I939" i="5"/>
  <c r="K938" i="5"/>
  <c r="I987" i="5"/>
  <c r="K986" i="5"/>
  <c r="I1036" i="5"/>
  <c r="K1035" i="5"/>
  <c r="I1084" i="5"/>
  <c r="K1083" i="5"/>
  <c r="I1531" i="5"/>
  <c r="K1530" i="5"/>
  <c r="I1579" i="5"/>
  <c r="K1578" i="5"/>
  <c r="I1628" i="5"/>
  <c r="K1627" i="5"/>
  <c r="I1676" i="5"/>
  <c r="K1675" i="5"/>
  <c r="I1724" i="5"/>
  <c r="K1723" i="5"/>
  <c r="I1773" i="5"/>
  <c r="K1772" i="5"/>
  <c r="I1821" i="5"/>
  <c r="K1820" i="5"/>
  <c r="I1869" i="5"/>
  <c r="K1868" i="5"/>
  <c r="I1918" i="5"/>
  <c r="K1917" i="5"/>
  <c r="I1966" i="5"/>
  <c r="K1965" i="5"/>
  <c r="I2014" i="5"/>
  <c r="K2013" i="5"/>
  <c r="I2064" i="5"/>
  <c r="K2063" i="5"/>
  <c r="I2112" i="5"/>
  <c r="K2111" i="5"/>
  <c r="I2160" i="5"/>
  <c r="K2159" i="5"/>
  <c r="I2209" i="5"/>
  <c r="K2208" i="5"/>
  <c r="I2257" i="5"/>
  <c r="K2256" i="5"/>
  <c r="I2305" i="5"/>
  <c r="K2304" i="5"/>
  <c r="I2354" i="5"/>
  <c r="K2353" i="5"/>
  <c r="I2402" i="5"/>
  <c r="K2401" i="5"/>
  <c r="I2450" i="5"/>
  <c r="K2449" i="5"/>
  <c r="I2499" i="5"/>
  <c r="K2498" i="5"/>
  <c r="I2547" i="5"/>
  <c r="K2546" i="5"/>
  <c r="I2595" i="5"/>
  <c r="K2594" i="5"/>
  <c r="I2644" i="5"/>
  <c r="K2643" i="5"/>
  <c r="I2692" i="5"/>
  <c r="K2691" i="5"/>
  <c r="I2740" i="5"/>
  <c r="K2739" i="5"/>
  <c r="I2789" i="5"/>
  <c r="K2788" i="5"/>
  <c r="I2837" i="5"/>
  <c r="K2836" i="5"/>
  <c r="I2885" i="5"/>
  <c r="K2884" i="5"/>
  <c r="I2934" i="5"/>
  <c r="K2933" i="5"/>
  <c r="I2982" i="5"/>
  <c r="K2981" i="5"/>
  <c r="I3030" i="5"/>
  <c r="K3029" i="5"/>
  <c r="I3079" i="5"/>
  <c r="K3078" i="5"/>
  <c r="I3127" i="5"/>
  <c r="K3126" i="5"/>
  <c r="I3175" i="5"/>
  <c r="K3174" i="5"/>
  <c r="I3225" i="5"/>
  <c r="K3224" i="5"/>
  <c r="I3273" i="5"/>
  <c r="K3272" i="5"/>
  <c r="I3321" i="5"/>
  <c r="K3320" i="5"/>
  <c r="I3611" i="5"/>
  <c r="K3610" i="5"/>
  <c r="I3660" i="5"/>
  <c r="K3659" i="5"/>
  <c r="I3708" i="5"/>
  <c r="K3707" i="5"/>
  <c r="I3756" i="5"/>
  <c r="K3755" i="5"/>
  <c r="I3805" i="5"/>
  <c r="K3804" i="5"/>
  <c r="I3853" i="5"/>
  <c r="K3852" i="5"/>
  <c r="I3901" i="5"/>
  <c r="K3900" i="5"/>
  <c r="I3950" i="5"/>
  <c r="K3949" i="5"/>
  <c r="I3998" i="5"/>
  <c r="K3997" i="5"/>
  <c r="I4046" i="5"/>
  <c r="K4045" i="5"/>
  <c r="I4095" i="5"/>
  <c r="K4094" i="5"/>
  <c r="I4143" i="5"/>
  <c r="K4142" i="5"/>
  <c r="I4191" i="5"/>
  <c r="K4190" i="5"/>
  <c r="I4241" i="5"/>
  <c r="K4240" i="5"/>
  <c r="I4289" i="5"/>
  <c r="K4288" i="5"/>
  <c r="I4337" i="5"/>
  <c r="K4336" i="5"/>
  <c r="I4386" i="5"/>
  <c r="K4385" i="5"/>
  <c r="I4700" i="5"/>
  <c r="K4699" i="5"/>
  <c r="I4748" i="5"/>
  <c r="K4747" i="5"/>
  <c r="I4797" i="5"/>
  <c r="K4796" i="5"/>
  <c r="I4845" i="5"/>
  <c r="K4844" i="5"/>
  <c r="I4893" i="5"/>
  <c r="K4892" i="5"/>
  <c r="I4942" i="5"/>
  <c r="K4941" i="5"/>
  <c r="I4990" i="5"/>
  <c r="K4989" i="5"/>
  <c r="I5038" i="5"/>
  <c r="K5037" i="5"/>
  <c r="I5088" i="5"/>
  <c r="K5087" i="5"/>
  <c r="I5136" i="5"/>
  <c r="K5135" i="5"/>
  <c r="I5184" i="5"/>
  <c r="K5183" i="5"/>
  <c r="I5233" i="5"/>
  <c r="K5232" i="5"/>
  <c r="I5281" i="5"/>
  <c r="K5280" i="5"/>
  <c r="I5329" i="5"/>
  <c r="K5328" i="5"/>
  <c r="I5378" i="5"/>
  <c r="K5377" i="5"/>
  <c r="I5426" i="5"/>
  <c r="K5425" i="5"/>
  <c r="I5474" i="5"/>
  <c r="K5473" i="5"/>
  <c r="I5523" i="5"/>
  <c r="K5522" i="5"/>
  <c r="I5692" i="5"/>
  <c r="K5691" i="5"/>
  <c r="I5740" i="5"/>
  <c r="K5739" i="5"/>
  <c r="I5788" i="5"/>
  <c r="K5787" i="5"/>
  <c r="I5838" i="5"/>
  <c r="K5837" i="5"/>
  <c r="I5886" i="5"/>
  <c r="K5885" i="5"/>
  <c r="I5934" i="5"/>
  <c r="K5933" i="5"/>
  <c r="I5983" i="5"/>
  <c r="K5982" i="5"/>
  <c r="I6031" i="5"/>
  <c r="K6030" i="5"/>
  <c r="I6079" i="5"/>
  <c r="K6078" i="5"/>
  <c r="I5668" i="5"/>
  <c r="K5667" i="5"/>
  <c r="I5716" i="5"/>
  <c r="K5715" i="5"/>
  <c r="I5764" i="5"/>
  <c r="K5763" i="5"/>
  <c r="I5814" i="5"/>
  <c r="K5813" i="5"/>
  <c r="I5862" i="5"/>
  <c r="K5861" i="5"/>
  <c r="I5910" i="5"/>
  <c r="K5909" i="5"/>
  <c r="I5959" i="5"/>
  <c r="K5958" i="5"/>
  <c r="I6007" i="5"/>
  <c r="K6006" i="5"/>
  <c r="I6055" i="5"/>
  <c r="K6054" i="5"/>
  <c r="I6104" i="5"/>
  <c r="K6103" i="5"/>
  <c r="I6200" i="5"/>
  <c r="K6199" i="5"/>
  <c r="I6249" i="5"/>
  <c r="K6248" i="5"/>
  <c r="I6297" i="5"/>
  <c r="K6296" i="5"/>
  <c r="I6345" i="5"/>
  <c r="K6344" i="5"/>
  <c r="I6395" i="5"/>
  <c r="K6394" i="5"/>
  <c r="I6443" i="5"/>
  <c r="K6442" i="5"/>
  <c r="I6491" i="5"/>
  <c r="K6490" i="5"/>
  <c r="I6540" i="5"/>
  <c r="K6539" i="5"/>
  <c r="I6564" i="5"/>
  <c r="K6563" i="5"/>
  <c r="I6588" i="5"/>
  <c r="K6587" i="5"/>
  <c r="I6612" i="5"/>
  <c r="K6611" i="5"/>
  <c r="I6636" i="5"/>
  <c r="K6635" i="5"/>
  <c r="I6685" i="5"/>
  <c r="K6684" i="5"/>
  <c r="I7036" i="5"/>
  <c r="K7035" i="5"/>
  <c r="I7084" i="5"/>
  <c r="K7083" i="5"/>
  <c r="I7134" i="5"/>
  <c r="K7133" i="5"/>
  <c r="I7182" i="5"/>
  <c r="K7181" i="5"/>
  <c r="I7230" i="5"/>
  <c r="K7229" i="5"/>
  <c r="I7254" i="5"/>
  <c r="K7253" i="5"/>
  <c r="I7011" i="5"/>
  <c r="K7010" i="5"/>
  <c r="I7060" i="5"/>
  <c r="K7059" i="5"/>
  <c r="I7108" i="5"/>
  <c r="K7107" i="5"/>
  <c r="I7158" i="5"/>
  <c r="K7157" i="5"/>
  <c r="I7206" i="5"/>
  <c r="K7205" i="5"/>
  <c r="K828" i="5"/>
  <c r="I829" i="5"/>
  <c r="K877" i="5"/>
  <c r="I878" i="5"/>
  <c r="K925" i="5"/>
  <c r="I926" i="5"/>
  <c r="K973" i="5"/>
  <c r="I974" i="5"/>
  <c r="K1022" i="5"/>
  <c r="I1023" i="5"/>
  <c r="K1070" i="5"/>
  <c r="I1071" i="5"/>
  <c r="K756" i="5"/>
  <c r="I757" i="5"/>
  <c r="K804" i="5"/>
  <c r="I805" i="5"/>
  <c r="K1155" i="5"/>
  <c r="I1156" i="5"/>
  <c r="K1179" i="5"/>
  <c r="I1180" i="5"/>
  <c r="K1252" i="5"/>
  <c r="I1253" i="5"/>
  <c r="K1275" i="5"/>
  <c r="I1276" i="5"/>
  <c r="K1349" i="5"/>
  <c r="I1350" i="5"/>
  <c r="K1372" i="5"/>
  <c r="I1373" i="5"/>
  <c r="K1445" i="5"/>
  <c r="I1446" i="5"/>
  <c r="K1469" i="5"/>
  <c r="I1470" i="5"/>
  <c r="K1517" i="5"/>
  <c r="I1518" i="5"/>
  <c r="K1565" i="5"/>
  <c r="I1566" i="5"/>
  <c r="K1614" i="5"/>
  <c r="I1615" i="5"/>
  <c r="K1662" i="5"/>
  <c r="I1663" i="5"/>
  <c r="K1710" i="5"/>
  <c r="I1711" i="5"/>
  <c r="K1759" i="5"/>
  <c r="I1760" i="5"/>
  <c r="K1807" i="5"/>
  <c r="I1808" i="5"/>
  <c r="K1855" i="5"/>
  <c r="I1856" i="5"/>
  <c r="K1904" i="5"/>
  <c r="I1905" i="5"/>
  <c r="K1952" i="5"/>
  <c r="I1953" i="5"/>
  <c r="K2000" i="5"/>
  <c r="I2001" i="5"/>
  <c r="K2050" i="5"/>
  <c r="I2051" i="5"/>
  <c r="K2098" i="5"/>
  <c r="I2099" i="5"/>
  <c r="K2146" i="5"/>
  <c r="I2147" i="5"/>
  <c r="K2195" i="5"/>
  <c r="I2196" i="5"/>
  <c r="K2243" i="5"/>
  <c r="I2244" i="5"/>
  <c r="K2291" i="5"/>
  <c r="I2292" i="5"/>
  <c r="K2340" i="5"/>
  <c r="I2341" i="5"/>
  <c r="K2388" i="5"/>
  <c r="I2389" i="5"/>
  <c r="K2436" i="5"/>
  <c r="I2437" i="5"/>
  <c r="K2485" i="5"/>
  <c r="I2486" i="5"/>
  <c r="K2533" i="5"/>
  <c r="I2534" i="5"/>
  <c r="K2581" i="5"/>
  <c r="I2582" i="5"/>
  <c r="K2630" i="5"/>
  <c r="I2631" i="5"/>
  <c r="K2678" i="5"/>
  <c r="I2679" i="5"/>
  <c r="K2726" i="5"/>
  <c r="I2727" i="5"/>
  <c r="K2775" i="5"/>
  <c r="I2776" i="5"/>
  <c r="K2823" i="5"/>
  <c r="I2824" i="5"/>
  <c r="K2871" i="5"/>
  <c r="I2872" i="5"/>
  <c r="K2920" i="5"/>
  <c r="I2921" i="5"/>
  <c r="K2968" i="5"/>
  <c r="I2969" i="5"/>
  <c r="K3016" i="5"/>
  <c r="I3017" i="5"/>
  <c r="K3065" i="5"/>
  <c r="I3066" i="5"/>
  <c r="K3113" i="5"/>
  <c r="I3114" i="5"/>
  <c r="K3161" i="5"/>
  <c r="I3162" i="5"/>
  <c r="K3211" i="5"/>
  <c r="I3212" i="5"/>
  <c r="K3259" i="5"/>
  <c r="I3260" i="5"/>
  <c r="K3307" i="5"/>
  <c r="I3308" i="5"/>
  <c r="K3356" i="5"/>
  <c r="I3357" i="5"/>
  <c r="K3380" i="5"/>
  <c r="I3381" i="5"/>
  <c r="K3453" i="5"/>
  <c r="I3454" i="5"/>
  <c r="K3476" i="5"/>
  <c r="I3477" i="5"/>
  <c r="K3550" i="5"/>
  <c r="I3551" i="5"/>
  <c r="K3573" i="5"/>
  <c r="I3574" i="5"/>
  <c r="K4663" i="5"/>
  <c r="I4664" i="5"/>
  <c r="K4711" i="5"/>
  <c r="I4712" i="5"/>
  <c r="K4759" i="5"/>
  <c r="I4760" i="5"/>
  <c r="K4808" i="5"/>
  <c r="I4809" i="5"/>
  <c r="K4856" i="5"/>
  <c r="I4857" i="5"/>
  <c r="K4904" i="5"/>
  <c r="I4905" i="5"/>
  <c r="K4953" i="5"/>
  <c r="I4954" i="5"/>
  <c r="K5001" i="5"/>
  <c r="I5002" i="5"/>
  <c r="K5049" i="5"/>
  <c r="I5050" i="5"/>
  <c r="K5099" i="5"/>
  <c r="I5100" i="5"/>
  <c r="K5147" i="5"/>
  <c r="I5148" i="5"/>
  <c r="K5195" i="5"/>
  <c r="I5196" i="5"/>
  <c r="K5244" i="5"/>
  <c r="I5245" i="5"/>
  <c r="K5292" i="5"/>
  <c r="I5293" i="5"/>
  <c r="K5340" i="5"/>
  <c r="I5341" i="5"/>
  <c r="K5389" i="5"/>
  <c r="I5390" i="5"/>
  <c r="K5437" i="5"/>
  <c r="I5438" i="5"/>
  <c r="K5485" i="5"/>
  <c r="I5486" i="5"/>
  <c r="K5534" i="5"/>
  <c r="I5535" i="5"/>
  <c r="K3621" i="5"/>
  <c r="I3622" i="5"/>
  <c r="K3670" i="5"/>
  <c r="I3671" i="5"/>
  <c r="K3718" i="5"/>
  <c r="I3719" i="5"/>
  <c r="K3766" i="5"/>
  <c r="I3767" i="5"/>
  <c r="K3815" i="5"/>
  <c r="I3816" i="5"/>
  <c r="K3863" i="5"/>
  <c r="I3864" i="5"/>
  <c r="K3911" i="5"/>
  <c r="I3912" i="5"/>
  <c r="K3960" i="5"/>
  <c r="I3961" i="5"/>
  <c r="K4008" i="5"/>
  <c r="I4009" i="5"/>
  <c r="K4056" i="5"/>
  <c r="I4057" i="5"/>
  <c r="K4105" i="5"/>
  <c r="I4106" i="5"/>
  <c r="K4153" i="5"/>
  <c r="I4154" i="5"/>
  <c r="K4201" i="5"/>
  <c r="I4202" i="5"/>
  <c r="K4251" i="5"/>
  <c r="I4252" i="5"/>
  <c r="K4299" i="5"/>
  <c r="I4300" i="5"/>
  <c r="K4347" i="5"/>
  <c r="I4348" i="5"/>
  <c r="K4396" i="5"/>
  <c r="I4397" i="5"/>
  <c r="K4433" i="5"/>
  <c r="I4434" i="5"/>
  <c r="K4456" i="5"/>
  <c r="I4457" i="5"/>
  <c r="K4530" i="5"/>
  <c r="I4531" i="5"/>
  <c r="K4553" i="5"/>
  <c r="I4554" i="5"/>
  <c r="K4626" i="5"/>
  <c r="I4627" i="5"/>
  <c r="K4650" i="5"/>
  <c r="I4651" i="5"/>
  <c r="K5606" i="5"/>
  <c r="I5607" i="5"/>
  <c r="K5629" i="5"/>
  <c r="I5630" i="5"/>
  <c r="K6211" i="5"/>
  <c r="I6212" i="5"/>
  <c r="K6260" i="5"/>
  <c r="I6261" i="5"/>
  <c r="K6308" i="5"/>
  <c r="I6309" i="5"/>
  <c r="K6356" i="5"/>
  <c r="I6357" i="5"/>
  <c r="K6406" i="5"/>
  <c r="I6407" i="5"/>
  <c r="K6454" i="5"/>
  <c r="I6455" i="5"/>
  <c r="K6502" i="5"/>
  <c r="I6503" i="5"/>
  <c r="K5678" i="5"/>
  <c r="I5679" i="5"/>
  <c r="K5726" i="5"/>
  <c r="I5727" i="5"/>
  <c r="K5774" i="5"/>
  <c r="I5775" i="5"/>
  <c r="K5824" i="5"/>
  <c r="I5825" i="5"/>
  <c r="K5872" i="5"/>
  <c r="I5873" i="5"/>
  <c r="K5920" i="5"/>
  <c r="I5921" i="5"/>
  <c r="K5969" i="5"/>
  <c r="I5970" i="5"/>
  <c r="K6017" i="5"/>
  <c r="I6018" i="5"/>
  <c r="K6065" i="5"/>
  <c r="I6066" i="5"/>
  <c r="K6127" i="5"/>
  <c r="I6128" i="5"/>
  <c r="K6150" i="5"/>
  <c r="I6151" i="5"/>
  <c r="K6646" i="5"/>
  <c r="I6647" i="5"/>
  <c r="K6696" i="5"/>
  <c r="I6697" i="5"/>
  <c r="K6719" i="5"/>
  <c r="I6720" i="5"/>
  <c r="K1107" i="5"/>
  <c r="I1108" i="5"/>
  <c r="K732" i="5"/>
  <c r="I733" i="5"/>
  <c r="K852" i="5"/>
  <c r="I853" i="5"/>
  <c r="K901" i="5"/>
  <c r="I902" i="5"/>
  <c r="K949" i="5"/>
  <c r="I950" i="5"/>
  <c r="K997" i="5"/>
  <c r="I998" i="5"/>
  <c r="K1046" i="5"/>
  <c r="I1047" i="5"/>
  <c r="K1094" i="5"/>
  <c r="I1095" i="5"/>
  <c r="K780" i="5"/>
  <c r="I781" i="5"/>
  <c r="K1130" i="5"/>
  <c r="I1131" i="5"/>
  <c r="K1204" i="5"/>
  <c r="I1205" i="5"/>
  <c r="K1227" i="5"/>
  <c r="I1228" i="5"/>
  <c r="K1300" i="5"/>
  <c r="I1301" i="5"/>
  <c r="K1324" i="5"/>
  <c r="I1325" i="5"/>
  <c r="K1397" i="5"/>
  <c r="I1398" i="5"/>
  <c r="K1420" i="5"/>
  <c r="I1421" i="5"/>
  <c r="K1494" i="5"/>
  <c r="I1495" i="5"/>
  <c r="K1541" i="5"/>
  <c r="I1542" i="5"/>
  <c r="K1589" i="5"/>
  <c r="I1590" i="5"/>
  <c r="K1638" i="5"/>
  <c r="I1639" i="5"/>
  <c r="K1686" i="5"/>
  <c r="I1687" i="5"/>
  <c r="K1734" i="5"/>
  <c r="I1735" i="5"/>
  <c r="K1783" i="5"/>
  <c r="I1784" i="5"/>
  <c r="K1831" i="5"/>
  <c r="I1832" i="5"/>
  <c r="K1879" i="5"/>
  <c r="I1880" i="5"/>
  <c r="K1928" i="5"/>
  <c r="I1929" i="5"/>
  <c r="K1976" i="5"/>
  <c r="I1977" i="5"/>
  <c r="K2024" i="5"/>
  <c r="I2025" i="5"/>
  <c r="K2074" i="5"/>
  <c r="I2075" i="5"/>
  <c r="K2122" i="5"/>
  <c r="I2123" i="5"/>
  <c r="K2170" i="5"/>
  <c r="I2171" i="5"/>
  <c r="K2219" i="5"/>
  <c r="I2220" i="5"/>
  <c r="K2267" i="5"/>
  <c r="I2268" i="5"/>
  <c r="K2315" i="5"/>
  <c r="I2316" i="5"/>
  <c r="K2364" i="5"/>
  <c r="I2365" i="5"/>
  <c r="K2412" i="5"/>
  <c r="I2413" i="5"/>
  <c r="K2460" i="5"/>
  <c r="I2461" i="5"/>
  <c r="K2509" i="5"/>
  <c r="I2510" i="5"/>
  <c r="K2557" i="5"/>
  <c r="I2558" i="5"/>
  <c r="K2605" i="5"/>
  <c r="I2606" i="5"/>
  <c r="K2654" i="5"/>
  <c r="I2655" i="5"/>
  <c r="K2702" i="5"/>
  <c r="I2703" i="5"/>
  <c r="K2750" i="5"/>
  <c r="I2751" i="5"/>
  <c r="K2799" i="5"/>
  <c r="I2800" i="5"/>
  <c r="K2847" i="5"/>
  <c r="I2848" i="5"/>
  <c r="K2895" i="5"/>
  <c r="I2896" i="5"/>
  <c r="K2944" i="5"/>
  <c r="I2945" i="5"/>
  <c r="K2992" i="5"/>
  <c r="I2993" i="5"/>
  <c r="K3040" i="5"/>
  <c r="I3041" i="5"/>
  <c r="K3089" i="5"/>
  <c r="I3090" i="5"/>
  <c r="K3137" i="5"/>
  <c r="I3138" i="5"/>
  <c r="K3185" i="5"/>
  <c r="I3186" i="5"/>
  <c r="K3235" i="5"/>
  <c r="I3236" i="5"/>
  <c r="K3283" i="5"/>
  <c r="I3284" i="5"/>
  <c r="K3331" i="5"/>
  <c r="I3332" i="5"/>
  <c r="K3405" i="5"/>
  <c r="I3406" i="5"/>
  <c r="K3428" i="5"/>
  <c r="I3429" i="5"/>
  <c r="K3502" i="5"/>
  <c r="I3503" i="5"/>
  <c r="K3525" i="5"/>
  <c r="I3526" i="5"/>
  <c r="K3597" i="5"/>
  <c r="I3598" i="5"/>
  <c r="K3646" i="5"/>
  <c r="I3647" i="5"/>
  <c r="K3694" i="5"/>
  <c r="I3695" i="5"/>
  <c r="K3742" i="5"/>
  <c r="I3743" i="5"/>
  <c r="K3791" i="5"/>
  <c r="I3792" i="5"/>
  <c r="K3839" i="5"/>
  <c r="I3840" i="5"/>
  <c r="K3887" i="5"/>
  <c r="I3888" i="5"/>
  <c r="K3936" i="5"/>
  <c r="I3937" i="5"/>
  <c r="K3984" i="5"/>
  <c r="I3985" i="5"/>
  <c r="K4032" i="5"/>
  <c r="I4033" i="5"/>
  <c r="K4081" i="5"/>
  <c r="I4082" i="5"/>
  <c r="K4129" i="5"/>
  <c r="I4130" i="5"/>
  <c r="K4177" i="5"/>
  <c r="I4178" i="5"/>
  <c r="K4227" i="5"/>
  <c r="I4228" i="5"/>
  <c r="K4275" i="5"/>
  <c r="I4276" i="5"/>
  <c r="K4323" i="5"/>
  <c r="I4324" i="5"/>
  <c r="K4372" i="5"/>
  <c r="I4373" i="5"/>
  <c r="K4687" i="5"/>
  <c r="I4688" i="5"/>
  <c r="K4735" i="5"/>
  <c r="I4736" i="5"/>
  <c r="K4783" i="5"/>
  <c r="I4784" i="5"/>
  <c r="K4832" i="5"/>
  <c r="I4833" i="5"/>
  <c r="K4880" i="5"/>
  <c r="I4881" i="5"/>
  <c r="K4928" i="5"/>
  <c r="I4929" i="5"/>
  <c r="K4977" i="5"/>
  <c r="I4978" i="5"/>
  <c r="K5025" i="5"/>
  <c r="I5026" i="5"/>
  <c r="K5073" i="5"/>
  <c r="I5074" i="5"/>
  <c r="K5123" i="5"/>
  <c r="I5124" i="5"/>
  <c r="K5171" i="5"/>
  <c r="I5172" i="5"/>
  <c r="K5219" i="5"/>
  <c r="I5220" i="5"/>
  <c r="K5268" i="5"/>
  <c r="I5269" i="5"/>
  <c r="K5316" i="5"/>
  <c r="I5317" i="5"/>
  <c r="K5364" i="5"/>
  <c r="I5365" i="5"/>
  <c r="K5413" i="5"/>
  <c r="I5414" i="5"/>
  <c r="K5461" i="5"/>
  <c r="I5462" i="5"/>
  <c r="K5509" i="5"/>
  <c r="I5510" i="5"/>
  <c r="K5558" i="5"/>
  <c r="I5559" i="5"/>
  <c r="K4481" i="5"/>
  <c r="I4482" i="5"/>
  <c r="K4505" i="5"/>
  <c r="I4506" i="5"/>
  <c r="K4578" i="5"/>
  <c r="I4579" i="5"/>
  <c r="K4601" i="5"/>
  <c r="I4602" i="5"/>
  <c r="K5581" i="5"/>
  <c r="I5582" i="5"/>
  <c r="K5653" i="5"/>
  <c r="I5654" i="5"/>
  <c r="K5702" i="5"/>
  <c r="I5703" i="5"/>
  <c r="K5750" i="5"/>
  <c r="I5751" i="5"/>
  <c r="K5798" i="5"/>
  <c r="I5799" i="5"/>
  <c r="K5848" i="5"/>
  <c r="I5849" i="5"/>
  <c r="K5896" i="5"/>
  <c r="I5897" i="5"/>
  <c r="K5944" i="5"/>
  <c r="I5945" i="5"/>
  <c r="K5993" i="5"/>
  <c r="I5994" i="5"/>
  <c r="K6041" i="5"/>
  <c r="I6042" i="5"/>
  <c r="K6089" i="5"/>
  <c r="I6090" i="5"/>
  <c r="K6187" i="5"/>
  <c r="I6188" i="5"/>
  <c r="K6235" i="5"/>
  <c r="I6236" i="5"/>
  <c r="K6284" i="5"/>
  <c r="I6285" i="5"/>
  <c r="K6332" i="5"/>
  <c r="I6333" i="5"/>
  <c r="K6380" i="5"/>
  <c r="I6381" i="5"/>
  <c r="K6430" i="5"/>
  <c r="I6431" i="5"/>
  <c r="K6478" i="5"/>
  <c r="I6479" i="5"/>
  <c r="K6526" i="5"/>
  <c r="I6527" i="5"/>
  <c r="K6175" i="5"/>
  <c r="I6176" i="5"/>
  <c r="K6550" i="5"/>
  <c r="I6551" i="5"/>
  <c r="K6574" i="5"/>
  <c r="I6575" i="5"/>
  <c r="K6598" i="5"/>
  <c r="I6599" i="5"/>
  <c r="K6622" i="5"/>
  <c r="I6623" i="5"/>
  <c r="K6670" i="5"/>
  <c r="I6671" i="5"/>
  <c r="K6743" i="5"/>
  <c r="I6744" i="5"/>
  <c r="K6791" i="5"/>
  <c r="I6792" i="5"/>
  <c r="K6841" i="5"/>
  <c r="I6842" i="5"/>
  <c r="K6889" i="5"/>
  <c r="I6890" i="5"/>
  <c r="K6937" i="5"/>
  <c r="I6938" i="5"/>
  <c r="K7047" i="5"/>
  <c r="I7048" i="5"/>
  <c r="K7095" i="5"/>
  <c r="I7096" i="5"/>
  <c r="K7145" i="5"/>
  <c r="I7146" i="5"/>
  <c r="K7193" i="5"/>
  <c r="I7194" i="5"/>
  <c r="K6767" i="5"/>
  <c r="I6768" i="5"/>
  <c r="K6815" i="5"/>
  <c r="I6816" i="5"/>
  <c r="K6865" i="5"/>
  <c r="I6866" i="5"/>
  <c r="K6913" i="5"/>
  <c r="I6914" i="5"/>
  <c r="K6961" i="5"/>
  <c r="I6962" i="5"/>
  <c r="K7023" i="5"/>
  <c r="I7024" i="5"/>
  <c r="K7071" i="5"/>
  <c r="I7072" i="5"/>
  <c r="K7121" i="5"/>
  <c r="I7122" i="5"/>
  <c r="K7169" i="5"/>
  <c r="I7170" i="5"/>
  <c r="K7217" i="5"/>
  <c r="I7218" i="5"/>
  <c r="K6986" i="5"/>
  <c r="I6987" i="5"/>
  <c r="K7240" i="5"/>
  <c r="I7241" i="5"/>
  <c r="I7207" i="5" l="1"/>
  <c r="K7206" i="5"/>
  <c r="I7159" i="5"/>
  <c r="K7158" i="5"/>
  <c r="I7109" i="5"/>
  <c r="K7108" i="5"/>
  <c r="I7061" i="5"/>
  <c r="K7060" i="5"/>
  <c r="I7012" i="5"/>
  <c r="K7011" i="5"/>
  <c r="I7255" i="5"/>
  <c r="K7254" i="5"/>
  <c r="I7231" i="5"/>
  <c r="K7230" i="5"/>
  <c r="I7183" i="5"/>
  <c r="K7182" i="5"/>
  <c r="I7135" i="5"/>
  <c r="K7134" i="5"/>
  <c r="I7085" i="5"/>
  <c r="K7084" i="5"/>
  <c r="I7037" i="5"/>
  <c r="K7036" i="5"/>
  <c r="I6686" i="5"/>
  <c r="K6685" i="5"/>
  <c r="I6637" i="5"/>
  <c r="K6636" i="5"/>
  <c r="I6613" i="5"/>
  <c r="K6612" i="5"/>
  <c r="I6589" i="5"/>
  <c r="K6588" i="5"/>
  <c r="I6565" i="5"/>
  <c r="K6564" i="5"/>
  <c r="I6541" i="5"/>
  <c r="K6540" i="5"/>
  <c r="I6492" i="5"/>
  <c r="K6491" i="5"/>
  <c r="I6444" i="5"/>
  <c r="K6443" i="5"/>
  <c r="I6396" i="5"/>
  <c r="K6395" i="5"/>
  <c r="I6346" i="5"/>
  <c r="K6345" i="5"/>
  <c r="I6298" i="5"/>
  <c r="K6297" i="5"/>
  <c r="I6250" i="5"/>
  <c r="K6249" i="5"/>
  <c r="I6201" i="5"/>
  <c r="K6200" i="5"/>
  <c r="I6105" i="5"/>
  <c r="K6104" i="5"/>
  <c r="I6056" i="5"/>
  <c r="K6055" i="5"/>
  <c r="I6008" i="5"/>
  <c r="K6007" i="5"/>
  <c r="I5960" i="5"/>
  <c r="K5959" i="5"/>
  <c r="I5911" i="5"/>
  <c r="K5910" i="5"/>
  <c r="I5863" i="5"/>
  <c r="K5862" i="5"/>
  <c r="I5815" i="5"/>
  <c r="K5814" i="5"/>
  <c r="I5765" i="5"/>
  <c r="K5764" i="5"/>
  <c r="I5717" i="5"/>
  <c r="K5716" i="5"/>
  <c r="I5669" i="5"/>
  <c r="K5668" i="5"/>
  <c r="I6080" i="5"/>
  <c r="K6079" i="5"/>
  <c r="I6032" i="5"/>
  <c r="K6031" i="5"/>
  <c r="I5984" i="5"/>
  <c r="K5983" i="5"/>
  <c r="I5935" i="5"/>
  <c r="K5934" i="5"/>
  <c r="I5887" i="5"/>
  <c r="K5886" i="5"/>
  <c r="I5839" i="5"/>
  <c r="K5838" i="5"/>
  <c r="I5789" i="5"/>
  <c r="K5788" i="5"/>
  <c r="I5741" i="5"/>
  <c r="K5740" i="5"/>
  <c r="I5693" i="5"/>
  <c r="K5692" i="5"/>
  <c r="I5524" i="5"/>
  <c r="K5523" i="5"/>
  <c r="I5475" i="5"/>
  <c r="K5474" i="5"/>
  <c r="I5427" i="5"/>
  <c r="K5426" i="5"/>
  <c r="I5379" i="5"/>
  <c r="K5378" i="5"/>
  <c r="I5330" i="5"/>
  <c r="K5329" i="5"/>
  <c r="I5282" i="5"/>
  <c r="K5281" i="5"/>
  <c r="I5234" i="5"/>
  <c r="K5233" i="5"/>
  <c r="I5185" i="5"/>
  <c r="K5184" i="5"/>
  <c r="I5137" i="5"/>
  <c r="K5136" i="5"/>
  <c r="I5089" i="5"/>
  <c r="K5088" i="5"/>
  <c r="I5039" i="5"/>
  <c r="K5038" i="5"/>
  <c r="I4991" i="5"/>
  <c r="K4990" i="5"/>
  <c r="I4943" i="5"/>
  <c r="K4942" i="5"/>
  <c r="I4894" i="5"/>
  <c r="K4893" i="5"/>
  <c r="I4846" i="5"/>
  <c r="K4845" i="5"/>
  <c r="I4798" i="5"/>
  <c r="K4797" i="5"/>
  <c r="I4749" i="5"/>
  <c r="K4748" i="5"/>
  <c r="I4701" i="5"/>
  <c r="K4700" i="5"/>
  <c r="I4387" i="5"/>
  <c r="K4386" i="5"/>
  <c r="I4338" i="5"/>
  <c r="K4337" i="5"/>
  <c r="I4290" i="5"/>
  <c r="K4289" i="5"/>
  <c r="I4242" i="5"/>
  <c r="K4241" i="5"/>
  <c r="I4192" i="5"/>
  <c r="K4191" i="5"/>
  <c r="I4144" i="5"/>
  <c r="K4143" i="5"/>
  <c r="I4096" i="5"/>
  <c r="K4095" i="5"/>
  <c r="I4047" i="5"/>
  <c r="K4046" i="5"/>
  <c r="I3999" i="5"/>
  <c r="K3998" i="5"/>
  <c r="I3951" i="5"/>
  <c r="K3950" i="5"/>
  <c r="I3902" i="5"/>
  <c r="K3901" i="5"/>
  <c r="I3854" i="5"/>
  <c r="K3853" i="5"/>
  <c r="I3806" i="5"/>
  <c r="K3805" i="5"/>
  <c r="I3757" i="5"/>
  <c r="K3756" i="5"/>
  <c r="I3709" i="5"/>
  <c r="K3708" i="5"/>
  <c r="I3661" i="5"/>
  <c r="K3660" i="5"/>
  <c r="I3612" i="5"/>
  <c r="K3611" i="5"/>
  <c r="I3322" i="5"/>
  <c r="K3321" i="5"/>
  <c r="I3274" i="5"/>
  <c r="K3273" i="5"/>
  <c r="I3226" i="5"/>
  <c r="K3225" i="5"/>
  <c r="I3176" i="5"/>
  <c r="K3175" i="5"/>
  <c r="I3128" i="5"/>
  <c r="K3127" i="5"/>
  <c r="I3080" i="5"/>
  <c r="K3079" i="5"/>
  <c r="I3031" i="5"/>
  <c r="K3030" i="5"/>
  <c r="I2983" i="5"/>
  <c r="K2982" i="5"/>
  <c r="I2935" i="5"/>
  <c r="K2934" i="5"/>
  <c r="I2886" i="5"/>
  <c r="K2885" i="5"/>
  <c r="I2838" i="5"/>
  <c r="K2837" i="5"/>
  <c r="I2790" i="5"/>
  <c r="K2789" i="5"/>
  <c r="I2741" i="5"/>
  <c r="K2740" i="5"/>
  <c r="I2693" i="5"/>
  <c r="K2692" i="5"/>
  <c r="I2645" i="5"/>
  <c r="K2644" i="5"/>
  <c r="I2596" i="5"/>
  <c r="K2595" i="5"/>
  <c r="I2548" i="5"/>
  <c r="K2547" i="5"/>
  <c r="I2500" i="5"/>
  <c r="K2499" i="5"/>
  <c r="I2451" i="5"/>
  <c r="K2450" i="5"/>
  <c r="I2403" i="5"/>
  <c r="K2402" i="5"/>
  <c r="I2355" i="5"/>
  <c r="K2354" i="5"/>
  <c r="I2306" i="5"/>
  <c r="K2305" i="5"/>
  <c r="I2258" i="5"/>
  <c r="K2257" i="5"/>
  <c r="I2210" i="5"/>
  <c r="K2209" i="5"/>
  <c r="I2161" i="5"/>
  <c r="K2160" i="5"/>
  <c r="I2113" i="5"/>
  <c r="K2112" i="5"/>
  <c r="I2065" i="5"/>
  <c r="K2064" i="5"/>
  <c r="I2015" i="5"/>
  <c r="K2014" i="5"/>
  <c r="I1967" i="5"/>
  <c r="K1966" i="5"/>
  <c r="I1919" i="5"/>
  <c r="K1918" i="5"/>
  <c r="I1870" i="5"/>
  <c r="K1869" i="5"/>
  <c r="I1822" i="5"/>
  <c r="K1821" i="5"/>
  <c r="I1774" i="5"/>
  <c r="K1773" i="5"/>
  <c r="I1725" i="5"/>
  <c r="K1724" i="5"/>
  <c r="I1677" i="5"/>
  <c r="K1676" i="5"/>
  <c r="I1629" i="5"/>
  <c r="K1628" i="5"/>
  <c r="I1580" i="5"/>
  <c r="K1579" i="5"/>
  <c r="I1532" i="5"/>
  <c r="K1531" i="5"/>
  <c r="I1085" i="5"/>
  <c r="K1084" i="5"/>
  <c r="I1037" i="5"/>
  <c r="K1036" i="5"/>
  <c r="I988" i="5"/>
  <c r="K987" i="5"/>
  <c r="I940" i="5"/>
  <c r="K939" i="5"/>
  <c r="I892" i="5"/>
  <c r="K891" i="5"/>
  <c r="I843" i="5"/>
  <c r="K842" i="5"/>
  <c r="I795" i="5"/>
  <c r="K794" i="5"/>
  <c r="I747" i="5"/>
  <c r="K746" i="5"/>
  <c r="I1061" i="5"/>
  <c r="K1060" i="5"/>
  <c r="I1012" i="5"/>
  <c r="K1011" i="5"/>
  <c r="I964" i="5"/>
  <c r="K963" i="5"/>
  <c r="I916" i="5"/>
  <c r="K915" i="5"/>
  <c r="I867" i="5"/>
  <c r="K866" i="5"/>
  <c r="I819" i="5"/>
  <c r="K818" i="5"/>
  <c r="I771" i="5"/>
  <c r="K770" i="5"/>
  <c r="I6952" i="5"/>
  <c r="K6951" i="5"/>
  <c r="I6904" i="5"/>
  <c r="K6903" i="5"/>
  <c r="I6856" i="5"/>
  <c r="K6855" i="5"/>
  <c r="I6806" i="5"/>
  <c r="K6805" i="5"/>
  <c r="I6758" i="5"/>
  <c r="K6757" i="5"/>
  <c r="I6928" i="5"/>
  <c r="K6927" i="5"/>
  <c r="I6880" i="5"/>
  <c r="K6879" i="5"/>
  <c r="I6832" i="5"/>
  <c r="K6831" i="5"/>
  <c r="I6782" i="5"/>
  <c r="K6781" i="5"/>
  <c r="I6661" i="5"/>
  <c r="K6660" i="5"/>
  <c r="I6516" i="5"/>
  <c r="K6515" i="5"/>
  <c r="I6468" i="5"/>
  <c r="K6467" i="5"/>
  <c r="I6420" i="5"/>
  <c r="K6419" i="5"/>
  <c r="I6370" i="5"/>
  <c r="K6369" i="5"/>
  <c r="I6322" i="5"/>
  <c r="K6321" i="5"/>
  <c r="I6274" i="5"/>
  <c r="K6273" i="5"/>
  <c r="I6225" i="5"/>
  <c r="K6224" i="5"/>
  <c r="I5548" i="5"/>
  <c r="K5547" i="5"/>
  <c r="I5499" i="5"/>
  <c r="K5498" i="5"/>
  <c r="I5451" i="5"/>
  <c r="K5450" i="5"/>
  <c r="I5403" i="5"/>
  <c r="K5402" i="5"/>
  <c r="I5354" i="5"/>
  <c r="K5353" i="5"/>
  <c r="I5306" i="5"/>
  <c r="K5305" i="5"/>
  <c r="I5258" i="5"/>
  <c r="K5257" i="5"/>
  <c r="I5209" i="5"/>
  <c r="K5208" i="5"/>
  <c r="I5161" i="5"/>
  <c r="K5160" i="5"/>
  <c r="I5113" i="5"/>
  <c r="K5112" i="5"/>
  <c r="I5063" i="5"/>
  <c r="K5062" i="5"/>
  <c r="I5015" i="5"/>
  <c r="K5014" i="5"/>
  <c r="I4967" i="5"/>
  <c r="K4966" i="5"/>
  <c r="I4918" i="5"/>
  <c r="K4917" i="5"/>
  <c r="I4870" i="5"/>
  <c r="K4869" i="5"/>
  <c r="I4822" i="5"/>
  <c r="K4821" i="5"/>
  <c r="I4773" i="5"/>
  <c r="K4772" i="5"/>
  <c r="I4725" i="5"/>
  <c r="K4724" i="5"/>
  <c r="I4677" i="5"/>
  <c r="K4676" i="5"/>
  <c r="I4411" i="5"/>
  <c r="K4410" i="5"/>
  <c r="I4363" i="5"/>
  <c r="K4362" i="5"/>
  <c r="I4314" i="5"/>
  <c r="K4313" i="5"/>
  <c r="I4266" i="5"/>
  <c r="K4265" i="5"/>
  <c r="I4218" i="5"/>
  <c r="K4217" i="5"/>
  <c r="I4168" i="5"/>
  <c r="K4167" i="5"/>
  <c r="I4120" i="5"/>
  <c r="K4119" i="5"/>
  <c r="I4072" i="5"/>
  <c r="K4071" i="5"/>
  <c r="I4023" i="5"/>
  <c r="K4022" i="5"/>
  <c r="I3975" i="5"/>
  <c r="K3974" i="5"/>
  <c r="I3927" i="5"/>
  <c r="K3926" i="5"/>
  <c r="I3878" i="5"/>
  <c r="K3877" i="5"/>
  <c r="I3830" i="5"/>
  <c r="K3829" i="5"/>
  <c r="I3782" i="5"/>
  <c r="K3781" i="5"/>
  <c r="I3733" i="5"/>
  <c r="K3732" i="5"/>
  <c r="I3685" i="5"/>
  <c r="K3684" i="5"/>
  <c r="I3637" i="5"/>
  <c r="K3636" i="5"/>
  <c r="I3588" i="5"/>
  <c r="K3587" i="5"/>
  <c r="I3347" i="5"/>
  <c r="K3346" i="5"/>
  <c r="I3298" i="5"/>
  <c r="K3297" i="5"/>
  <c r="I3250" i="5"/>
  <c r="K3249" i="5"/>
  <c r="I3202" i="5"/>
  <c r="K3201" i="5"/>
  <c r="I3152" i="5"/>
  <c r="K3151" i="5"/>
  <c r="I3104" i="5"/>
  <c r="K3103" i="5"/>
  <c r="I3056" i="5"/>
  <c r="K3055" i="5"/>
  <c r="I3007" i="5"/>
  <c r="K3006" i="5"/>
  <c r="I2959" i="5"/>
  <c r="K2958" i="5"/>
  <c r="I2911" i="5"/>
  <c r="K2910" i="5"/>
  <c r="I2862" i="5"/>
  <c r="K2861" i="5"/>
  <c r="I2814" i="5"/>
  <c r="K2813" i="5"/>
  <c r="I2766" i="5"/>
  <c r="K2765" i="5"/>
  <c r="I2717" i="5"/>
  <c r="K2716" i="5"/>
  <c r="I2669" i="5"/>
  <c r="K2668" i="5"/>
  <c r="I2621" i="5"/>
  <c r="K2620" i="5"/>
  <c r="I2572" i="5"/>
  <c r="K2571" i="5"/>
  <c r="I2524" i="5"/>
  <c r="K2523" i="5"/>
  <c r="I2476" i="5"/>
  <c r="K2475" i="5"/>
  <c r="I2427" i="5"/>
  <c r="K2426" i="5"/>
  <c r="I2379" i="5"/>
  <c r="K2378" i="5"/>
  <c r="I2331" i="5"/>
  <c r="K2330" i="5"/>
  <c r="I2282" i="5"/>
  <c r="K2281" i="5"/>
  <c r="I2234" i="5"/>
  <c r="K2233" i="5"/>
  <c r="I2186" i="5"/>
  <c r="K2185" i="5"/>
  <c r="I2137" i="5"/>
  <c r="K2136" i="5"/>
  <c r="I2089" i="5"/>
  <c r="K2088" i="5"/>
  <c r="I2041" i="5"/>
  <c r="K2040" i="5"/>
  <c r="I1991" i="5"/>
  <c r="K1990" i="5"/>
  <c r="I1943" i="5"/>
  <c r="K1942" i="5"/>
  <c r="I1895" i="5"/>
  <c r="K1894" i="5"/>
  <c r="I1846" i="5"/>
  <c r="K1845" i="5"/>
  <c r="I1798" i="5"/>
  <c r="K1797" i="5"/>
  <c r="I1750" i="5"/>
  <c r="K1749" i="5"/>
  <c r="I1701" i="5"/>
  <c r="K1700" i="5"/>
  <c r="I1653" i="5"/>
  <c r="K1652" i="5"/>
  <c r="I1605" i="5"/>
  <c r="K1604" i="5"/>
  <c r="I1556" i="5"/>
  <c r="K1555" i="5"/>
  <c r="I1508" i="5"/>
  <c r="K1507" i="5"/>
  <c r="I4422" i="5"/>
  <c r="K4421" i="5"/>
  <c r="I6116" i="5"/>
  <c r="K6115" i="5"/>
  <c r="K7241" i="5"/>
  <c r="I7242" i="5"/>
  <c r="K6987" i="5"/>
  <c r="I6988" i="5"/>
  <c r="K7218" i="5"/>
  <c r="I7219" i="5"/>
  <c r="K7170" i="5"/>
  <c r="I7171" i="5"/>
  <c r="K7122" i="5"/>
  <c r="I7123" i="5"/>
  <c r="K7072" i="5"/>
  <c r="I7073" i="5"/>
  <c r="K7024" i="5"/>
  <c r="I7025" i="5"/>
  <c r="K6962" i="5"/>
  <c r="I6963" i="5"/>
  <c r="K6914" i="5"/>
  <c r="I6915" i="5"/>
  <c r="K6866" i="5"/>
  <c r="I6867" i="5"/>
  <c r="K6816" i="5"/>
  <c r="I6817" i="5"/>
  <c r="K6768" i="5"/>
  <c r="I6769" i="5"/>
  <c r="K7194" i="5"/>
  <c r="I7195" i="5"/>
  <c r="K7146" i="5"/>
  <c r="I7147" i="5"/>
  <c r="K7096" i="5"/>
  <c r="I7097" i="5"/>
  <c r="K7048" i="5"/>
  <c r="I7049" i="5"/>
  <c r="K6938" i="5"/>
  <c r="I6939" i="5"/>
  <c r="K6890" i="5"/>
  <c r="I6891" i="5"/>
  <c r="K6842" i="5"/>
  <c r="I6843" i="5"/>
  <c r="K6792" i="5"/>
  <c r="I6793" i="5"/>
  <c r="K6744" i="5"/>
  <c r="I6745" i="5"/>
  <c r="K6671" i="5"/>
  <c r="I6672" i="5"/>
  <c r="K6623" i="5"/>
  <c r="I6624" i="5"/>
  <c r="K6599" i="5"/>
  <c r="I6600" i="5"/>
  <c r="K6575" i="5"/>
  <c r="I6576" i="5"/>
  <c r="K6551" i="5"/>
  <c r="I6552" i="5"/>
  <c r="K6176" i="5"/>
  <c r="I6177" i="5"/>
  <c r="K6527" i="5"/>
  <c r="I6528" i="5"/>
  <c r="K6479" i="5"/>
  <c r="I6480" i="5"/>
  <c r="K6431" i="5"/>
  <c r="I6432" i="5"/>
  <c r="K6381" i="5"/>
  <c r="I6382" i="5"/>
  <c r="K6333" i="5"/>
  <c r="I6334" i="5"/>
  <c r="K6285" i="5"/>
  <c r="I6286" i="5"/>
  <c r="K6236" i="5"/>
  <c r="I6237" i="5"/>
  <c r="K6188" i="5"/>
  <c r="I6189" i="5"/>
  <c r="K6090" i="5"/>
  <c r="I6091" i="5"/>
  <c r="K6042" i="5"/>
  <c r="I6043" i="5"/>
  <c r="K5994" i="5"/>
  <c r="I5995" i="5"/>
  <c r="K5945" i="5"/>
  <c r="I5946" i="5"/>
  <c r="K5897" i="5"/>
  <c r="I5898" i="5"/>
  <c r="K5849" i="5"/>
  <c r="I5850" i="5"/>
  <c r="K5799" i="5"/>
  <c r="I5800" i="5"/>
  <c r="K5751" i="5"/>
  <c r="I5752" i="5"/>
  <c r="K5703" i="5"/>
  <c r="I5704" i="5"/>
  <c r="K5654" i="5"/>
  <c r="I5655" i="5"/>
  <c r="K5582" i="5"/>
  <c r="I5583" i="5"/>
  <c r="K4602" i="5"/>
  <c r="I4603" i="5"/>
  <c r="K4579" i="5"/>
  <c r="I4580" i="5"/>
  <c r="K4506" i="5"/>
  <c r="I4507" i="5"/>
  <c r="K4482" i="5"/>
  <c r="I4483" i="5"/>
  <c r="K5559" i="5"/>
  <c r="I5560" i="5"/>
  <c r="K5510" i="5"/>
  <c r="I5511" i="5"/>
  <c r="K5462" i="5"/>
  <c r="I5463" i="5"/>
  <c r="K5414" i="5"/>
  <c r="I5415" i="5"/>
  <c r="K5365" i="5"/>
  <c r="I5366" i="5"/>
  <c r="K5317" i="5"/>
  <c r="I5318" i="5"/>
  <c r="K5269" i="5"/>
  <c r="I5270" i="5"/>
  <c r="K5220" i="5"/>
  <c r="I5221" i="5"/>
  <c r="K5172" i="5"/>
  <c r="I5173" i="5"/>
  <c r="K5124" i="5"/>
  <c r="I5125" i="5"/>
  <c r="K5074" i="5"/>
  <c r="I5075" i="5"/>
  <c r="K5026" i="5"/>
  <c r="I5027" i="5"/>
  <c r="K4978" i="5"/>
  <c r="I4979" i="5"/>
  <c r="K4929" i="5"/>
  <c r="I4930" i="5"/>
  <c r="K4881" i="5"/>
  <c r="I4882" i="5"/>
  <c r="K4833" i="5"/>
  <c r="I4834" i="5"/>
  <c r="K4784" i="5"/>
  <c r="I4785" i="5"/>
  <c r="K4736" i="5"/>
  <c r="I4737" i="5"/>
  <c r="K4688" i="5"/>
  <c r="I4689" i="5"/>
  <c r="K4373" i="5"/>
  <c r="I4374" i="5"/>
  <c r="K4324" i="5"/>
  <c r="I4325" i="5"/>
  <c r="K4276" i="5"/>
  <c r="I4277" i="5"/>
  <c r="K4228" i="5"/>
  <c r="I4229" i="5"/>
  <c r="K4178" i="5"/>
  <c r="I4179" i="5"/>
  <c r="K4130" i="5"/>
  <c r="I4131" i="5"/>
  <c r="K4082" i="5"/>
  <c r="I4083" i="5"/>
  <c r="K4033" i="5"/>
  <c r="I4034" i="5"/>
  <c r="K3985" i="5"/>
  <c r="I3986" i="5"/>
  <c r="K3937" i="5"/>
  <c r="I3938" i="5"/>
  <c r="K3888" i="5"/>
  <c r="I3889" i="5"/>
  <c r="K3840" i="5"/>
  <c r="I3841" i="5"/>
  <c r="K3792" i="5"/>
  <c r="I3793" i="5"/>
  <c r="K3743" i="5"/>
  <c r="I3744" i="5"/>
  <c r="K3695" i="5"/>
  <c r="I3696" i="5"/>
  <c r="K3647" i="5"/>
  <c r="I3648" i="5"/>
  <c r="K3598" i="5"/>
  <c r="I3599" i="5"/>
  <c r="K3526" i="5"/>
  <c r="I3527" i="5"/>
  <c r="K3503" i="5"/>
  <c r="I3504" i="5"/>
  <c r="K3429" i="5"/>
  <c r="I3430" i="5"/>
  <c r="K3406" i="5"/>
  <c r="I3407" i="5"/>
  <c r="K3332" i="5"/>
  <c r="I3333" i="5"/>
  <c r="K3284" i="5"/>
  <c r="I3285" i="5"/>
  <c r="K3236" i="5"/>
  <c r="I3237" i="5"/>
  <c r="K3186" i="5"/>
  <c r="I3187" i="5"/>
  <c r="K3138" i="5"/>
  <c r="I3139" i="5"/>
  <c r="K3090" i="5"/>
  <c r="I3091" i="5"/>
  <c r="K3041" i="5"/>
  <c r="I3042" i="5"/>
  <c r="K2993" i="5"/>
  <c r="I2994" i="5"/>
  <c r="K2945" i="5"/>
  <c r="I2946" i="5"/>
  <c r="K2896" i="5"/>
  <c r="I2897" i="5"/>
  <c r="K2848" i="5"/>
  <c r="I2849" i="5"/>
  <c r="K2800" i="5"/>
  <c r="I2801" i="5"/>
  <c r="K2751" i="5"/>
  <c r="I2752" i="5"/>
  <c r="K2703" i="5"/>
  <c r="I2704" i="5"/>
  <c r="K2655" i="5"/>
  <c r="I2656" i="5"/>
  <c r="K2606" i="5"/>
  <c r="I2607" i="5"/>
  <c r="K2558" i="5"/>
  <c r="I2559" i="5"/>
  <c r="K2510" i="5"/>
  <c r="I2511" i="5"/>
  <c r="K2461" i="5"/>
  <c r="I2462" i="5"/>
  <c r="K2413" i="5"/>
  <c r="I2414" i="5"/>
  <c r="K2365" i="5"/>
  <c r="I2366" i="5"/>
  <c r="K2316" i="5"/>
  <c r="I2317" i="5"/>
  <c r="K2268" i="5"/>
  <c r="I2269" i="5"/>
  <c r="K2220" i="5"/>
  <c r="I2221" i="5"/>
  <c r="K2171" i="5"/>
  <c r="I2172" i="5"/>
  <c r="K2123" i="5"/>
  <c r="I2124" i="5"/>
  <c r="K2075" i="5"/>
  <c r="I2076" i="5"/>
  <c r="K2025" i="5"/>
  <c r="I2026" i="5"/>
  <c r="K1977" i="5"/>
  <c r="I1978" i="5"/>
  <c r="K1929" i="5"/>
  <c r="I1930" i="5"/>
  <c r="K1880" i="5"/>
  <c r="I1881" i="5"/>
  <c r="K1832" i="5"/>
  <c r="I1833" i="5"/>
  <c r="K1784" i="5"/>
  <c r="I1785" i="5"/>
  <c r="K1735" i="5"/>
  <c r="I1736" i="5"/>
  <c r="K1687" i="5"/>
  <c r="I1688" i="5"/>
  <c r="K1639" i="5"/>
  <c r="I1640" i="5"/>
  <c r="K1590" i="5"/>
  <c r="I1591" i="5"/>
  <c r="K1542" i="5"/>
  <c r="I1543" i="5"/>
  <c r="K1495" i="5"/>
  <c r="I1496" i="5"/>
  <c r="K1421" i="5"/>
  <c r="I1422" i="5"/>
  <c r="K1398" i="5"/>
  <c r="I1399" i="5"/>
  <c r="K1325" i="5"/>
  <c r="I1326" i="5"/>
  <c r="K1301" i="5"/>
  <c r="I1302" i="5"/>
  <c r="K1228" i="5"/>
  <c r="I1229" i="5"/>
  <c r="K1205" i="5"/>
  <c r="I1206" i="5"/>
  <c r="K1131" i="5"/>
  <c r="I1132" i="5"/>
  <c r="K781" i="5"/>
  <c r="I782" i="5"/>
  <c r="K1095" i="5"/>
  <c r="I1096" i="5"/>
  <c r="K1047" i="5"/>
  <c r="I1048" i="5"/>
  <c r="K998" i="5"/>
  <c r="I999" i="5"/>
  <c r="K950" i="5"/>
  <c r="I951" i="5"/>
  <c r="K902" i="5"/>
  <c r="I903" i="5"/>
  <c r="K853" i="5"/>
  <c r="I854" i="5"/>
  <c r="K733" i="5"/>
  <c r="I734" i="5"/>
  <c r="K1108" i="5"/>
  <c r="I1109" i="5"/>
  <c r="K6720" i="5"/>
  <c r="I6721" i="5"/>
  <c r="K6697" i="5"/>
  <c r="I6698" i="5"/>
  <c r="K6647" i="5"/>
  <c r="I6648" i="5"/>
  <c r="K6151" i="5"/>
  <c r="I6152" i="5"/>
  <c r="K6128" i="5"/>
  <c r="I6129" i="5"/>
  <c r="K6066" i="5"/>
  <c r="I6067" i="5"/>
  <c r="K6018" i="5"/>
  <c r="I6019" i="5"/>
  <c r="K5970" i="5"/>
  <c r="I5971" i="5"/>
  <c r="K5921" i="5"/>
  <c r="I5922" i="5"/>
  <c r="K5873" i="5"/>
  <c r="I5874" i="5"/>
  <c r="K5825" i="5"/>
  <c r="I5826" i="5"/>
  <c r="K5775" i="5"/>
  <c r="I5776" i="5"/>
  <c r="K5727" i="5"/>
  <c r="I5728" i="5"/>
  <c r="K5679" i="5"/>
  <c r="I5680" i="5"/>
  <c r="K6503" i="5"/>
  <c r="I6504" i="5"/>
  <c r="K6455" i="5"/>
  <c r="I6456" i="5"/>
  <c r="K6407" i="5"/>
  <c r="I6408" i="5"/>
  <c r="K6357" i="5"/>
  <c r="I6358" i="5"/>
  <c r="K6309" i="5"/>
  <c r="I6310" i="5"/>
  <c r="K6261" i="5"/>
  <c r="I6262" i="5"/>
  <c r="K6212" i="5"/>
  <c r="I6213" i="5"/>
  <c r="K5630" i="5"/>
  <c r="I5631" i="5"/>
  <c r="K5607" i="5"/>
  <c r="I5608" i="5"/>
  <c r="K4651" i="5"/>
  <c r="I4652" i="5"/>
  <c r="K4627" i="5"/>
  <c r="I4628" i="5"/>
  <c r="K4554" i="5"/>
  <c r="I4555" i="5"/>
  <c r="K4531" i="5"/>
  <c r="I4532" i="5"/>
  <c r="K4457" i="5"/>
  <c r="I4458" i="5"/>
  <c r="K4434" i="5"/>
  <c r="I4435" i="5"/>
  <c r="K4397" i="5"/>
  <c r="I4398" i="5"/>
  <c r="K4348" i="5"/>
  <c r="I4349" i="5"/>
  <c r="K4300" i="5"/>
  <c r="I4301" i="5"/>
  <c r="K4252" i="5"/>
  <c r="I4253" i="5"/>
  <c r="K4202" i="5"/>
  <c r="I4203" i="5"/>
  <c r="K4154" i="5"/>
  <c r="I4155" i="5"/>
  <c r="K4106" i="5"/>
  <c r="I4107" i="5"/>
  <c r="K4057" i="5"/>
  <c r="I4058" i="5"/>
  <c r="K4009" i="5"/>
  <c r="I4010" i="5"/>
  <c r="K3961" i="5"/>
  <c r="I3962" i="5"/>
  <c r="K3912" i="5"/>
  <c r="I3913" i="5"/>
  <c r="K3864" i="5"/>
  <c r="I3865" i="5"/>
  <c r="K3816" i="5"/>
  <c r="I3817" i="5"/>
  <c r="K3767" i="5"/>
  <c r="I3768" i="5"/>
  <c r="K3719" i="5"/>
  <c r="I3720" i="5"/>
  <c r="K3671" i="5"/>
  <c r="I3672" i="5"/>
  <c r="K3622" i="5"/>
  <c r="I3623" i="5"/>
  <c r="K5535" i="5"/>
  <c r="I5536" i="5"/>
  <c r="K5486" i="5"/>
  <c r="I5487" i="5"/>
  <c r="K5438" i="5"/>
  <c r="I5439" i="5"/>
  <c r="K5390" i="5"/>
  <c r="I5391" i="5"/>
  <c r="K5341" i="5"/>
  <c r="I5342" i="5"/>
  <c r="K5293" i="5"/>
  <c r="I5294" i="5"/>
  <c r="K5245" i="5"/>
  <c r="I5246" i="5"/>
  <c r="K5196" i="5"/>
  <c r="I5197" i="5"/>
  <c r="K5148" i="5"/>
  <c r="I5149" i="5"/>
  <c r="K5100" i="5"/>
  <c r="I5101" i="5"/>
  <c r="K5050" i="5"/>
  <c r="I5051" i="5"/>
  <c r="K5002" i="5"/>
  <c r="I5003" i="5"/>
  <c r="K4954" i="5"/>
  <c r="I4955" i="5"/>
  <c r="K4905" i="5"/>
  <c r="I4906" i="5"/>
  <c r="K4857" i="5"/>
  <c r="I4858" i="5"/>
  <c r="K4809" i="5"/>
  <c r="I4810" i="5"/>
  <c r="K4760" i="5"/>
  <c r="I4761" i="5"/>
  <c r="K4712" i="5"/>
  <c r="I4713" i="5"/>
  <c r="K4664" i="5"/>
  <c r="I4665" i="5"/>
  <c r="K3574" i="5"/>
  <c r="I3575" i="5"/>
  <c r="K3551" i="5"/>
  <c r="I3552" i="5"/>
  <c r="K3477" i="5"/>
  <c r="I3478" i="5"/>
  <c r="K3454" i="5"/>
  <c r="I3455" i="5"/>
  <c r="K3381" i="5"/>
  <c r="I3382" i="5"/>
  <c r="K3357" i="5"/>
  <c r="I3358" i="5"/>
  <c r="K3308" i="5"/>
  <c r="I3309" i="5"/>
  <c r="K3260" i="5"/>
  <c r="I3261" i="5"/>
  <c r="K3212" i="5"/>
  <c r="I3213" i="5"/>
  <c r="K3162" i="5"/>
  <c r="I3163" i="5"/>
  <c r="K3114" i="5"/>
  <c r="I3115" i="5"/>
  <c r="K3066" i="5"/>
  <c r="I3067" i="5"/>
  <c r="K3017" i="5"/>
  <c r="I3018" i="5"/>
  <c r="K2969" i="5"/>
  <c r="I2970" i="5"/>
  <c r="K2921" i="5"/>
  <c r="I2922" i="5"/>
  <c r="K2872" i="5"/>
  <c r="I2873" i="5"/>
  <c r="K2824" i="5"/>
  <c r="I2825" i="5"/>
  <c r="K2776" i="5"/>
  <c r="I2777" i="5"/>
  <c r="K2727" i="5"/>
  <c r="I2728" i="5"/>
  <c r="K2679" i="5"/>
  <c r="I2680" i="5"/>
  <c r="K2631" i="5"/>
  <c r="I2632" i="5"/>
  <c r="K2582" i="5"/>
  <c r="I2583" i="5"/>
  <c r="K2534" i="5"/>
  <c r="I2535" i="5"/>
  <c r="K2486" i="5"/>
  <c r="I2487" i="5"/>
  <c r="K2437" i="5"/>
  <c r="I2438" i="5"/>
  <c r="K2389" i="5"/>
  <c r="I2390" i="5"/>
  <c r="K2341" i="5"/>
  <c r="I2342" i="5"/>
  <c r="K2292" i="5"/>
  <c r="I2293" i="5"/>
  <c r="K2244" i="5"/>
  <c r="I2245" i="5"/>
  <c r="K2196" i="5"/>
  <c r="I2197" i="5"/>
  <c r="K2147" i="5"/>
  <c r="I2148" i="5"/>
  <c r="K2099" i="5"/>
  <c r="I2100" i="5"/>
  <c r="K2051" i="5"/>
  <c r="I2052" i="5"/>
  <c r="K2001" i="5"/>
  <c r="I2002" i="5"/>
  <c r="K1953" i="5"/>
  <c r="I1954" i="5"/>
  <c r="K1905" i="5"/>
  <c r="I1906" i="5"/>
  <c r="K1856" i="5"/>
  <c r="I1857" i="5"/>
  <c r="K1808" i="5"/>
  <c r="I1809" i="5"/>
  <c r="K1760" i="5"/>
  <c r="I1761" i="5"/>
  <c r="K1711" i="5"/>
  <c r="I1712" i="5"/>
  <c r="K1663" i="5"/>
  <c r="I1664" i="5"/>
  <c r="K1615" i="5"/>
  <c r="I1616" i="5"/>
  <c r="K1566" i="5"/>
  <c r="I1567" i="5"/>
  <c r="K1518" i="5"/>
  <c r="I1519" i="5"/>
  <c r="K1470" i="5"/>
  <c r="I1471" i="5"/>
  <c r="K1446" i="5"/>
  <c r="I1447" i="5"/>
  <c r="K1373" i="5"/>
  <c r="I1374" i="5"/>
  <c r="K1350" i="5"/>
  <c r="I1351" i="5"/>
  <c r="K1276" i="5"/>
  <c r="I1277" i="5"/>
  <c r="K1253" i="5"/>
  <c r="I1254" i="5"/>
  <c r="K1180" i="5"/>
  <c r="I1181" i="5"/>
  <c r="K1156" i="5"/>
  <c r="I1157" i="5"/>
  <c r="K805" i="5"/>
  <c r="I806" i="5"/>
  <c r="K757" i="5"/>
  <c r="I758" i="5"/>
  <c r="K1071" i="5"/>
  <c r="I1072" i="5"/>
  <c r="K1023" i="5"/>
  <c r="I1024" i="5"/>
  <c r="K974" i="5"/>
  <c r="I975" i="5"/>
  <c r="K926" i="5"/>
  <c r="I927" i="5"/>
  <c r="K878" i="5"/>
  <c r="I879" i="5"/>
  <c r="K829" i="5"/>
  <c r="I830" i="5"/>
  <c r="I6117" i="5" l="1"/>
  <c r="K6116" i="5"/>
  <c r="I4423" i="5"/>
  <c r="K4422" i="5"/>
  <c r="I1509" i="5"/>
  <c r="K1509" i="5" s="1"/>
  <c r="K1508" i="5"/>
  <c r="I1557" i="5"/>
  <c r="K1557" i="5" s="1"/>
  <c r="K1556" i="5"/>
  <c r="I1606" i="5"/>
  <c r="K1606" i="5" s="1"/>
  <c r="K1605" i="5"/>
  <c r="I1654" i="5"/>
  <c r="K1654" i="5" s="1"/>
  <c r="K1653" i="5"/>
  <c r="I1702" i="5"/>
  <c r="K1702" i="5" s="1"/>
  <c r="K1701" i="5"/>
  <c r="I1751" i="5"/>
  <c r="K1751" i="5" s="1"/>
  <c r="K1750" i="5"/>
  <c r="I1799" i="5"/>
  <c r="K1799" i="5" s="1"/>
  <c r="K1798" i="5"/>
  <c r="I1847" i="5"/>
  <c r="K1847" i="5" s="1"/>
  <c r="K1846" i="5"/>
  <c r="I1896" i="5"/>
  <c r="K1896" i="5" s="1"/>
  <c r="K1895" i="5"/>
  <c r="I1944" i="5"/>
  <c r="K1944" i="5" s="1"/>
  <c r="K1943" i="5"/>
  <c r="I1992" i="5"/>
  <c r="K1992" i="5" s="1"/>
  <c r="K1991" i="5"/>
  <c r="I2042" i="5"/>
  <c r="K2042" i="5" s="1"/>
  <c r="K2041" i="5"/>
  <c r="I2090" i="5"/>
  <c r="K2090" i="5" s="1"/>
  <c r="K2089" i="5"/>
  <c r="I2138" i="5"/>
  <c r="K2138" i="5" s="1"/>
  <c r="K2137" i="5"/>
  <c r="I2187" i="5"/>
  <c r="K2187" i="5" s="1"/>
  <c r="K2186" i="5"/>
  <c r="I2235" i="5"/>
  <c r="K2235" i="5" s="1"/>
  <c r="K2234" i="5"/>
  <c r="I2283" i="5"/>
  <c r="K2283" i="5" s="1"/>
  <c r="K2282" i="5"/>
  <c r="I2332" i="5"/>
  <c r="K2332" i="5" s="1"/>
  <c r="K2331" i="5"/>
  <c r="I2380" i="5"/>
  <c r="K2380" i="5" s="1"/>
  <c r="K2379" i="5"/>
  <c r="I2428" i="5"/>
  <c r="K2428" i="5" s="1"/>
  <c r="K2427" i="5"/>
  <c r="I2477" i="5"/>
  <c r="K2477" i="5" s="1"/>
  <c r="K2476" i="5"/>
  <c r="I2525" i="5"/>
  <c r="K2525" i="5" s="1"/>
  <c r="K2524" i="5"/>
  <c r="I2573" i="5"/>
  <c r="K2573" i="5" s="1"/>
  <c r="K2572" i="5"/>
  <c r="I2622" i="5"/>
  <c r="K2622" i="5" s="1"/>
  <c r="K2621" i="5"/>
  <c r="I2670" i="5"/>
  <c r="K2670" i="5" s="1"/>
  <c r="K2669" i="5"/>
  <c r="I2718" i="5"/>
  <c r="K2718" i="5" s="1"/>
  <c r="K2717" i="5"/>
  <c r="I2767" i="5"/>
  <c r="K2767" i="5" s="1"/>
  <c r="K2766" i="5"/>
  <c r="I2815" i="5"/>
  <c r="K2815" i="5" s="1"/>
  <c r="K2814" i="5"/>
  <c r="I2863" i="5"/>
  <c r="K2863" i="5" s="1"/>
  <c r="K2862" i="5"/>
  <c r="I2912" i="5"/>
  <c r="K2912" i="5" s="1"/>
  <c r="K2911" i="5"/>
  <c r="I2960" i="5"/>
  <c r="K2960" i="5" s="1"/>
  <c r="K2959" i="5"/>
  <c r="I3008" i="5"/>
  <c r="K3008" i="5" s="1"/>
  <c r="K3007" i="5"/>
  <c r="I3057" i="5"/>
  <c r="K3057" i="5" s="1"/>
  <c r="K3056" i="5"/>
  <c r="I3105" i="5"/>
  <c r="K3105" i="5" s="1"/>
  <c r="K3104" i="5"/>
  <c r="I3153" i="5"/>
  <c r="K3153" i="5" s="1"/>
  <c r="K3152" i="5"/>
  <c r="I3203" i="5"/>
  <c r="K3203" i="5" s="1"/>
  <c r="K3202" i="5"/>
  <c r="I3251" i="5"/>
  <c r="K3251" i="5" s="1"/>
  <c r="K3250" i="5"/>
  <c r="I3299" i="5"/>
  <c r="K3299" i="5" s="1"/>
  <c r="K3298" i="5"/>
  <c r="I3348" i="5"/>
  <c r="K3348" i="5" s="1"/>
  <c r="K3347" i="5"/>
  <c r="I3589" i="5"/>
  <c r="K3589" i="5" s="1"/>
  <c r="K3588" i="5"/>
  <c r="I3638" i="5"/>
  <c r="K3638" i="5" s="1"/>
  <c r="K3637" i="5"/>
  <c r="I3686" i="5"/>
  <c r="K3686" i="5" s="1"/>
  <c r="K3685" i="5"/>
  <c r="I3734" i="5"/>
  <c r="K3734" i="5" s="1"/>
  <c r="K3733" i="5"/>
  <c r="I3783" i="5"/>
  <c r="K3783" i="5" s="1"/>
  <c r="K3782" i="5"/>
  <c r="I3831" i="5"/>
  <c r="K3831" i="5" s="1"/>
  <c r="K3830" i="5"/>
  <c r="I3879" i="5"/>
  <c r="K3879" i="5" s="1"/>
  <c r="K3878" i="5"/>
  <c r="I3928" i="5"/>
  <c r="K3928" i="5" s="1"/>
  <c r="K3927" i="5"/>
  <c r="I3976" i="5"/>
  <c r="K3976" i="5" s="1"/>
  <c r="K3975" i="5"/>
  <c r="I4024" i="5"/>
  <c r="K4024" i="5" s="1"/>
  <c r="K4023" i="5"/>
  <c r="I4073" i="5"/>
  <c r="K4073" i="5" s="1"/>
  <c r="K4072" i="5"/>
  <c r="I4121" i="5"/>
  <c r="K4121" i="5" s="1"/>
  <c r="K4120" i="5"/>
  <c r="I4169" i="5"/>
  <c r="K4169" i="5" s="1"/>
  <c r="K4168" i="5"/>
  <c r="I4219" i="5"/>
  <c r="K4219" i="5" s="1"/>
  <c r="K4218" i="5"/>
  <c r="I4267" i="5"/>
  <c r="K4267" i="5" s="1"/>
  <c r="K4266" i="5"/>
  <c r="I4315" i="5"/>
  <c r="K4315" i="5" s="1"/>
  <c r="K4314" i="5"/>
  <c r="I4364" i="5"/>
  <c r="K4364" i="5" s="1"/>
  <c r="K4363" i="5"/>
  <c r="I4412" i="5"/>
  <c r="K4412" i="5" s="1"/>
  <c r="K4411" i="5"/>
  <c r="I4678" i="5"/>
  <c r="K4678" i="5" s="1"/>
  <c r="K4677" i="5"/>
  <c r="I4726" i="5"/>
  <c r="K4726" i="5" s="1"/>
  <c r="K4725" i="5"/>
  <c r="I4774" i="5"/>
  <c r="K4774" i="5" s="1"/>
  <c r="K4773" i="5"/>
  <c r="I4823" i="5"/>
  <c r="K4823" i="5" s="1"/>
  <c r="K4822" i="5"/>
  <c r="I4871" i="5"/>
  <c r="K4871" i="5" s="1"/>
  <c r="K4870" i="5"/>
  <c r="I4919" i="5"/>
  <c r="K4919" i="5" s="1"/>
  <c r="K4918" i="5"/>
  <c r="I4968" i="5"/>
  <c r="K4968" i="5" s="1"/>
  <c r="K4967" i="5"/>
  <c r="I5016" i="5"/>
  <c r="K5016" i="5" s="1"/>
  <c r="K5015" i="5"/>
  <c r="I5064" i="5"/>
  <c r="K5064" i="5" s="1"/>
  <c r="K5063" i="5"/>
  <c r="I5114" i="5"/>
  <c r="K5114" i="5" s="1"/>
  <c r="K5113" i="5"/>
  <c r="I5162" i="5"/>
  <c r="K5162" i="5" s="1"/>
  <c r="K5161" i="5"/>
  <c r="I5210" i="5"/>
  <c r="K5210" i="5" s="1"/>
  <c r="K5209" i="5"/>
  <c r="I5259" i="5"/>
  <c r="K5259" i="5" s="1"/>
  <c r="K5258" i="5"/>
  <c r="I5307" i="5"/>
  <c r="K5307" i="5" s="1"/>
  <c r="K5306" i="5"/>
  <c r="I5355" i="5"/>
  <c r="K5355" i="5" s="1"/>
  <c r="K5354" i="5"/>
  <c r="I5404" i="5"/>
  <c r="K5404" i="5" s="1"/>
  <c r="K5403" i="5"/>
  <c r="I5452" i="5"/>
  <c r="K5452" i="5" s="1"/>
  <c r="K5451" i="5"/>
  <c r="I5500" i="5"/>
  <c r="K5500" i="5" s="1"/>
  <c r="K5499" i="5"/>
  <c r="I5549" i="5"/>
  <c r="K5549" i="5" s="1"/>
  <c r="K5548" i="5"/>
  <c r="I6226" i="5"/>
  <c r="K6226" i="5" s="1"/>
  <c r="K6225" i="5"/>
  <c r="I6275" i="5"/>
  <c r="K6275" i="5" s="1"/>
  <c r="K6274" i="5"/>
  <c r="I6323" i="5"/>
  <c r="K6323" i="5" s="1"/>
  <c r="K6322" i="5"/>
  <c r="I6371" i="5"/>
  <c r="K6371" i="5" s="1"/>
  <c r="K6370" i="5"/>
  <c r="I6421" i="5"/>
  <c r="K6421" i="5" s="1"/>
  <c r="K6420" i="5"/>
  <c r="I6469" i="5"/>
  <c r="K6469" i="5" s="1"/>
  <c r="K6468" i="5"/>
  <c r="I6517" i="5"/>
  <c r="K6517" i="5" s="1"/>
  <c r="K6516" i="5"/>
  <c r="I6662" i="5"/>
  <c r="K6662" i="5" s="1"/>
  <c r="K6661" i="5"/>
  <c r="I6783" i="5"/>
  <c r="K6783" i="5" s="1"/>
  <c r="K6782" i="5"/>
  <c r="I6833" i="5"/>
  <c r="K6833" i="5" s="1"/>
  <c r="K6832" i="5"/>
  <c r="I6881" i="5"/>
  <c r="K6881" i="5" s="1"/>
  <c r="K6880" i="5"/>
  <c r="I6929" i="5"/>
  <c r="K6929" i="5" s="1"/>
  <c r="K6928" i="5"/>
  <c r="I6759" i="5"/>
  <c r="K6759" i="5" s="1"/>
  <c r="K6758" i="5"/>
  <c r="I6807" i="5"/>
  <c r="K6807" i="5" s="1"/>
  <c r="K6806" i="5"/>
  <c r="I6857" i="5"/>
  <c r="K6857" i="5" s="1"/>
  <c r="K6856" i="5"/>
  <c r="I6905" i="5"/>
  <c r="K6905" i="5" s="1"/>
  <c r="K6904" i="5"/>
  <c r="I6953" i="5"/>
  <c r="K6953" i="5" s="1"/>
  <c r="K6952" i="5"/>
  <c r="I772" i="5"/>
  <c r="K772" i="5" s="1"/>
  <c r="K771" i="5"/>
  <c r="I820" i="5"/>
  <c r="K820" i="5" s="1"/>
  <c r="K819" i="5"/>
  <c r="I868" i="5"/>
  <c r="K868" i="5" s="1"/>
  <c r="K867" i="5"/>
  <c r="I917" i="5"/>
  <c r="K917" i="5" s="1"/>
  <c r="K916" i="5"/>
  <c r="I965" i="5"/>
  <c r="K965" i="5" s="1"/>
  <c r="K964" i="5"/>
  <c r="I1013" i="5"/>
  <c r="K1013" i="5" s="1"/>
  <c r="K1012" i="5"/>
  <c r="I1062" i="5"/>
  <c r="K1062" i="5" s="1"/>
  <c r="K1061" i="5"/>
  <c r="I748" i="5"/>
  <c r="K748" i="5" s="1"/>
  <c r="K747" i="5"/>
  <c r="I796" i="5"/>
  <c r="K796" i="5" s="1"/>
  <c r="K795" i="5"/>
  <c r="I844" i="5"/>
  <c r="K844" i="5" s="1"/>
  <c r="K843" i="5"/>
  <c r="I893" i="5"/>
  <c r="K893" i="5" s="1"/>
  <c r="K892" i="5"/>
  <c r="I941" i="5"/>
  <c r="K941" i="5" s="1"/>
  <c r="K940" i="5"/>
  <c r="I989" i="5"/>
  <c r="K989" i="5" s="1"/>
  <c r="K988" i="5"/>
  <c r="I1038" i="5"/>
  <c r="K1038" i="5" s="1"/>
  <c r="K1037" i="5"/>
  <c r="I1086" i="5"/>
  <c r="K1086" i="5" s="1"/>
  <c r="K1085" i="5"/>
  <c r="I1533" i="5"/>
  <c r="K1533" i="5" s="1"/>
  <c r="K1532" i="5"/>
  <c r="I1581" i="5"/>
  <c r="K1581" i="5" s="1"/>
  <c r="K1580" i="5"/>
  <c r="I1630" i="5"/>
  <c r="K1630" i="5" s="1"/>
  <c r="K1629" i="5"/>
  <c r="I1678" i="5"/>
  <c r="K1678" i="5" s="1"/>
  <c r="K1677" i="5"/>
  <c r="I1726" i="5"/>
  <c r="K1726" i="5" s="1"/>
  <c r="K1725" i="5"/>
  <c r="I1775" i="5"/>
  <c r="K1775" i="5" s="1"/>
  <c r="K1774" i="5"/>
  <c r="I1823" i="5"/>
  <c r="K1823" i="5" s="1"/>
  <c r="K1822" i="5"/>
  <c r="I1871" i="5"/>
  <c r="K1871" i="5" s="1"/>
  <c r="K1870" i="5"/>
  <c r="I1920" i="5"/>
  <c r="K1920" i="5" s="1"/>
  <c r="K1919" i="5"/>
  <c r="I1968" i="5"/>
  <c r="K1968" i="5" s="1"/>
  <c r="K1967" i="5"/>
  <c r="I2016" i="5"/>
  <c r="K2016" i="5" s="1"/>
  <c r="K2015" i="5"/>
  <c r="I2066" i="5"/>
  <c r="K2066" i="5" s="1"/>
  <c r="K2065" i="5"/>
  <c r="I2114" i="5"/>
  <c r="K2114" i="5" s="1"/>
  <c r="K2113" i="5"/>
  <c r="I2162" i="5"/>
  <c r="K2162" i="5" s="1"/>
  <c r="K2161" i="5"/>
  <c r="I2211" i="5"/>
  <c r="K2211" i="5" s="1"/>
  <c r="K2210" i="5"/>
  <c r="I2259" i="5"/>
  <c r="K2259" i="5" s="1"/>
  <c r="K2258" i="5"/>
  <c r="I2307" i="5"/>
  <c r="K2307" i="5" s="1"/>
  <c r="K2306" i="5"/>
  <c r="I2356" i="5"/>
  <c r="K2356" i="5" s="1"/>
  <c r="K2355" i="5"/>
  <c r="I2404" i="5"/>
  <c r="K2404" i="5" s="1"/>
  <c r="K2403" i="5"/>
  <c r="I2452" i="5"/>
  <c r="K2452" i="5" s="1"/>
  <c r="K2451" i="5"/>
  <c r="I2501" i="5"/>
  <c r="K2501" i="5" s="1"/>
  <c r="K2500" i="5"/>
  <c r="I2549" i="5"/>
  <c r="K2549" i="5" s="1"/>
  <c r="K2548" i="5"/>
  <c r="I2597" i="5"/>
  <c r="K2597" i="5" s="1"/>
  <c r="K2596" i="5"/>
  <c r="I2646" i="5"/>
  <c r="K2646" i="5" s="1"/>
  <c r="K2645" i="5"/>
  <c r="I2694" i="5"/>
  <c r="K2694" i="5" s="1"/>
  <c r="K2693" i="5"/>
  <c r="I2742" i="5"/>
  <c r="K2742" i="5" s="1"/>
  <c r="K2741" i="5"/>
  <c r="I2791" i="5"/>
  <c r="K2791" i="5" s="1"/>
  <c r="K2790" i="5"/>
  <c r="I2839" i="5"/>
  <c r="K2839" i="5" s="1"/>
  <c r="K2838" i="5"/>
  <c r="I2887" i="5"/>
  <c r="K2887" i="5" s="1"/>
  <c r="K2886" i="5"/>
  <c r="I2936" i="5"/>
  <c r="K2936" i="5" s="1"/>
  <c r="K2935" i="5"/>
  <c r="I2984" i="5"/>
  <c r="K2984" i="5" s="1"/>
  <c r="K2983" i="5"/>
  <c r="I3032" i="5"/>
  <c r="K3032" i="5" s="1"/>
  <c r="K3031" i="5"/>
  <c r="I3081" i="5"/>
  <c r="K3081" i="5" s="1"/>
  <c r="K3080" i="5"/>
  <c r="I3129" i="5"/>
  <c r="K3129" i="5" s="1"/>
  <c r="K3128" i="5"/>
  <c r="I3177" i="5"/>
  <c r="K3177" i="5" s="1"/>
  <c r="K3176" i="5"/>
  <c r="I3227" i="5"/>
  <c r="K3227" i="5" s="1"/>
  <c r="K3226" i="5"/>
  <c r="I3275" i="5"/>
  <c r="K3275" i="5" s="1"/>
  <c r="K3274" i="5"/>
  <c r="I3323" i="5"/>
  <c r="K3323" i="5" s="1"/>
  <c r="K3322" i="5"/>
  <c r="I3613" i="5"/>
  <c r="K3613" i="5" s="1"/>
  <c r="K3612" i="5"/>
  <c r="I3662" i="5"/>
  <c r="K3662" i="5" s="1"/>
  <c r="K3661" i="5"/>
  <c r="I3710" i="5"/>
  <c r="K3710" i="5" s="1"/>
  <c r="K3709" i="5"/>
  <c r="I3758" i="5"/>
  <c r="K3758" i="5" s="1"/>
  <c r="K3757" i="5"/>
  <c r="I3807" i="5"/>
  <c r="K3807" i="5" s="1"/>
  <c r="K3806" i="5"/>
  <c r="I3855" i="5"/>
  <c r="K3855" i="5" s="1"/>
  <c r="K3854" i="5"/>
  <c r="I3903" i="5"/>
  <c r="K3903" i="5" s="1"/>
  <c r="K3902" i="5"/>
  <c r="I3952" i="5"/>
  <c r="K3952" i="5" s="1"/>
  <c r="K3951" i="5"/>
  <c r="I4000" i="5"/>
  <c r="K4000" i="5" s="1"/>
  <c r="K3999" i="5"/>
  <c r="I4048" i="5"/>
  <c r="K4048" i="5" s="1"/>
  <c r="K4047" i="5"/>
  <c r="I4097" i="5"/>
  <c r="K4097" i="5" s="1"/>
  <c r="K4096" i="5"/>
  <c r="I4145" i="5"/>
  <c r="K4145" i="5" s="1"/>
  <c r="K4144" i="5"/>
  <c r="I4193" i="5"/>
  <c r="K4193" i="5" s="1"/>
  <c r="K4192" i="5"/>
  <c r="I4243" i="5"/>
  <c r="K4243" i="5" s="1"/>
  <c r="K4242" i="5"/>
  <c r="I4291" i="5"/>
  <c r="K4291" i="5" s="1"/>
  <c r="K4290" i="5"/>
  <c r="I4339" i="5"/>
  <c r="K4339" i="5" s="1"/>
  <c r="K4338" i="5"/>
  <c r="I4388" i="5"/>
  <c r="K4388" i="5" s="1"/>
  <c r="K4387" i="5"/>
  <c r="I4702" i="5"/>
  <c r="K4702" i="5" s="1"/>
  <c r="K4701" i="5"/>
  <c r="I4750" i="5"/>
  <c r="K4750" i="5" s="1"/>
  <c r="K4749" i="5"/>
  <c r="I4799" i="5"/>
  <c r="K4799" i="5" s="1"/>
  <c r="K4798" i="5"/>
  <c r="I4847" i="5"/>
  <c r="K4847" i="5" s="1"/>
  <c r="K4846" i="5"/>
  <c r="I4895" i="5"/>
  <c r="K4895" i="5" s="1"/>
  <c r="K4894" i="5"/>
  <c r="I4944" i="5"/>
  <c r="K4944" i="5" s="1"/>
  <c r="K4943" i="5"/>
  <c r="I4992" i="5"/>
  <c r="K4992" i="5" s="1"/>
  <c r="K4991" i="5"/>
  <c r="I5040" i="5"/>
  <c r="K5040" i="5" s="1"/>
  <c r="K5039" i="5"/>
  <c r="I5090" i="5"/>
  <c r="K5090" i="5" s="1"/>
  <c r="K5089" i="5"/>
  <c r="I5138" i="5"/>
  <c r="K5138" i="5" s="1"/>
  <c r="K5137" i="5"/>
  <c r="I5186" i="5"/>
  <c r="K5186" i="5" s="1"/>
  <c r="K5185" i="5"/>
  <c r="I5235" i="5"/>
  <c r="K5235" i="5" s="1"/>
  <c r="K5234" i="5"/>
  <c r="I5283" i="5"/>
  <c r="K5283" i="5" s="1"/>
  <c r="K5282" i="5"/>
  <c r="I5331" i="5"/>
  <c r="K5331" i="5" s="1"/>
  <c r="K5330" i="5"/>
  <c r="I5380" i="5"/>
  <c r="K5380" i="5" s="1"/>
  <c r="K5379" i="5"/>
  <c r="I5428" i="5"/>
  <c r="K5428" i="5" s="1"/>
  <c r="K5427" i="5"/>
  <c r="I5476" i="5"/>
  <c r="K5476" i="5" s="1"/>
  <c r="K5475" i="5"/>
  <c r="I5525" i="5"/>
  <c r="K5525" i="5" s="1"/>
  <c r="K5524" i="5"/>
  <c r="I5694" i="5"/>
  <c r="K5694" i="5" s="1"/>
  <c r="K5693" i="5"/>
  <c r="I5742" i="5"/>
  <c r="K5742" i="5" s="1"/>
  <c r="K5741" i="5"/>
  <c r="I5790" i="5"/>
  <c r="K5790" i="5" s="1"/>
  <c r="K5789" i="5"/>
  <c r="I5840" i="5"/>
  <c r="K5840" i="5" s="1"/>
  <c r="K5839" i="5"/>
  <c r="I5888" i="5"/>
  <c r="K5888" i="5" s="1"/>
  <c r="K5887" i="5"/>
  <c r="I5936" i="5"/>
  <c r="K5936" i="5" s="1"/>
  <c r="K5935" i="5"/>
  <c r="I5985" i="5"/>
  <c r="K5985" i="5" s="1"/>
  <c r="K5984" i="5"/>
  <c r="I6033" i="5"/>
  <c r="K6033" i="5" s="1"/>
  <c r="K6032" i="5"/>
  <c r="I6081" i="5"/>
  <c r="K6081" i="5" s="1"/>
  <c r="K6080" i="5"/>
  <c r="I5670" i="5"/>
  <c r="K5670" i="5" s="1"/>
  <c r="K5669" i="5"/>
  <c r="I5718" i="5"/>
  <c r="K5718" i="5" s="1"/>
  <c r="K5717" i="5"/>
  <c r="I5766" i="5"/>
  <c r="K5766" i="5" s="1"/>
  <c r="K5765" i="5"/>
  <c r="I5816" i="5"/>
  <c r="K5816" i="5" s="1"/>
  <c r="K5815" i="5"/>
  <c r="I5864" i="5"/>
  <c r="K5864" i="5" s="1"/>
  <c r="K5863" i="5"/>
  <c r="I5912" i="5"/>
  <c r="K5912" i="5" s="1"/>
  <c r="K5911" i="5"/>
  <c r="I5961" i="5"/>
  <c r="K5961" i="5" s="1"/>
  <c r="K5960" i="5"/>
  <c r="I6009" i="5"/>
  <c r="K6009" i="5" s="1"/>
  <c r="K6008" i="5"/>
  <c r="I6057" i="5"/>
  <c r="K6057" i="5" s="1"/>
  <c r="K6056" i="5"/>
  <c r="I6106" i="5"/>
  <c r="K6106" i="5" s="1"/>
  <c r="K6105" i="5"/>
  <c r="I6202" i="5"/>
  <c r="K6202" i="5" s="1"/>
  <c r="K6201" i="5"/>
  <c r="I6251" i="5"/>
  <c r="K6251" i="5" s="1"/>
  <c r="K6250" i="5"/>
  <c r="I6299" i="5"/>
  <c r="K6299" i="5" s="1"/>
  <c r="K6298" i="5"/>
  <c r="I6347" i="5"/>
  <c r="K6347" i="5" s="1"/>
  <c r="K6346" i="5"/>
  <c r="I6397" i="5"/>
  <c r="K6397" i="5" s="1"/>
  <c r="K6396" i="5"/>
  <c r="I6445" i="5"/>
  <c r="K6445" i="5" s="1"/>
  <c r="K6444" i="5"/>
  <c r="I6493" i="5"/>
  <c r="K6493" i="5" s="1"/>
  <c r="K6492" i="5"/>
  <c r="I6542" i="5"/>
  <c r="K6542" i="5" s="1"/>
  <c r="K6541" i="5"/>
  <c r="I6566" i="5"/>
  <c r="K6566" i="5" s="1"/>
  <c r="K6565" i="5"/>
  <c r="I6590" i="5"/>
  <c r="K6590" i="5" s="1"/>
  <c r="K6589" i="5"/>
  <c r="I6614" i="5"/>
  <c r="K6614" i="5" s="1"/>
  <c r="K6613" i="5"/>
  <c r="I6638" i="5"/>
  <c r="K6638" i="5" s="1"/>
  <c r="K6637" i="5"/>
  <c r="I6687" i="5"/>
  <c r="K6687" i="5" s="1"/>
  <c r="K6686" i="5"/>
  <c r="I7038" i="5"/>
  <c r="K7038" i="5" s="1"/>
  <c r="K7037" i="5"/>
  <c r="I7086" i="5"/>
  <c r="K7086" i="5" s="1"/>
  <c r="K7085" i="5"/>
  <c r="I7136" i="5"/>
  <c r="K7136" i="5" s="1"/>
  <c r="K7135" i="5"/>
  <c r="I7184" i="5"/>
  <c r="K7184" i="5" s="1"/>
  <c r="K7183" i="5"/>
  <c r="I7232" i="5"/>
  <c r="K7232" i="5" s="1"/>
  <c r="K7231" i="5"/>
  <c r="I7256" i="5"/>
  <c r="K7256" i="5" s="1"/>
  <c r="K7255" i="5"/>
  <c r="I7013" i="5"/>
  <c r="K7012" i="5"/>
  <c r="I7062" i="5"/>
  <c r="K7062" i="5" s="1"/>
  <c r="K7061" i="5"/>
  <c r="I7110" i="5"/>
  <c r="K7110" i="5" s="1"/>
  <c r="K7109" i="5"/>
  <c r="I7160" i="5"/>
  <c r="K7160" i="5" s="1"/>
  <c r="K7159" i="5"/>
  <c r="I7208" i="5"/>
  <c r="K7208" i="5" s="1"/>
  <c r="K7207" i="5"/>
  <c r="K830" i="5"/>
  <c r="I831" i="5"/>
  <c r="K879" i="5"/>
  <c r="I880" i="5"/>
  <c r="K927" i="5"/>
  <c r="I928" i="5"/>
  <c r="K975" i="5"/>
  <c r="I976" i="5"/>
  <c r="K1024" i="5"/>
  <c r="I1025" i="5"/>
  <c r="K1072" i="5"/>
  <c r="I1073" i="5"/>
  <c r="K758" i="5"/>
  <c r="I759" i="5"/>
  <c r="K806" i="5"/>
  <c r="I807" i="5"/>
  <c r="K1157" i="5"/>
  <c r="I1158" i="5"/>
  <c r="K1158" i="5" s="1"/>
  <c r="K1181" i="5"/>
  <c r="I1182" i="5"/>
  <c r="K1254" i="5"/>
  <c r="I1255" i="5"/>
  <c r="K1255" i="5" s="1"/>
  <c r="K1277" i="5"/>
  <c r="I1278" i="5"/>
  <c r="K1351" i="5"/>
  <c r="I1352" i="5"/>
  <c r="K1352" i="5" s="1"/>
  <c r="K1374" i="5"/>
  <c r="I1375" i="5"/>
  <c r="K1447" i="5"/>
  <c r="I1448" i="5"/>
  <c r="K1448" i="5" s="1"/>
  <c r="K1471" i="5"/>
  <c r="I1472" i="5"/>
  <c r="K1519" i="5"/>
  <c r="I1520" i="5"/>
  <c r="K1567" i="5"/>
  <c r="I1568" i="5"/>
  <c r="K1616" i="5"/>
  <c r="I1617" i="5"/>
  <c r="K1664" i="5"/>
  <c r="I1665" i="5"/>
  <c r="K1712" i="5"/>
  <c r="I1713" i="5"/>
  <c r="K1761" i="5"/>
  <c r="I1762" i="5"/>
  <c r="K1809" i="5"/>
  <c r="I1810" i="5"/>
  <c r="K1857" i="5"/>
  <c r="I1858" i="5"/>
  <c r="K1906" i="5"/>
  <c r="I1907" i="5"/>
  <c r="K1954" i="5"/>
  <c r="I1955" i="5"/>
  <c r="K2002" i="5"/>
  <c r="I2003" i="5"/>
  <c r="K2052" i="5"/>
  <c r="I2053" i="5"/>
  <c r="K2100" i="5"/>
  <c r="I2101" i="5"/>
  <c r="K2148" i="5"/>
  <c r="I2149" i="5"/>
  <c r="K2197" i="5"/>
  <c r="I2198" i="5"/>
  <c r="K2245" i="5"/>
  <c r="I2246" i="5"/>
  <c r="K2293" i="5"/>
  <c r="I2294" i="5"/>
  <c r="K2342" i="5"/>
  <c r="I2343" i="5"/>
  <c r="K2390" i="5"/>
  <c r="I2391" i="5"/>
  <c r="K2438" i="5"/>
  <c r="I2439" i="5"/>
  <c r="K2487" i="5"/>
  <c r="I2488" i="5"/>
  <c r="K2535" i="5"/>
  <c r="I2536" i="5"/>
  <c r="K2583" i="5"/>
  <c r="I2584" i="5"/>
  <c r="K2632" i="5"/>
  <c r="I2633" i="5"/>
  <c r="K2680" i="5"/>
  <c r="I2681" i="5"/>
  <c r="K2728" i="5"/>
  <c r="I2729" i="5"/>
  <c r="K2777" i="5"/>
  <c r="I2778" i="5"/>
  <c r="K2825" i="5"/>
  <c r="I2826" i="5"/>
  <c r="K2873" i="5"/>
  <c r="I2874" i="5"/>
  <c r="K2922" i="5"/>
  <c r="I2923" i="5"/>
  <c r="K2970" i="5"/>
  <c r="I2971" i="5"/>
  <c r="K3018" i="5"/>
  <c r="I3019" i="5"/>
  <c r="K3067" i="5"/>
  <c r="I3068" i="5"/>
  <c r="K3115" i="5"/>
  <c r="I3116" i="5"/>
  <c r="K3163" i="5"/>
  <c r="I3164" i="5"/>
  <c r="K3213" i="5"/>
  <c r="I3214" i="5"/>
  <c r="K3261" i="5"/>
  <c r="I3262" i="5"/>
  <c r="K3309" i="5"/>
  <c r="I3310" i="5"/>
  <c r="K3358" i="5"/>
  <c r="I3359" i="5"/>
  <c r="K3382" i="5"/>
  <c r="I3383" i="5"/>
  <c r="K3455" i="5"/>
  <c r="I3456" i="5"/>
  <c r="K3456" i="5" s="1"/>
  <c r="K3478" i="5"/>
  <c r="I3479" i="5"/>
  <c r="K3552" i="5"/>
  <c r="I3553" i="5"/>
  <c r="K3553" i="5" s="1"/>
  <c r="K3575" i="5"/>
  <c r="I3576" i="5"/>
  <c r="K4665" i="5"/>
  <c r="I4666" i="5"/>
  <c r="K4666" i="5" s="1"/>
  <c r="K4713" i="5"/>
  <c r="I4714" i="5"/>
  <c r="K4714" i="5" s="1"/>
  <c r="K4761" i="5"/>
  <c r="I4762" i="5"/>
  <c r="K4762" i="5" s="1"/>
  <c r="K4810" i="5"/>
  <c r="I4811" i="5"/>
  <c r="K4811" i="5" s="1"/>
  <c r="K4858" i="5"/>
  <c r="I4859" i="5"/>
  <c r="K4859" i="5" s="1"/>
  <c r="K4906" i="5"/>
  <c r="I4907" i="5"/>
  <c r="K4907" i="5" s="1"/>
  <c r="K4955" i="5"/>
  <c r="I4956" i="5"/>
  <c r="K4956" i="5" s="1"/>
  <c r="K5003" i="5"/>
  <c r="I5004" i="5"/>
  <c r="K5004" i="5" s="1"/>
  <c r="K5051" i="5"/>
  <c r="I5052" i="5"/>
  <c r="K5052" i="5" s="1"/>
  <c r="K5101" i="5"/>
  <c r="I5102" i="5"/>
  <c r="K5102" i="5" s="1"/>
  <c r="K5149" i="5"/>
  <c r="I5150" i="5"/>
  <c r="K5150" i="5" s="1"/>
  <c r="K5197" i="5"/>
  <c r="I5198" i="5"/>
  <c r="K5198" i="5" s="1"/>
  <c r="K5246" i="5"/>
  <c r="I5247" i="5"/>
  <c r="K5247" i="5" s="1"/>
  <c r="K5294" i="5"/>
  <c r="I5295" i="5"/>
  <c r="K5295" i="5" s="1"/>
  <c r="K5342" i="5"/>
  <c r="I5343" i="5"/>
  <c r="K5343" i="5" s="1"/>
  <c r="K5391" i="5"/>
  <c r="I5392" i="5"/>
  <c r="K5392" i="5" s="1"/>
  <c r="K5439" i="5"/>
  <c r="I5440" i="5"/>
  <c r="K5440" i="5" s="1"/>
  <c r="K5487" i="5"/>
  <c r="I5488" i="5"/>
  <c r="K5488" i="5" s="1"/>
  <c r="K5536" i="5"/>
  <c r="I5537" i="5"/>
  <c r="K5537" i="5" s="1"/>
  <c r="K3623" i="5"/>
  <c r="I3624" i="5"/>
  <c r="K3672" i="5"/>
  <c r="I3673" i="5"/>
  <c r="K3720" i="5"/>
  <c r="I3721" i="5"/>
  <c r="K3768" i="5"/>
  <c r="I3769" i="5"/>
  <c r="K3817" i="5"/>
  <c r="I3818" i="5"/>
  <c r="K3865" i="5"/>
  <c r="I3866" i="5"/>
  <c r="K3913" i="5"/>
  <c r="I3914" i="5"/>
  <c r="K3962" i="5"/>
  <c r="I3963" i="5"/>
  <c r="K4010" i="5"/>
  <c r="I4011" i="5"/>
  <c r="K4058" i="5"/>
  <c r="I4059" i="5"/>
  <c r="K4107" i="5"/>
  <c r="I4108" i="5"/>
  <c r="K4155" i="5"/>
  <c r="I4156" i="5"/>
  <c r="K4203" i="5"/>
  <c r="I4204" i="5"/>
  <c r="K4253" i="5"/>
  <c r="I4254" i="5"/>
  <c r="K4301" i="5"/>
  <c r="I4302" i="5"/>
  <c r="K4349" i="5"/>
  <c r="I4350" i="5"/>
  <c r="K4398" i="5"/>
  <c r="I4399" i="5"/>
  <c r="K4435" i="5"/>
  <c r="I4436" i="5"/>
  <c r="K4436" i="5" s="1"/>
  <c r="K4458" i="5"/>
  <c r="I4459" i="5"/>
  <c r="K4532" i="5"/>
  <c r="I4533" i="5"/>
  <c r="K4533" i="5" s="1"/>
  <c r="K4555" i="5"/>
  <c r="I4556" i="5"/>
  <c r="K4628" i="5"/>
  <c r="I4629" i="5"/>
  <c r="K4629" i="5" s="1"/>
  <c r="K4652" i="5"/>
  <c r="I4653" i="5"/>
  <c r="K5608" i="5"/>
  <c r="I5609" i="5"/>
  <c r="K5609" i="5" s="1"/>
  <c r="K5631" i="5"/>
  <c r="I5632" i="5"/>
  <c r="K6213" i="5"/>
  <c r="I6214" i="5"/>
  <c r="K6214" i="5" s="1"/>
  <c r="K6262" i="5"/>
  <c r="I6263" i="5"/>
  <c r="K6263" i="5" s="1"/>
  <c r="K6310" i="5"/>
  <c r="I6311" i="5"/>
  <c r="K6311" i="5" s="1"/>
  <c r="K6358" i="5"/>
  <c r="I6359" i="5"/>
  <c r="K6359" i="5" s="1"/>
  <c r="K6408" i="5"/>
  <c r="I6409" i="5"/>
  <c r="K6409" i="5" s="1"/>
  <c r="K6456" i="5"/>
  <c r="I6457" i="5"/>
  <c r="K6457" i="5" s="1"/>
  <c r="K6504" i="5"/>
  <c r="I6505" i="5"/>
  <c r="K6505" i="5" s="1"/>
  <c r="K5680" i="5"/>
  <c r="I5681" i="5"/>
  <c r="K5728" i="5"/>
  <c r="I5729" i="5"/>
  <c r="K5776" i="5"/>
  <c r="I5777" i="5"/>
  <c r="K5826" i="5"/>
  <c r="I5827" i="5"/>
  <c r="K5874" i="5"/>
  <c r="I5875" i="5"/>
  <c r="K5922" i="5"/>
  <c r="I5923" i="5"/>
  <c r="K5971" i="5"/>
  <c r="I5972" i="5"/>
  <c r="K6019" i="5"/>
  <c r="I6020" i="5"/>
  <c r="K6067" i="5"/>
  <c r="I6068" i="5"/>
  <c r="K6129" i="5"/>
  <c r="I6130" i="5"/>
  <c r="K6130" i="5" s="1"/>
  <c r="K6152" i="5"/>
  <c r="I6153" i="5"/>
  <c r="K6648" i="5"/>
  <c r="I6649" i="5"/>
  <c r="K6698" i="5"/>
  <c r="I6699" i="5"/>
  <c r="K6699" i="5" s="1"/>
  <c r="K6721" i="5"/>
  <c r="I6722" i="5"/>
  <c r="K1109" i="5"/>
  <c r="I1110" i="5"/>
  <c r="K1110" i="5" s="1"/>
  <c r="K734" i="5"/>
  <c r="I735" i="5"/>
  <c r="K854" i="5"/>
  <c r="I855" i="5"/>
  <c r="K903" i="5"/>
  <c r="I904" i="5"/>
  <c r="K951" i="5"/>
  <c r="I952" i="5"/>
  <c r="K999" i="5"/>
  <c r="I1000" i="5"/>
  <c r="K1048" i="5"/>
  <c r="I1049" i="5"/>
  <c r="K1096" i="5"/>
  <c r="I1097" i="5"/>
  <c r="K782" i="5"/>
  <c r="I783" i="5"/>
  <c r="K1132" i="5"/>
  <c r="I1133" i="5"/>
  <c r="K1206" i="5"/>
  <c r="I1207" i="5"/>
  <c r="K1207" i="5" s="1"/>
  <c r="K1229" i="5"/>
  <c r="I1230" i="5"/>
  <c r="K1302" i="5"/>
  <c r="I1303" i="5"/>
  <c r="K1303" i="5" s="1"/>
  <c r="K1326" i="5"/>
  <c r="I1327" i="5"/>
  <c r="K1399" i="5"/>
  <c r="I1400" i="5"/>
  <c r="K1400" i="5" s="1"/>
  <c r="K1422" i="5"/>
  <c r="I1423" i="5"/>
  <c r="K1496" i="5"/>
  <c r="I1497" i="5"/>
  <c r="K1497" i="5" s="1"/>
  <c r="K1543" i="5"/>
  <c r="I1544" i="5"/>
  <c r="K1591" i="5"/>
  <c r="I1592" i="5"/>
  <c r="K1640" i="5"/>
  <c r="I1641" i="5"/>
  <c r="K1688" i="5"/>
  <c r="I1689" i="5"/>
  <c r="K1736" i="5"/>
  <c r="I1737" i="5"/>
  <c r="K1785" i="5"/>
  <c r="I1786" i="5"/>
  <c r="K1833" i="5"/>
  <c r="I1834" i="5"/>
  <c r="K1881" i="5"/>
  <c r="I1882" i="5"/>
  <c r="K1930" i="5"/>
  <c r="I1931" i="5"/>
  <c r="K1978" i="5"/>
  <c r="I1979" i="5"/>
  <c r="K2026" i="5"/>
  <c r="I2027" i="5"/>
  <c r="K2076" i="5"/>
  <c r="I2077" i="5"/>
  <c r="K2124" i="5"/>
  <c r="I2125" i="5"/>
  <c r="K2172" i="5"/>
  <c r="I2173" i="5"/>
  <c r="K2221" i="5"/>
  <c r="I2222" i="5"/>
  <c r="K2269" i="5"/>
  <c r="I2270" i="5"/>
  <c r="K2317" i="5"/>
  <c r="I2318" i="5"/>
  <c r="K2366" i="5"/>
  <c r="I2367" i="5"/>
  <c r="K2414" i="5"/>
  <c r="I2415" i="5"/>
  <c r="K2462" i="5"/>
  <c r="I2463" i="5"/>
  <c r="K2511" i="5"/>
  <c r="I2512" i="5"/>
  <c r="K2559" i="5"/>
  <c r="I2560" i="5"/>
  <c r="K2607" i="5"/>
  <c r="I2608" i="5"/>
  <c r="K2656" i="5"/>
  <c r="I2657" i="5"/>
  <c r="K2704" i="5"/>
  <c r="I2705" i="5"/>
  <c r="K2752" i="5"/>
  <c r="I2753" i="5"/>
  <c r="K2801" i="5"/>
  <c r="I2802" i="5"/>
  <c r="K2849" i="5"/>
  <c r="I2850" i="5"/>
  <c r="K2897" i="5"/>
  <c r="I2898" i="5"/>
  <c r="K2946" i="5"/>
  <c r="I2947" i="5"/>
  <c r="K2994" i="5"/>
  <c r="I2995" i="5"/>
  <c r="K3042" i="5"/>
  <c r="I3043" i="5"/>
  <c r="K3091" i="5"/>
  <c r="I3092" i="5"/>
  <c r="K3139" i="5"/>
  <c r="I3140" i="5"/>
  <c r="K3187" i="5"/>
  <c r="I3188" i="5"/>
  <c r="K3237" i="5"/>
  <c r="I3238" i="5"/>
  <c r="K3285" i="5"/>
  <c r="I3286" i="5"/>
  <c r="K3333" i="5"/>
  <c r="I3334" i="5"/>
  <c r="K3407" i="5"/>
  <c r="I3408" i="5"/>
  <c r="K3408" i="5" s="1"/>
  <c r="K3430" i="5"/>
  <c r="I3431" i="5"/>
  <c r="K3504" i="5"/>
  <c r="I3505" i="5"/>
  <c r="K3505" i="5" s="1"/>
  <c r="K3527" i="5"/>
  <c r="I3528" i="5"/>
  <c r="K3599" i="5"/>
  <c r="I3600" i="5"/>
  <c r="K3648" i="5"/>
  <c r="I3649" i="5"/>
  <c r="K3696" i="5"/>
  <c r="I3697" i="5"/>
  <c r="K3744" i="5"/>
  <c r="I3745" i="5"/>
  <c r="K3793" i="5"/>
  <c r="I3794" i="5"/>
  <c r="K3841" i="5"/>
  <c r="I3842" i="5"/>
  <c r="K3889" i="5"/>
  <c r="I3890" i="5"/>
  <c r="K3938" i="5"/>
  <c r="I3939" i="5"/>
  <c r="K3986" i="5"/>
  <c r="I3987" i="5"/>
  <c r="K4034" i="5"/>
  <c r="I4035" i="5"/>
  <c r="K4083" i="5"/>
  <c r="I4084" i="5"/>
  <c r="K4131" i="5"/>
  <c r="I4132" i="5"/>
  <c r="K4179" i="5"/>
  <c r="I4180" i="5"/>
  <c r="K4229" i="5"/>
  <c r="I4230" i="5"/>
  <c r="K4277" i="5"/>
  <c r="I4278" i="5"/>
  <c r="K4325" i="5"/>
  <c r="I4326" i="5"/>
  <c r="K4374" i="5"/>
  <c r="I4375" i="5"/>
  <c r="K4689" i="5"/>
  <c r="I4690" i="5"/>
  <c r="K4690" i="5" s="1"/>
  <c r="K4737" i="5"/>
  <c r="I4738" i="5"/>
  <c r="K4738" i="5" s="1"/>
  <c r="K4785" i="5"/>
  <c r="I4786" i="5"/>
  <c r="K4786" i="5" s="1"/>
  <c r="K4834" i="5"/>
  <c r="I4835" i="5"/>
  <c r="K4835" i="5" s="1"/>
  <c r="K4882" i="5"/>
  <c r="I4883" i="5"/>
  <c r="K4883" i="5" s="1"/>
  <c r="K4930" i="5"/>
  <c r="I4931" i="5"/>
  <c r="K4931" i="5" s="1"/>
  <c r="K4979" i="5"/>
  <c r="I4980" i="5"/>
  <c r="K4980" i="5" s="1"/>
  <c r="K5027" i="5"/>
  <c r="I5028" i="5"/>
  <c r="K5028" i="5" s="1"/>
  <c r="K5075" i="5"/>
  <c r="I5076" i="5"/>
  <c r="K5076" i="5" s="1"/>
  <c r="K5125" i="5"/>
  <c r="I5126" i="5"/>
  <c r="K5126" i="5" s="1"/>
  <c r="K5173" i="5"/>
  <c r="I5174" i="5"/>
  <c r="K5174" i="5" s="1"/>
  <c r="K5221" i="5"/>
  <c r="I5222" i="5"/>
  <c r="K5222" i="5" s="1"/>
  <c r="K5270" i="5"/>
  <c r="I5271" i="5"/>
  <c r="K5271" i="5" s="1"/>
  <c r="K5318" i="5"/>
  <c r="I5319" i="5"/>
  <c r="K5319" i="5" s="1"/>
  <c r="K5366" i="5"/>
  <c r="I5367" i="5"/>
  <c r="K5367" i="5" s="1"/>
  <c r="K5415" i="5"/>
  <c r="I5416" i="5"/>
  <c r="K5416" i="5" s="1"/>
  <c r="K5463" i="5"/>
  <c r="I5464" i="5"/>
  <c r="K5464" i="5" s="1"/>
  <c r="K5511" i="5"/>
  <c r="I5512" i="5"/>
  <c r="K5512" i="5" s="1"/>
  <c r="K5560" i="5"/>
  <c r="I5561" i="5"/>
  <c r="K5561" i="5" s="1"/>
  <c r="K4483" i="5"/>
  <c r="I4484" i="5"/>
  <c r="K4484" i="5" s="1"/>
  <c r="K4507" i="5"/>
  <c r="I4508" i="5"/>
  <c r="K4580" i="5"/>
  <c r="I4581" i="5"/>
  <c r="K4581" i="5" s="1"/>
  <c r="K4603" i="5"/>
  <c r="I4604" i="5"/>
  <c r="K5583" i="5"/>
  <c r="I5584" i="5"/>
  <c r="K5655" i="5"/>
  <c r="I5656" i="5"/>
  <c r="K5704" i="5"/>
  <c r="I5705" i="5"/>
  <c r="K5752" i="5"/>
  <c r="I5753" i="5"/>
  <c r="K5800" i="5"/>
  <c r="I5801" i="5"/>
  <c r="K5850" i="5"/>
  <c r="I5851" i="5"/>
  <c r="K5898" i="5"/>
  <c r="I5899" i="5"/>
  <c r="K5946" i="5"/>
  <c r="I5947" i="5"/>
  <c r="K5995" i="5"/>
  <c r="I5996" i="5"/>
  <c r="K6043" i="5"/>
  <c r="I6044" i="5"/>
  <c r="K6091" i="5"/>
  <c r="I6092" i="5"/>
  <c r="K6189" i="5"/>
  <c r="I6190" i="5"/>
  <c r="K6190" i="5" s="1"/>
  <c r="K6237" i="5"/>
  <c r="I6238" i="5"/>
  <c r="K6238" i="5" s="1"/>
  <c r="K6286" i="5"/>
  <c r="I6287" i="5"/>
  <c r="K6287" i="5" s="1"/>
  <c r="K6334" i="5"/>
  <c r="I6335" i="5"/>
  <c r="K6335" i="5" s="1"/>
  <c r="K6382" i="5"/>
  <c r="I6383" i="5"/>
  <c r="K6383" i="5" s="1"/>
  <c r="K6432" i="5"/>
  <c r="I6433" i="5"/>
  <c r="K6433" i="5" s="1"/>
  <c r="K6480" i="5"/>
  <c r="I6481" i="5"/>
  <c r="K6481" i="5" s="1"/>
  <c r="K6528" i="5"/>
  <c r="I6529" i="5"/>
  <c r="K6529" i="5" s="1"/>
  <c r="K6177" i="5"/>
  <c r="I6178" i="5"/>
  <c r="K6178" i="5" s="1"/>
  <c r="K6552" i="5"/>
  <c r="I6553" i="5"/>
  <c r="K6576" i="5"/>
  <c r="I6577" i="5"/>
  <c r="K6600" i="5"/>
  <c r="I6601" i="5"/>
  <c r="K6624" i="5"/>
  <c r="I6625" i="5"/>
  <c r="K6672" i="5"/>
  <c r="I6673" i="5"/>
  <c r="K6745" i="5"/>
  <c r="I6746" i="5"/>
  <c r="K6793" i="5"/>
  <c r="I6794" i="5"/>
  <c r="K6843" i="5"/>
  <c r="I6844" i="5"/>
  <c r="K6891" i="5"/>
  <c r="I6892" i="5"/>
  <c r="K6939" i="5"/>
  <c r="I6940" i="5"/>
  <c r="K7049" i="5"/>
  <c r="I7050" i="5"/>
  <c r="K7050" i="5" s="1"/>
  <c r="K7097" i="5"/>
  <c r="I7098" i="5"/>
  <c r="K7098" i="5" s="1"/>
  <c r="K7147" i="5"/>
  <c r="I7148" i="5"/>
  <c r="K7148" i="5" s="1"/>
  <c r="K7195" i="5"/>
  <c r="I7196" i="5"/>
  <c r="K7196" i="5" s="1"/>
  <c r="K6769" i="5"/>
  <c r="I6770" i="5"/>
  <c r="K6817" i="5"/>
  <c r="I6818" i="5"/>
  <c r="K6867" i="5"/>
  <c r="I6868" i="5"/>
  <c r="K6915" i="5"/>
  <c r="I6916" i="5"/>
  <c r="K6963" i="5"/>
  <c r="I6964" i="5"/>
  <c r="K7025" i="5"/>
  <c r="I7026" i="5"/>
  <c r="K7026" i="5" s="1"/>
  <c r="K7073" i="5"/>
  <c r="I7074" i="5"/>
  <c r="K7074" i="5" s="1"/>
  <c r="K7123" i="5"/>
  <c r="I7124" i="5"/>
  <c r="K7124" i="5" s="1"/>
  <c r="K7171" i="5"/>
  <c r="I7172" i="5"/>
  <c r="K7172" i="5" s="1"/>
  <c r="K7219" i="5"/>
  <c r="I7220" i="5"/>
  <c r="K7220" i="5" s="1"/>
  <c r="K6988" i="5"/>
  <c r="I6989" i="5"/>
  <c r="K7242" i="5"/>
  <c r="I7243" i="5"/>
  <c r="I7014" i="5" l="1"/>
  <c r="K7014" i="5" s="1"/>
  <c r="K7013" i="5"/>
  <c r="I4424" i="5"/>
  <c r="K4424" i="5" s="1"/>
  <c r="K4423" i="5"/>
  <c r="I6118" i="5"/>
  <c r="K6118" i="5" s="1"/>
  <c r="K6117" i="5"/>
  <c r="K7243" i="5"/>
  <c r="I7244" i="5"/>
  <c r="K7244" i="5" s="1"/>
  <c r="K6989" i="5"/>
  <c r="I6990" i="5"/>
  <c r="K6990" i="5" s="1"/>
  <c r="K6964" i="5"/>
  <c r="I6965" i="5"/>
  <c r="K6965" i="5" s="1"/>
  <c r="K6916" i="5"/>
  <c r="I6917" i="5"/>
  <c r="K6917" i="5" s="1"/>
  <c r="K6868" i="5"/>
  <c r="I6869" i="5"/>
  <c r="K6869" i="5" s="1"/>
  <c r="K6818" i="5"/>
  <c r="I6819" i="5"/>
  <c r="K6819" i="5" s="1"/>
  <c r="K6770" i="5"/>
  <c r="I6771" i="5"/>
  <c r="K6771" i="5" s="1"/>
  <c r="K6940" i="5"/>
  <c r="I6941" i="5"/>
  <c r="K6941" i="5" s="1"/>
  <c r="K6892" i="5"/>
  <c r="I6893" i="5"/>
  <c r="K6893" i="5" s="1"/>
  <c r="K6844" i="5"/>
  <c r="I6845" i="5"/>
  <c r="K6845" i="5" s="1"/>
  <c r="K6794" i="5"/>
  <c r="I6795" i="5"/>
  <c r="K6795" i="5" s="1"/>
  <c r="K6746" i="5"/>
  <c r="I6747" i="5"/>
  <c r="K6747" i="5" s="1"/>
  <c r="K6673" i="5"/>
  <c r="I6674" i="5"/>
  <c r="K6674" i="5" s="1"/>
  <c r="K6625" i="5"/>
  <c r="I6626" i="5"/>
  <c r="K6626" i="5" s="1"/>
  <c r="K6601" i="5"/>
  <c r="I6602" i="5"/>
  <c r="K6602" i="5" s="1"/>
  <c r="K6577" i="5"/>
  <c r="I6578" i="5"/>
  <c r="K6578" i="5" s="1"/>
  <c r="K6553" i="5"/>
  <c r="I6554" i="5"/>
  <c r="K6554" i="5" s="1"/>
  <c r="K6092" i="5"/>
  <c r="I6093" i="5"/>
  <c r="K6093" i="5" s="1"/>
  <c r="K6044" i="5"/>
  <c r="I6045" i="5"/>
  <c r="K6045" i="5" s="1"/>
  <c r="K5996" i="5"/>
  <c r="I5997" i="5"/>
  <c r="K5997" i="5" s="1"/>
  <c r="K5947" i="5"/>
  <c r="I5948" i="5"/>
  <c r="K5948" i="5" s="1"/>
  <c r="K5899" i="5"/>
  <c r="I5900" i="5"/>
  <c r="K5900" i="5" s="1"/>
  <c r="K5851" i="5"/>
  <c r="I5852" i="5"/>
  <c r="K5852" i="5" s="1"/>
  <c r="K5801" i="5"/>
  <c r="I5802" i="5"/>
  <c r="K5802" i="5" s="1"/>
  <c r="K5753" i="5"/>
  <c r="I5754" i="5"/>
  <c r="K5754" i="5" s="1"/>
  <c r="K5705" i="5"/>
  <c r="I5706" i="5"/>
  <c r="K5706" i="5" s="1"/>
  <c r="K5656" i="5"/>
  <c r="I5657" i="5"/>
  <c r="K5657" i="5" s="1"/>
  <c r="K5584" i="5"/>
  <c r="I5585" i="5"/>
  <c r="K5585" i="5" s="1"/>
  <c r="K4604" i="5"/>
  <c r="I4605" i="5"/>
  <c r="K4605" i="5" s="1"/>
  <c r="K4508" i="5"/>
  <c r="I4509" i="5"/>
  <c r="K4509" i="5" s="1"/>
  <c r="K4375" i="5"/>
  <c r="I4376" i="5"/>
  <c r="K4376" i="5" s="1"/>
  <c r="K4326" i="5"/>
  <c r="I4327" i="5"/>
  <c r="K4327" i="5" s="1"/>
  <c r="K4278" i="5"/>
  <c r="I4279" i="5"/>
  <c r="K4279" i="5" s="1"/>
  <c r="K4230" i="5"/>
  <c r="I4231" i="5"/>
  <c r="K4231" i="5" s="1"/>
  <c r="K4180" i="5"/>
  <c r="I4181" i="5"/>
  <c r="K4181" i="5" s="1"/>
  <c r="K4132" i="5"/>
  <c r="I4133" i="5"/>
  <c r="K4133" i="5" s="1"/>
  <c r="K4084" i="5"/>
  <c r="I4085" i="5"/>
  <c r="K4085" i="5" s="1"/>
  <c r="K4035" i="5"/>
  <c r="I4036" i="5"/>
  <c r="K4036" i="5" s="1"/>
  <c r="K3987" i="5"/>
  <c r="I3988" i="5"/>
  <c r="K3988" i="5" s="1"/>
  <c r="K3939" i="5"/>
  <c r="I3940" i="5"/>
  <c r="K3940" i="5" s="1"/>
  <c r="K3890" i="5"/>
  <c r="I3891" i="5"/>
  <c r="K3891" i="5" s="1"/>
  <c r="K3842" i="5"/>
  <c r="I3843" i="5"/>
  <c r="K3843" i="5" s="1"/>
  <c r="K3794" i="5"/>
  <c r="I3795" i="5"/>
  <c r="K3795" i="5" s="1"/>
  <c r="K3745" i="5"/>
  <c r="I3746" i="5"/>
  <c r="K3746" i="5" s="1"/>
  <c r="K3697" i="5"/>
  <c r="I3698" i="5"/>
  <c r="K3698" i="5" s="1"/>
  <c r="K3649" i="5"/>
  <c r="I3650" i="5"/>
  <c r="K3650" i="5" s="1"/>
  <c r="K3600" i="5"/>
  <c r="I3601" i="5"/>
  <c r="K3601" i="5" s="1"/>
  <c r="K3528" i="5"/>
  <c r="I3529" i="5"/>
  <c r="K3529" i="5" s="1"/>
  <c r="K3431" i="5"/>
  <c r="I3432" i="5"/>
  <c r="K3432" i="5" s="1"/>
  <c r="K3334" i="5"/>
  <c r="I3335" i="5"/>
  <c r="K3335" i="5" s="1"/>
  <c r="K3286" i="5"/>
  <c r="I3287" i="5"/>
  <c r="K3287" i="5" s="1"/>
  <c r="K3238" i="5"/>
  <c r="I3239" i="5"/>
  <c r="K3239" i="5" s="1"/>
  <c r="K3188" i="5"/>
  <c r="I3189" i="5"/>
  <c r="K3189" i="5" s="1"/>
  <c r="K3140" i="5"/>
  <c r="I3141" i="5"/>
  <c r="K3141" i="5" s="1"/>
  <c r="K3092" i="5"/>
  <c r="I3093" i="5"/>
  <c r="K3093" i="5" s="1"/>
  <c r="K3043" i="5"/>
  <c r="I3044" i="5"/>
  <c r="K3044" i="5" s="1"/>
  <c r="K2995" i="5"/>
  <c r="I2996" i="5"/>
  <c r="K2996" i="5" s="1"/>
  <c r="K2947" i="5"/>
  <c r="I2948" i="5"/>
  <c r="K2948" i="5" s="1"/>
  <c r="K2898" i="5"/>
  <c r="I2899" i="5"/>
  <c r="K2899" i="5" s="1"/>
  <c r="K2850" i="5"/>
  <c r="I2851" i="5"/>
  <c r="K2851" i="5" s="1"/>
  <c r="K2802" i="5"/>
  <c r="I2803" i="5"/>
  <c r="K2803" i="5" s="1"/>
  <c r="K2753" i="5"/>
  <c r="I2754" i="5"/>
  <c r="K2754" i="5" s="1"/>
  <c r="K2705" i="5"/>
  <c r="I2706" i="5"/>
  <c r="K2706" i="5" s="1"/>
  <c r="K2657" i="5"/>
  <c r="I2658" i="5"/>
  <c r="K2658" i="5" s="1"/>
  <c r="K2608" i="5"/>
  <c r="I2609" i="5"/>
  <c r="K2609" i="5" s="1"/>
  <c r="K2560" i="5"/>
  <c r="I2561" i="5"/>
  <c r="K2561" i="5" s="1"/>
  <c r="K2512" i="5"/>
  <c r="I2513" i="5"/>
  <c r="K2513" i="5" s="1"/>
  <c r="K2463" i="5"/>
  <c r="I2464" i="5"/>
  <c r="K2464" i="5" s="1"/>
  <c r="K2415" i="5"/>
  <c r="I2416" i="5"/>
  <c r="K2416" i="5" s="1"/>
  <c r="K2367" i="5"/>
  <c r="I2368" i="5"/>
  <c r="K2368" i="5" s="1"/>
  <c r="K2318" i="5"/>
  <c r="I2319" i="5"/>
  <c r="K2319" i="5" s="1"/>
  <c r="K2270" i="5"/>
  <c r="I2271" i="5"/>
  <c r="K2271" i="5" s="1"/>
  <c r="K2222" i="5"/>
  <c r="I2223" i="5"/>
  <c r="K2223" i="5" s="1"/>
  <c r="K2173" i="5"/>
  <c r="I2174" i="5"/>
  <c r="K2174" i="5" s="1"/>
  <c r="K2125" i="5"/>
  <c r="I2126" i="5"/>
  <c r="K2126" i="5" s="1"/>
  <c r="K2077" i="5"/>
  <c r="I2078" i="5"/>
  <c r="K2078" i="5" s="1"/>
  <c r="K2027" i="5"/>
  <c r="I2028" i="5"/>
  <c r="K2028" i="5" s="1"/>
  <c r="K1979" i="5"/>
  <c r="I1980" i="5"/>
  <c r="K1980" i="5" s="1"/>
  <c r="K1931" i="5"/>
  <c r="I1932" i="5"/>
  <c r="K1932" i="5" s="1"/>
  <c r="K1882" i="5"/>
  <c r="I1883" i="5"/>
  <c r="K1883" i="5" s="1"/>
  <c r="K1834" i="5"/>
  <c r="I1835" i="5"/>
  <c r="K1835" i="5" s="1"/>
  <c r="K1786" i="5"/>
  <c r="I1787" i="5"/>
  <c r="K1787" i="5" s="1"/>
  <c r="K1737" i="5"/>
  <c r="I1738" i="5"/>
  <c r="K1738" i="5" s="1"/>
  <c r="K1689" i="5"/>
  <c r="I1690" i="5"/>
  <c r="K1690" i="5" s="1"/>
  <c r="K1641" i="5"/>
  <c r="I1642" i="5"/>
  <c r="K1642" i="5" s="1"/>
  <c r="K1592" i="5"/>
  <c r="I1593" i="5"/>
  <c r="K1593" i="5" s="1"/>
  <c r="K1544" i="5"/>
  <c r="I1545" i="5"/>
  <c r="K1545" i="5" s="1"/>
  <c r="K1423" i="5"/>
  <c r="I1424" i="5"/>
  <c r="K1424" i="5" s="1"/>
  <c r="K1327" i="5"/>
  <c r="I1328" i="5"/>
  <c r="K1328" i="5" s="1"/>
  <c r="K1230" i="5"/>
  <c r="I1231" i="5"/>
  <c r="K1231" i="5" s="1"/>
  <c r="K1133" i="5"/>
  <c r="I1134" i="5"/>
  <c r="K1134" i="5" s="1"/>
  <c r="K783" i="5"/>
  <c r="I784" i="5"/>
  <c r="K784" i="5" s="1"/>
  <c r="K1097" i="5"/>
  <c r="I1098" i="5"/>
  <c r="K1098" i="5" s="1"/>
  <c r="K1049" i="5"/>
  <c r="I1050" i="5"/>
  <c r="K1050" i="5" s="1"/>
  <c r="K1000" i="5"/>
  <c r="I1001" i="5"/>
  <c r="K1001" i="5" s="1"/>
  <c r="K952" i="5"/>
  <c r="I953" i="5"/>
  <c r="K953" i="5" s="1"/>
  <c r="K904" i="5"/>
  <c r="I905" i="5"/>
  <c r="K905" i="5" s="1"/>
  <c r="K855" i="5"/>
  <c r="I856" i="5"/>
  <c r="K856" i="5" s="1"/>
  <c r="K735" i="5"/>
  <c r="I736" i="5"/>
  <c r="K736" i="5" s="1"/>
  <c r="K6722" i="5"/>
  <c r="I6723" i="5"/>
  <c r="K6723" i="5" s="1"/>
  <c r="K6649" i="5"/>
  <c r="I6650" i="5"/>
  <c r="K6650" i="5" s="1"/>
  <c r="K6153" i="5"/>
  <c r="I6154" i="5"/>
  <c r="K6154" i="5" s="1"/>
  <c r="K6068" i="5"/>
  <c r="I6069" i="5"/>
  <c r="K6069" i="5" s="1"/>
  <c r="K6020" i="5"/>
  <c r="I6021" i="5"/>
  <c r="K6021" i="5" s="1"/>
  <c r="K5972" i="5"/>
  <c r="I5973" i="5"/>
  <c r="K5973" i="5" s="1"/>
  <c r="K5923" i="5"/>
  <c r="I5924" i="5"/>
  <c r="K5924" i="5" s="1"/>
  <c r="K5875" i="5"/>
  <c r="I5876" i="5"/>
  <c r="K5876" i="5" s="1"/>
  <c r="K5827" i="5"/>
  <c r="I5828" i="5"/>
  <c r="K5828" i="5" s="1"/>
  <c r="K5777" i="5"/>
  <c r="I5778" i="5"/>
  <c r="K5778" i="5" s="1"/>
  <c r="K5729" i="5"/>
  <c r="I5730" i="5"/>
  <c r="K5730" i="5" s="1"/>
  <c r="K5681" i="5"/>
  <c r="I5682" i="5"/>
  <c r="K5682" i="5" s="1"/>
  <c r="K5632" i="5"/>
  <c r="I5633" i="5"/>
  <c r="K5633" i="5" s="1"/>
  <c r="K4653" i="5"/>
  <c r="I4654" i="5"/>
  <c r="K4654" i="5" s="1"/>
  <c r="K4556" i="5"/>
  <c r="I4557" i="5"/>
  <c r="K4557" i="5" s="1"/>
  <c r="K4459" i="5"/>
  <c r="I4460" i="5"/>
  <c r="K4460" i="5" s="1"/>
  <c r="K4399" i="5"/>
  <c r="I4400" i="5"/>
  <c r="K4400" i="5" s="1"/>
  <c r="K4350" i="5"/>
  <c r="I4351" i="5"/>
  <c r="K4351" i="5" s="1"/>
  <c r="K4302" i="5"/>
  <c r="I4303" i="5"/>
  <c r="K4303" i="5" s="1"/>
  <c r="K4254" i="5"/>
  <c r="I4255" i="5"/>
  <c r="K4255" i="5" s="1"/>
  <c r="K4204" i="5"/>
  <c r="I4205" i="5"/>
  <c r="K4205" i="5" s="1"/>
  <c r="K4156" i="5"/>
  <c r="I4157" i="5"/>
  <c r="K4157" i="5" s="1"/>
  <c r="K4108" i="5"/>
  <c r="I4109" i="5"/>
  <c r="K4109" i="5" s="1"/>
  <c r="K4059" i="5"/>
  <c r="I4060" i="5"/>
  <c r="K4060" i="5" s="1"/>
  <c r="K4011" i="5"/>
  <c r="I4012" i="5"/>
  <c r="K4012" i="5" s="1"/>
  <c r="K3963" i="5"/>
  <c r="I3964" i="5"/>
  <c r="K3964" i="5" s="1"/>
  <c r="K3914" i="5"/>
  <c r="I3915" i="5"/>
  <c r="K3915" i="5" s="1"/>
  <c r="K3866" i="5"/>
  <c r="I3867" i="5"/>
  <c r="K3867" i="5" s="1"/>
  <c r="K3818" i="5"/>
  <c r="I3819" i="5"/>
  <c r="K3819" i="5" s="1"/>
  <c r="K3769" i="5"/>
  <c r="I3770" i="5"/>
  <c r="K3770" i="5" s="1"/>
  <c r="K3721" i="5"/>
  <c r="I3722" i="5"/>
  <c r="K3722" i="5" s="1"/>
  <c r="K3673" i="5"/>
  <c r="I3674" i="5"/>
  <c r="K3674" i="5" s="1"/>
  <c r="K3624" i="5"/>
  <c r="I3625" i="5"/>
  <c r="K3625" i="5" s="1"/>
  <c r="K3576" i="5"/>
  <c r="I3577" i="5"/>
  <c r="K3577" i="5" s="1"/>
  <c r="K3479" i="5"/>
  <c r="I3480" i="5"/>
  <c r="K3480" i="5" s="1"/>
  <c r="K3383" i="5"/>
  <c r="I3384" i="5"/>
  <c r="K3384" i="5" s="1"/>
  <c r="K3359" i="5"/>
  <c r="I3360" i="5"/>
  <c r="K3360" i="5" s="1"/>
  <c r="K3310" i="5"/>
  <c r="I3311" i="5"/>
  <c r="K3311" i="5" s="1"/>
  <c r="K3262" i="5"/>
  <c r="I3263" i="5"/>
  <c r="K3263" i="5" s="1"/>
  <c r="K3214" i="5"/>
  <c r="I3215" i="5"/>
  <c r="K3215" i="5" s="1"/>
  <c r="K3164" i="5"/>
  <c r="I3165" i="5"/>
  <c r="K3165" i="5" s="1"/>
  <c r="K3116" i="5"/>
  <c r="I3117" i="5"/>
  <c r="K3117" i="5" s="1"/>
  <c r="K3068" i="5"/>
  <c r="I3069" i="5"/>
  <c r="K3069" i="5" s="1"/>
  <c r="K3019" i="5"/>
  <c r="I3020" i="5"/>
  <c r="K3020" i="5" s="1"/>
  <c r="K2971" i="5"/>
  <c r="I2972" i="5"/>
  <c r="K2972" i="5" s="1"/>
  <c r="K2923" i="5"/>
  <c r="I2924" i="5"/>
  <c r="K2924" i="5" s="1"/>
  <c r="K2874" i="5"/>
  <c r="I2875" i="5"/>
  <c r="K2875" i="5" s="1"/>
  <c r="K2826" i="5"/>
  <c r="I2827" i="5"/>
  <c r="K2827" i="5" s="1"/>
  <c r="K2778" i="5"/>
  <c r="I2779" i="5"/>
  <c r="K2779" i="5" s="1"/>
  <c r="K2729" i="5"/>
  <c r="I2730" i="5"/>
  <c r="K2730" i="5" s="1"/>
  <c r="K2681" i="5"/>
  <c r="I2682" i="5"/>
  <c r="K2682" i="5" s="1"/>
  <c r="K2633" i="5"/>
  <c r="I2634" i="5"/>
  <c r="K2634" i="5" s="1"/>
  <c r="K2584" i="5"/>
  <c r="I2585" i="5"/>
  <c r="K2585" i="5" s="1"/>
  <c r="K2536" i="5"/>
  <c r="I2537" i="5"/>
  <c r="K2537" i="5" s="1"/>
  <c r="K2488" i="5"/>
  <c r="I2489" i="5"/>
  <c r="K2489" i="5" s="1"/>
  <c r="K2439" i="5"/>
  <c r="I2440" i="5"/>
  <c r="K2440" i="5" s="1"/>
  <c r="K2391" i="5"/>
  <c r="I2392" i="5"/>
  <c r="K2392" i="5" s="1"/>
  <c r="K2343" i="5"/>
  <c r="I2344" i="5"/>
  <c r="K2344" i="5" s="1"/>
  <c r="K2294" i="5"/>
  <c r="I2295" i="5"/>
  <c r="K2295" i="5" s="1"/>
  <c r="K2246" i="5"/>
  <c r="I2247" i="5"/>
  <c r="K2247" i="5" s="1"/>
  <c r="K2198" i="5"/>
  <c r="I2199" i="5"/>
  <c r="K2199" i="5" s="1"/>
  <c r="K2149" i="5"/>
  <c r="I2150" i="5"/>
  <c r="K2150" i="5" s="1"/>
  <c r="K2101" i="5"/>
  <c r="I2102" i="5"/>
  <c r="K2102" i="5" s="1"/>
  <c r="K2053" i="5"/>
  <c r="I2054" i="5"/>
  <c r="K2054" i="5" s="1"/>
  <c r="K2003" i="5"/>
  <c r="I2004" i="5"/>
  <c r="K2004" i="5" s="1"/>
  <c r="K1955" i="5"/>
  <c r="I1956" i="5"/>
  <c r="K1956" i="5" s="1"/>
  <c r="K1907" i="5"/>
  <c r="I1908" i="5"/>
  <c r="K1908" i="5" s="1"/>
  <c r="K1858" i="5"/>
  <c r="I1859" i="5"/>
  <c r="K1859" i="5" s="1"/>
  <c r="K1810" i="5"/>
  <c r="I1811" i="5"/>
  <c r="K1811" i="5" s="1"/>
  <c r="K1762" i="5"/>
  <c r="I1763" i="5"/>
  <c r="K1763" i="5" s="1"/>
  <c r="K1713" i="5"/>
  <c r="I1714" i="5"/>
  <c r="K1714" i="5" s="1"/>
  <c r="K1665" i="5"/>
  <c r="I1666" i="5"/>
  <c r="K1666" i="5" s="1"/>
  <c r="K1617" i="5"/>
  <c r="I1618" i="5"/>
  <c r="K1618" i="5" s="1"/>
  <c r="K1568" i="5"/>
  <c r="I1569" i="5"/>
  <c r="K1569" i="5" s="1"/>
  <c r="K1520" i="5"/>
  <c r="I1521" i="5"/>
  <c r="K1521" i="5" s="1"/>
  <c r="K1472" i="5"/>
  <c r="I1473" i="5"/>
  <c r="K1473" i="5" s="1"/>
  <c r="K1375" i="5"/>
  <c r="I1376" i="5"/>
  <c r="K1376" i="5" s="1"/>
  <c r="K1278" i="5"/>
  <c r="I1279" i="5"/>
  <c r="K1279" i="5" s="1"/>
  <c r="K1182" i="5"/>
  <c r="I1183" i="5"/>
  <c r="K1183" i="5" s="1"/>
  <c r="K807" i="5"/>
  <c r="I808" i="5"/>
  <c r="K808" i="5" s="1"/>
  <c r="K759" i="5"/>
  <c r="I760" i="5"/>
  <c r="K760" i="5" s="1"/>
  <c r="K1073" i="5"/>
  <c r="I1074" i="5"/>
  <c r="K1074" i="5" s="1"/>
  <c r="K1025" i="5"/>
  <c r="I1026" i="5"/>
  <c r="K1026" i="5" s="1"/>
  <c r="K976" i="5"/>
  <c r="I977" i="5"/>
  <c r="K977" i="5" s="1"/>
  <c r="K928" i="5"/>
  <c r="I929" i="5"/>
  <c r="K929" i="5" s="1"/>
  <c r="K880" i="5"/>
  <c r="I881" i="5"/>
  <c r="K881" i="5" s="1"/>
  <c r="K831" i="5"/>
  <c r="I832" i="5"/>
  <c r="K832" i="5" s="1"/>
  <c r="L97" i="5" l="1"/>
  <c r="O82" i="5" l="1"/>
  <c r="P82" i="5" s="1"/>
  <c r="S82" i="5" s="1"/>
  <c r="O83" i="5"/>
  <c r="I82" i="5"/>
  <c r="O81" i="5"/>
  <c r="I81" i="5"/>
  <c r="J81" i="5" s="1"/>
  <c r="I83" i="5"/>
  <c r="J83" i="5" s="1"/>
  <c r="Q82" i="5" l="1"/>
  <c r="P81" i="5"/>
  <c r="S81" i="5" s="1"/>
  <c r="O84" i="5"/>
  <c r="J82" i="5"/>
  <c r="K84" i="5"/>
  <c r="I84" i="5"/>
  <c r="J84" i="5" l="1"/>
  <c r="I72" i="5" s="1"/>
  <c r="J72" i="5" s="1"/>
  <c r="P83" i="5" l="1"/>
  <c r="S83" i="5" s="1"/>
  <c r="T84" i="5" l="1"/>
  <c r="R84" i="5" s="1"/>
  <c r="Q83" i="5"/>
  <c r="P84" i="5" l="1"/>
  <c r="S84" i="5" s="1"/>
  <c r="O72" i="5" l="1"/>
  <c r="F33" i="5" s="1"/>
  <c r="Q84" i="5"/>
  <c r="S86" i="5" l="1"/>
  <c r="P72" i="5" l="1"/>
  <c r="G33" i="5" s="1"/>
  <c r="I33" i="5" s="1"/>
</calcChain>
</file>

<file path=xl/sharedStrings.xml><?xml version="1.0" encoding="utf-8"?>
<sst xmlns="http://schemas.openxmlformats.org/spreadsheetml/2006/main" count="8408" uniqueCount="224">
  <si>
    <t>Grup</t>
  </si>
  <si>
    <t>Hores/Setmana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</si>
  <si>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</si>
  <si>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</si>
  <si>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</si>
  <si>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</si>
  <si>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</si>
  <si>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</si>
  <si>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</si>
  <si>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</si>
  <si>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</si>
  <si>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</si>
  <si>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</si>
  <si>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</si>
  <si>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Base càlcul</t>
  </si>
  <si>
    <t>Data inici</t>
  </si>
  <si>
    <t>Data finalització</t>
  </si>
  <si>
    <t>Dies</t>
  </si>
  <si>
    <t>Mes</t>
  </si>
  <si>
    <t>Grup 1</t>
  </si>
  <si>
    <t>Grup 2</t>
  </si>
  <si>
    <t>Grup 3</t>
  </si>
  <si>
    <t>Grup 4</t>
  </si>
  <si>
    <t>Mesos complets</t>
  </si>
  <si>
    <t>RR mensual o diària</t>
  </si>
  <si>
    <t>Més final fraccionat</t>
  </si>
  <si>
    <t>Inci i final fraccionat amb mesos dels mateixos dies</t>
  </si>
  <si>
    <t>Més inicial fraccionat</t>
  </si>
  <si>
    <t>data inici</t>
  </si>
  <si>
    <t>data fi</t>
  </si>
  <si>
    <t>Mesos</t>
  </si>
  <si>
    <t>Trienni G1</t>
  </si>
  <si>
    <t>Trienni G2-4</t>
  </si>
  <si>
    <t>Mesos sencers</t>
  </si>
  <si>
    <t>Número de Triennis</t>
  </si>
  <si>
    <t>SOU</t>
  </si>
  <si>
    <t>SS</t>
  </si>
  <si>
    <t>INDEMNITZACIÓ</t>
  </si>
  <si>
    <t>Import Triennis</t>
  </si>
  <si>
    <t>Salari amb triennis</t>
  </si>
  <si>
    <t>Nombre dies</t>
  </si>
  <si>
    <t>Dies indemnització</t>
  </si>
  <si>
    <t>IMPORTS RESERVA DE RECURSOS</t>
  </si>
  <si>
    <t>RR del mateix mes</t>
  </si>
  <si>
    <t>SS RR mateix dia</t>
  </si>
  <si>
    <t>Dedicació</t>
  </si>
  <si>
    <t>Estabilitzats</t>
  </si>
  <si>
    <t>Sí</t>
  </si>
  <si>
    <t>Temps parcial</t>
  </si>
  <si>
    <t>Temps complet</t>
  </si>
  <si>
    <t>Estabilitzat</t>
  </si>
  <si>
    <t>Anys</t>
  </si>
  <si>
    <t>Concatenació anys</t>
  </si>
  <si>
    <t>1 de 2011</t>
  </si>
  <si>
    <t>2 de 2011</t>
  </si>
  <si>
    <t>3 de 2011</t>
  </si>
  <si>
    <t>4 de 2011</t>
  </si>
  <si>
    <t>5 de 2011</t>
  </si>
  <si>
    <t>6 de 2011</t>
  </si>
  <si>
    <t>7 de 2011</t>
  </si>
  <si>
    <t>8 de 2011</t>
  </si>
  <si>
    <t>9 de 2011</t>
  </si>
  <si>
    <t>10 de 2011</t>
  </si>
  <si>
    <t>11 de 2011</t>
  </si>
  <si>
    <t>12 de 2011</t>
  </si>
  <si>
    <t>1 de 2012</t>
  </si>
  <si>
    <t>2 de 2012</t>
  </si>
  <si>
    <t>3 de 2012</t>
  </si>
  <si>
    <t>4 de 2012</t>
  </si>
  <si>
    <t>5 de 2012</t>
  </si>
  <si>
    <t>6 de 2012</t>
  </si>
  <si>
    <t>7 de 2012</t>
  </si>
  <si>
    <t>8 de 2012</t>
  </si>
  <si>
    <t>9 de 2012</t>
  </si>
  <si>
    <t>10 de 2012</t>
  </si>
  <si>
    <t>11 de 2012</t>
  </si>
  <si>
    <t>12 de 2012</t>
  </si>
  <si>
    <t>1 de 2013</t>
  </si>
  <si>
    <t>2 de 2013</t>
  </si>
  <si>
    <t>3 de 2013</t>
  </si>
  <si>
    <t>4 de 2013</t>
  </si>
  <si>
    <t>5 de 2013</t>
  </si>
  <si>
    <t>6 de 2013</t>
  </si>
  <si>
    <t>7 de 2013</t>
  </si>
  <si>
    <t>8 de 2013</t>
  </si>
  <si>
    <t>9 de 2013</t>
  </si>
  <si>
    <t>10 de 2013</t>
  </si>
  <si>
    <t>11 de 2013</t>
  </si>
  <si>
    <t>12 de 2013</t>
  </si>
  <si>
    <t>1 de 2014</t>
  </si>
  <si>
    <t>2 de 2014</t>
  </si>
  <si>
    <t>3 de 2014</t>
  </si>
  <si>
    <t>4 de 2014</t>
  </si>
  <si>
    <t>5 de 2014</t>
  </si>
  <si>
    <t>6 de 2014</t>
  </si>
  <si>
    <t>7 de 2014</t>
  </si>
  <si>
    <t>8 de 2014</t>
  </si>
  <si>
    <t>9 de 2014</t>
  </si>
  <si>
    <t>10 de 2014</t>
  </si>
  <si>
    <t>11 de 2014</t>
  </si>
  <si>
    <t>12 de 2014</t>
  </si>
  <si>
    <t>1 de 2015</t>
  </si>
  <si>
    <t>2 de 2015</t>
  </si>
  <si>
    <t>3 de 2015</t>
  </si>
  <si>
    <t>4 de 2015</t>
  </si>
  <si>
    <t>5 de 2015</t>
  </si>
  <si>
    <t>6 de 2015</t>
  </si>
  <si>
    <t>7 de 2015</t>
  </si>
  <si>
    <t>8 de 2015</t>
  </si>
  <si>
    <t>9 de 2015</t>
  </si>
  <si>
    <t>10 de 2015</t>
  </si>
  <si>
    <t>11 de 2015</t>
  </si>
  <si>
    <t>12 de 2015</t>
  </si>
  <si>
    <t>1 de 2016</t>
  </si>
  <si>
    <t>2 de 2016</t>
  </si>
  <si>
    <t>3 de 2016</t>
  </si>
  <si>
    <t>4 de 2016</t>
  </si>
  <si>
    <t>5 de 2016</t>
  </si>
  <si>
    <t>6 de 2016</t>
  </si>
  <si>
    <t>7 de 2016</t>
  </si>
  <si>
    <t>8 de 2016</t>
  </si>
  <si>
    <t>9 de 2016</t>
  </si>
  <si>
    <t>10 de 2016</t>
  </si>
  <si>
    <t>11 de 2016</t>
  </si>
  <si>
    <t>12 de 2016</t>
  </si>
  <si>
    <t>1 de 2017</t>
  </si>
  <si>
    <t>2 de 2017</t>
  </si>
  <si>
    <t>3 de 2017</t>
  </si>
  <si>
    <t>4 de 2017</t>
  </si>
  <si>
    <t>5 de 2017</t>
  </si>
  <si>
    <t>6 de 2017</t>
  </si>
  <si>
    <t>7 de 2017</t>
  </si>
  <si>
    <t>8 de 2017</t>
  </si>
  <si>
    <t>9 de 2017</t>
  </si>
  <si>
    <t>10 de 2017</t>
  </si>
  <si>
    <t>11 de 2017</t>
  </si>
  <si>
    <t>12 de 2017</t>
  </si>
  <si>
    <t>1 de 2018</t>
  </si>
  <si>
    <t>2 de 2018</t>
  </si>
  <si>
    <t>3 de 2018</t>
  </si>
  <si>
    <t>4 de 2018</t>
  </si>
  <si>
    <t>5 de 2018</t>
  </si>
  <si>
    <t>6 de 2018</t>
  </si>
  <si>
    <t>7 de 2018</t>
  </si>
  <si>
    <t>8 de 2018</t>
  </si>
  <si>
    <t>9 de 2018</t>
  </si>
  <si>
    <t>10 de 2018</t>
  </si>
  <si>
    <t>11 de 2018</t>
  </si>
  <si>
    <t>12 de 2018</t>
  </si>
  <si>
    <t>1 de 2019</t>
  </si>
  <si>
    <t>2 de 2019</t>
  </si>
  <si>
    <t>3 de 2019</t>
  </si>
  <si>
    <t>4 de 2019</t>
  </si>
  <si>
    <t>5 de 2019</t>
  </si>
  <si>
    <t>6 de 2019</t>
  </si>
  <si>
    <t>7 de 2019</t>
  </si>
  <si>
    <t>8 de 2019</t>
  </si>
  <si>
    <t>9 de 2019</t>
  </si>
  <si>
    <t>10 de 2019</t>
  </si>
  <si>
    <t>11 de 2019</t>
  </si>
  <si>
    <t>12 de 2019</t>
  </si>
  <si>
    <t>1 de 2020</t>
  </si>
  <si>
    <t>2 de 2020</t>
  </si>
  <si>
    <t>3 de 2020</t>
  </si>
  <si>
    <t>4 de 2020</t>
  </si>
  <si>
    <t>5 de 2020</t>
  </si>
  <si>
    <t>6 de 2020</t>
  </si>
  <si>
    <t>7 de 2020</t>
  </si>
  <si>
    <t>8 de 2020</t>
  </si>
  <si>
    <t>9 de 2020</t>
  </si>
  <si>
    <t>10 de 2020</t>
  </si>
  <si>
    <t>11 de 2020</t>
  </si>
  <si>
    <t>12 de 2020</t>
  </si>
  <si>
    <t>GRUP 1 - 1 ANY DE DIFERÈNCIA</t>
  </si>
  <si>
    <t>GRUP 2 - 2 ANYS DE DIFERÈNCIA</t>
  </si>
  <si>
    <t>GRUP 3 - 3 ANYS DE DIFERÈNCIA</t>
  </si>
  <si>
    <t>GRUP 4 - 4 ANYS DE DIFERÈNCIA</t>
  </si>
  <si>
    <t>GRUP 5 - 5 ANYS DE DIFERÈNCIA</t>
  </si>
  <si>
    <t>GRUP 6 - 6 ANYS DE DIFERÈNCIA</t>
  </si>
  <si>
    <t>GRUP 7 - 7 ANYS DE DIFERÈNCIA</t>
  </si>
  <si>
    <t>GRUP 8 - 8 ANYS DE DIFERÈNCIA</t>
  </si>
  <si>
    <t>GRUP 9 - 9 ANYS DE DIFERÈNCIA</t>
  </si>
  <si>
    <t>MODEL 1</t>
  </si>
  <si>
    <t>RESERVES DE RECURSOS CALCULADES PER SALARI</t>
  </si>
  <si>
    <t>RESERVES DE RECURSOS CALCULADES PER GRUP I NOMBRE D'HORES</t>
  </si>
  <si>
    <t>MODEL 2</t>
  </si>
  <si>
    <t>CÀLCUL IMPORTS RESERVES DE RECURSOS</t>
  </si>
  <si>
    <t>SOU (64130-28130)</t>
  </si>
  <si>
    <t>SS (64160-28160)</t>
  </si>
  <si>
    <t>INDEMNITZACIÓ (64132-28132)</t>
  </si>
  <si>
    <t>TOTAL</t>
  </si>
  <si>
    <t>CATEGORIA LABORAL</t>
  </si>
  <si>
    <t>GRUP</t>
  </si>
  <si>
    <t>Tècnic superior de suport a la recerca</t>
  </si>
  <si>
    <t>Tècnic mitjà de suport a la recerca</t>
  </si>
  <si>
    <t>Tècnic especialista de suport a la recerca</t>
  </si>
  <si>
    <t>Auxiliar de suport a la recerca</t>
  </si>
  <si>
    <t>RETRIBUCIÓ MENSUAL</t>
  </si>
  <si>
    <t>CÀLCUL TRIENNIS</t>
  </si>
  <si>
    <t>CÀLCUL D'INDEMNITZACIÓ</t>
  </si>
  <si>
    <t>CÀLCUL DE VACANCES</t>
  </si>
  <si>
    <t>TOTAL DIES</t>
  </si>
  <si>
    <t>TOTAL INDEMNITZACIÓ</t>
  </si>
  <si>
    <t>TOTAL IMPORT VACANCES</t>
  </si>
  <si>
    <t xml:space="preserve">TAULA DE RETRIBUCIONS DEL PERSONAL DE SUPORT A LA RECERCA </t>
  </si>
  <si>
    <t>SEGURETAT SOCIAL</t>
  </si>
  <si>
    <t>CÀLCUL RETRIBUCIÓ CONTRACTES</t>
  </si>
  <si>
    <t>Any de taspàs inici</t>
  </si>
  <si>
    <t>Any de taspàs final</t>
  </si>
  <si>
    <t>es compten des de l'1 de setembre fins al 31 d'agost de l'any vinent</t>
  </si>
  <si>
    <t>QUANTIA DE L'INDEMNITZACIÓ</t>
  </si>
  <si>
    <t>RETRIBUCIÓ BRUTA ANUAL (37,5h/s)</t>
  </si>
  <si>
    <t>RETRIBUCIÓ BRUTA MENSUAL (37,5h/s)</t>
  </si>
  <si>
    <t>PREU TRIENNI (37,5h/s)</t>
  </si>
  <si>
    <t>MATEIX ANY</t>
  </si>
  <si>
    <t>Retribució mensual amb triennis</t>
  </si>
  <si>
    <t xml:space="preserve">Retribució mensual amb triennis </t>
  </si>
  <si>
    <t>PLANTILLA PER CALCULAR L'IMPORT DE LES INDEMNITZACIONS AIXÍ COM DE LES VACANCES A LIQUIDAR</t>
  </si>
  <si>
    <t>FULL PER CÀLCULAR EL COST DE LA CONTRACTACIÓ D'UN TÈCNIC AMB FINANÇAMENT ESPECÍFIC</t>
  </si>
  <si>
    <t>SS amb salari &gt;4070,10</t>
  </si>
  <si>
    <t>Suma SS amb Salari &gt; 4070,1</t>
  </si>
  <si>
    <t>TÈCNICS ESPECIALISTES QUE DUEN A TERME TASQUES DE LABORATORI (LG3L)</t>
  </si>
  <si>
    <t>Hores setmana</t>
  </si>
  <si>
    <t>Salari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</si>
</sst>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0.0"/>
    <numFmt numFmtId="166" formatCode="#,##0.0"/>
  </numFmts>
  <fonts count="16" x14ac:knownFonts="1"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Wingdings"/>
      <charset val="2"/>
    </font>
    <font>
      <sz val="18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42DE9F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1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1" fillId="5" borderId="1" xfId="0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wrapText="1"/>
      <protection hidden="1"/>
    </xf>
    <xf numFmtId="0" fontId="2" fillId="0" borderId="0" xfId="0" applyFont="1"/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0" fillId="0" borderId="0" xfId="0" applyFont="1" applyBorder="1" applyAlignment="1">
      <alignment horizontal="center"/>
    </xf>
    <xf numFmtId="14" fontId="0" fillId="0" borderId="1" xfId="0" applyNumberFormat="1" applyFont="1" applyBorder="1" applyAlignment="1" applyProtection="1">
      <alignment horizontal="center"/>
      <protection locked="0"/>
    </xf>
    <xf numFmtId="14" fontId="0" fillId="0" borderId="0" xfId="0" applyNumberFormat="1" applyFont="1"/>
    <xf numFmtId="14" fontId="0" fillId="0" borderId="0" xfId="0" applyNumberFormat="1" applyFont="1" applyBorder="1" applyAlignment="1">
      <alignment horizontal="center"/>
    </xf>
    <xf numFmtId="164" fontId="0" fillId="0" borderId="1" xfId="0" applyNumberFormat="1" applyFont="1" applyBorder="1" applyAlignment="1" applyProtection="1">
      <alignment horizontal="center"/>
      <protection hidden="1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/>
    </xf>
    <xf numFmtId="4" fontId="0" fillId="0" borderId="1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0" fontId="0" fillId="0" borderId="0" xfId="0" applyNumberFormat="1" applyFont="1"/>
    <xf numFmtId="17" fontId="0" fillId="0" borderId="0" xfId="0" applyNumberFormat="1" applyFont="1"/>
    <xf numFmtId="0" fontId="0" fillId="4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7" borderId="5" xfId="0" applyNumberFormat="1" applyFont="1" applyFill="1" applyBorder="1" applyAlignment="1"/>
    <xf numFmtId="0" fontId="4" fillId="0" borderId="0" xfId="0" applyFont="1" applyBorder="1" applyAlignment="1">
      <alignment horizontal="center"/>
    </xf>
    <xf numFmtId="164" fontId="0" fillId="0" borderId="1" xfId="0" applyNumberFormat="1" applyFon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4" fillId="4" borderId="1" xfId="0" applyFont="1" applyFill="1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/>
      <protection hidden="1"/>
    </xf>
    <xf numFmtId="164" fontId="0" fillId="0" borderId="1" xfId="0" applyNumberFormat="1" applyBorder="1" applyAlignment="1" applyProtection="1">
      <alignment horizontal="center"/>
      <protection hidden="1"/>
    </xf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1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7" borderId="5" xfId="0" applyNumberFormat="1" applyFont="1" applyFill="1" applyBorder="1" applyAlignment="1"/>
    <xf numFmtId="0" fontId="1" fillId="7" borderId="21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43" fontId="0" fillId="0" borderId="1" xfId="1" applyFont="1" applyBorder="1" applyAlignment="1" applyProtection="1">
      <alignment horizontal="center"/>
      <protection locked="0"/>
    </xf>
    <xf numFmtId="43" fontId="0" fillId="0" borderId="0" xfId="1" applyFont="1"/>
    <xf numFmtId="164" fontId="0" fillId="0" borderId="0" xfId="0" applyNumberFormat="1" applyFont="1" applyFill="1"/>
    <xf numFmtId="0" fontId="1" fillId="0" borderId="0" xfId="0" applyFont="1" applyFill="1" applyAlignment="1">
      <alignment vertical="center"/>
    </xf>
    <xf numFmtId="164" fontId="10" fillId="0" borderId="0" xfId="0" applyNumberFormat="1" applyFont="1" applyFill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164" fontId="0" fillId="0" borderId="1" xfId="0" applyNumberFormat="1" applyFont="1" applyBorder="1" applyAlignment="1" applyProtection="1">
      <alignment horizont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 indent="6"/>
    </xf>
    <xf numFmtId="0" fontId="1" fillId="9" borderId="1" xfId="0" applyFont="1" applyFill="1" applyBorder="1" applyAlignment="1" applyProtection="1">
      <alignment horizontal="center"/>
      <protection hidden="1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13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164" fontId="15" fillId="0" borderId="15" xfId="0" applyNumberFormat="1" applyFont="1" applyBorder="1" applyAlignment="1">
      <alignment horizontal="center" vertical="center"/>
    </xf>
    <xf numFmtId="4" fontId="0" fillId="10" borderId="1" xfId="0" applyNumberFormat="1" applyFill="1" applyBorder="1" applyAlignment="1" applyProtection="1">
      <alignment horizontal="center"/>
      <protection hidden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horizontal="center"/>
      <protection hidden="1"/>
    </xf>
    <xf numFmtId="0" fontId="2" fillId="4" borderId="8" xfId="0" applyFont="1" applyFill="1" applyBorder="1" applyAlignment="1" applyProtection="1">
      <alignment horizontal="center"/>
      <protection hidden="1"/>
    </xf>
    <xf numFmtId="49" fontId="1" fillId="3" borderId="5" xfId="0" applyNumberFormat="1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hidden="1"/>
    </xf>
    <xf numFmtId="0" fontId="1" fillId="6" borderId="5" xfId="0" applyFont="1" applyFill="1" applyBorder="1" applyAlignment="1" applyProtection="1">
      <alignment horizontal="center"/>
      <protection hidden="1"/>
    </xf>
    <xf numFmtId="0" fontId="1" fillId="7" borderId="4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9" borderId="1" xfId="0" applyFont="1" applyFill="1" applyBorder="1" applyAlignment="1" applyProtection="1">
      <alignment horizontal="center"/>
      <protection hidden="1"/>
    </xf>
    <xf numFmtId="164" fontId="0" fillId="0" borderId="1" xfId="0" applyNumberFormat="1" applyFont="1" applyBorder="1" applyAlignment="1" applyProtection="1">
      <alignment horizontal="center"/>
      <protection hidden="1"/>
    </xf>
    <xf numFmtId="0" fontId="1" fillId="7" borderId="4" xfId="0" applyFont="1" applyFill="1" applyBorder="1" applyAlignment="1">
      <alignment horizontal="center" wrapText="1"/>
    </xf>
    <xf numFmtId="0" fontId="2" fillId="4" borderId="7" xfId="0" applyFont="1" applyFill="1" applyBorder="1" applyAlignment="1" applyProtection="1">
      <alignment horizontal="center"/>
      <protection hidden="1"/>
    </xf>
    <xf numFmtId="0" fontId="6" fillId="0" borderId="16" xfId="0" applyFont="1" applyBorder="1" applyAlignment="1">
      <alignment horizontal="center" vertical="top"/>
    </xf>
    <xf numFmtId="0" fontId="13" fillId="8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0" fillId="0" borderId="1" xfId="0" applyNumberFormat="1" applyFont="1" applyBorder="1" applyAlignment="1" applyProtection="1">
      <alignment horizontal="center"/>
      <protection locked="0"/>
    </xf>
  </cellXfs>
  <cellStyles count="2">
    <cellStyle name="Coma" xfId="1" builtinId="3"/>
    <cellStyle name="Normal" xfId="0" builtinId="0"/>
  </cellStyles>
  <dxfs count="0"/>
  <tableStyles count="0" defaultTableStyle="TableStyleMedium9" defaultPivotStyle="PivotStyleLight16"/>
  <colors>
    <mruColors>
      <color rgb="FF42DE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Radio" firstButton="1" fmlaLink="F66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Radio" firstButton="1" fmlaLink="E37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220980</xdr:colOff>
          <xdr:row>22</xdr:row>
          <xdr:rowOff>121920</xdr:rowOff>
        </xdr:from>
        <xdr:to>
          <xdr:col>6</xdr:col>
          <xdr:colOff>1097280</xdr:colOff>
          <xdr:row>26</xdr:row>
          <xdr:rowOff>68580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ca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198120</xdr:colOff>
          <xdr:row>8</xdr:row>
          <xdr:rowOff>68580</xdr:rowOff>
        </xdr:from>
        <xdr:to>
          <xdr:col>6</xdr:col>
          <xdr:colOff>1074420</xdr:colOff>
          <xdr:row>11</xdr:row>
          <xdr:rowOff>114300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ca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9</xdr:row>
          <xdr:rowOff>22860</xdr:rowOff>
        </xdr:from>
        <xdr:to>
          <xdr:col>3</xdr:col>
          <xdr:colOff>0</xdr:colOff>
          <xdr:row>30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42DE9F">
                <a:alpha val="33000"/>
              </a:srgbClr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121920</xdr:rowOff>
        </xdr:from>
        <xdr:to>
          <xdr:col>1</xdr:col>
          <xdr:colOff>304800</xdr:colOff>
          <xdr:row>11</xdr:row>
          <xdr:rowOff>60960</xdr:rowOff>
        </xdr:to>
        <xdr:sp macro="" textlink="">
          <xdr:nvSpPr>
            <xdr:cNvPr id="1075" name="Option 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121920</xdr:rowOff>
        </xdr:from>
        <xdr:to>
          <xdr:col>1</xdr:col>
          <xdr:colOff>388620</xdr:colOff>
          <xdr:row>15</xdr:row>
          <xdr:rowOff>99060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121920</xdr:rowOff>
        </xdr:from>
        <xdr:to>
          <xdr:col>1</xdr:col>
          <xdr:colOff>480060</xdr:colOff>
          <xdr:row>19</xdr:row>
          <xdr:rowOff>38100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83820</xdr:rowOff>
        </xdr:from>
        <xdr:to>
          <xdr:col>1</xdr:col>
          <xdr:colOff>541020</xdr:colOff>
          <xdr:row>24</xdr:row>
          <xdr:rowOff>38100</xdr:rowOff>
        </xdr:to>
        <xdr:sp macro="" textlink="">
          <xdr:nvSpPr>
            <xdr:cNvPr id="1078" name="Option 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137160</xdr:rowOff>
        </xdr:from>
        <xdr:to>
          <xdr:col>1</xdr:col>
          <xdr:colOff>464820</xdr:colOff>
          <xdr:row>28</xdr:row>
          <xdr:rowOff>30480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30</xdr:row>
          <xdr:rowOff>114300</xdr:rowOff>
        </xdr:from>
        <xdr:to>
          <xdr:col>1</xdr:col>
          <xdr:colOff>502920</xdr:colOff>
          <xdr:row>32</xdr:row>
          <xdr:rowOff>106680</xdr:rowOff>
        </xdr:to>
        <xdr:sp macro="" textlink="">
          <xdr:nvSpPr>
            <xdr:cNvPr id="1109" name="Option 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933450</xdr:colOff>
      <xdr:row>48</xdr:row>
      <xdr:rowOff>38100</xdr:rowOff>
    </xdr:from>
    <xdr:to>
      <xdr:col>7</xdr:col>
      <xdr:colOff>296466</xdr:colOff>
      <xdr:row>51</xdr:row>
      <xdr:rowOff>125730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7324725"/>
          <a:ext cx="3182541" cy="523875"/>
        </a:xfrm>
        <a:prstGeom prst="rect">
          <a:avLst/>
        </a:prstGeom>
      </xdr:spPr>
    </xdr:pic>
    <xdr:clientData/>
  </xdr:twoCellAnchor>
  <xdr:twoCellAnchor editAs="oneCell">
    <xdr:from>
      <xdr:col>1</xdr:col>
      <xdr:colOff>213359</xdr:colOff>
      <xdr:row>30</xdr:row>
      <xdr:rowOff>91440</xdr:rowOff>
    </xdr:from>
    <xdr:to>
      <xdr:col>2</xdr:col>
      <xdr:colOff>563880</xdr:colOff>
      <xdr:row>33</xdr:row>
      <xdr:rowOff>51571</xdr:rowOff>
    </xdr:to>
    <xdr:pic>
      <xdr:nvPicPr>
        <xdr:cNvPr id="16" name="Imatg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19" y="4282440"/>
          <a:ext cx="1775461" cy="348751"/>
        </a:xfrm>
        <a:prstGeom prst="rect">
          <a:avLst/>
        </a:prstGeom>
        <a:solidFill>
          <a:schemeClr val="accent3"/>
        </a:solidFill>
        <a:ln>
          <a:solidFill>
            <a:schemeClr val="tx2">
              <a:lumMod val="40000"/>
              <a:lumOff val="60000"/>
            </a:schemeClr>
          </a:solidFill>
        </a:ln>
      </xdr:spPr>
    </xdr:pic>
    <xdr:clientData/>
  </xdr:twoCellAnchor>
  <xdr:twoCellAnchor editAs="oneCell">
    <xdr:from>
      <xdr:col>1</xdr:col>
      <xdr:colOff>419100</xdr:colOff>
      <xdr:row>34</xdr:row>
      <xdr:rowOff>76200</xdr:rowOff>
    </xdr:from>
    <xdr:to>
      <xdr:col>5</xdr:col>
      <xdr:colOff>1177290</xdr:colOff>
      <xdr:row>49</xdr:row>
      <xdr:rowOff>19050</xdr:rowOff>
    </xdr:to>
    <xdr:pic>
      <xdr:nvPicPr>
        <xdr:cNvPr id="17" name="Imagen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5200650"/>
          <a:ext cx="5400675" cy="2247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29</xdr:row>
      <xdr:rowOff>76200</xdr:rowOff>
    </xdr:from>
    <xdr:to>
      <xdr:col>3</xdr:col>
      <xdr:colOff>28575</xdr:colOff>
      <xdr:row>34</xdr:row>
      <xdr:rowOff>95250</xdr:rowOff>
    </xdr:to>
    <xdr:pic>
      <xdr:nvPicPr>
        <xdr:cNvPr id="11" name="10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530"/>
        <a:stretch/>
      </xdr:blipFill>
      <xdr:spPr bwMode="auto">
        <a:xfrm>
          <a:off x="276225" y="4533900"/>
          <a:ext cx="2676525" cy="733425"/>
        </a:xfrm>
        <a:prstGeom prst="rect">
          <a:avLst/>
        </a:prstGeom>
        <a:solidFill>
          <a:srgbClr val="42DE9F"/>
        </a:solidFill>
        <a:ln>
          <a:solidFill>
            <a:srgbClr val="42DE9F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7</xdr:row>
          <xdr:rowOff>213360</xdr:rowOff>
        </xdr:from>
        <xdr:to>
          <xdr:col>7</xdr:col>
          <xdr:colOff>449580</xdr:colOff>
          <xdr:row>12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ca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220980</xdr:rowOff>
        </xdr:from>
        <xdr:to>
          <xdr:col>3</xdr:col>
          <xdr:colOff>22860</xdr:colOff>
          <xdr:row>29</xdr:row>
          <xdr:rowOff>60960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42DE9F">
                <a:alpha val="33000"/>
              </a:srgbClr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8</xdr:row>
          <xdr:rowOff>83820</xdr:rowOff>
        </xdr:from>
        <xdr:to>
          <xdr:col>1</xdr:col>
          <xdr:colOff>327660</xdr:colOff>
          <xdr:row>10</xdr:row>
          <xdr:rowOff>22860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11</xdr:row>
          <xdr:rowOff>106680</xdr:rowOff>
        </xdr:from>
        <xdr:to>
          <xdr:col>1</xdr:col>
          <xdr:colOff>327660</xdr:colOff>
          <xdr:row>13</xdr:row>
          <xdr:rowOff>38100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16</xdr:row>
          <xdr:rowOff>121920</xdr:rowOff>
        </xdr:from>
        <xdr:to>
          <xdr:col>1</xdr:col>
          <xdr:colOff>335280</xdr:colOff>
          <xdr:row>18</xdr:row>
          <xdr:rowOff>60960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21</xdr:row>
          <xdr:rowOff>83820</xdr:rowOff>
        </xdr:from>
        <xdr:to>
          <xdr:col>1</xdr:col>
          <xdr:colOff>335280</xdr:colOff>
          <xdr:row>23</xdr:row>
          <xdr:rowOff>22860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25</xdr:row>
          <xdr:rowOff>99060</xdr:rowOff>
        </xdr:from>
        <xdr:to>
          <xdr:col>1</xdr:col>
          <xdr:colOff>335280</xdr:colOff>
          <xdr:row>27</xdr:row>
          <xdr:rowOff>30480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30</xdr:row>
          <xdr:rowOff>60960</xdr:rowOff>
        </xdr:from>
        <xdr:to>
          <xdr:col>1</xdr:col>
          <xdr:colOff>350520</xdr:colOff>
          <xdr:row>31</xdr:row>
          <xdr:rowOff>137160</xdr:rowOff>
        </xdr:to>
        <xdr:sp macro="" textlink="">
          <xdr:nvSpPr>
            <xdr:cNvPr id="2058" name="Option 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266700</xdr:colOff>
      <xdr:row>30</xdr:row>
      <xdr:rowOff>28575</xdr:rowOff>
    </xdr:from>
    <xdr:to>
      <xdr:col>7</xdr:col>
      <xdr:colOff>358140</xdr:colOff>
      <xdr:row>33</xdr:row>
      <xdr:rowOff>125730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" y="4629150"/>
          <a:ext cx="3177540" cy="525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1609725</xdr:colOff>
      <xdr:row>11</xdr:row>
      <xdr:rowOff>102870</xdr:rowOff>
    </xdr:from>
    <xdr:to>
      <xdr:col>5</xdr:col>
      <xdr:colOff>133350</xdr:colOff>
      <xdr:row>28</xdr:row>
      <xdr:rowOff>85725</xdr:rowOff>
    </xdr:to>
    <xdr:sp macro="" textlink="">
      <xdr:nvSpPr>
        <xdr:cNvPr id="3074" name="AutoShape 2"/>
        <xdr:cNvSpPr>
          <a:spLocks noChangeAspect="1" noChangeArrowheads="1"/>
        </xdr:cNvSpPr>
      </xdr:nvSpPr>
      <xdr:spPr bwMode="auto">
        <a:xfrm>
          <a:off x="2143125" y="2607945"/>
          <a:ext cx="4086225" cy="2478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457200</xdr:colOff>
      <xdr:row>12</xdr:row>
      <xdr:rowOff>28575</xdr:rowOff>
    </xdr:from>
    <xdr:to>
      <xdr:col>6</xdr:col>
      <xdr:colOff>57150</xdr:colOff>
      <xdr:row>29</xdr:row>
      <xdr:rowOff>3810</xdr:rowOff>
    </xdr:to>
    <xdr:sp macro="" textlink="">
      <xdr:nvSpPr>
        <xdr:cNvPr id="3130" name="AutoShape 58"/>
        <xdr:cNvSpPr>
          <a:spLocks noChangeAspect="1" noChangeArrowheads="1"/>
        </xdr:cNvSpPr>
      </xdr:nvSpPr>
      <xdr:spPr bwMode="auto">
        <a:xfrm>
          <a:off x="3533775" y="2600325"/>
          <a:ext cx="4086225" cy="2470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57150</xdr:colOff>
      <xdr:row>10</xdr:row>
      <xdr:rowOff>47625</xdr:rowOff>
    </xdr:from>
    <xdr:to>
      <xdr:col>3</xdr:col>
      <xdr:colOff>691515</xdr:colOff>
      <xdr:row>14</xdr:row>
      <xdr:rowOff>1905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2333625"/>
          <a:ext cx="3177540" cy="525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package" Target="../embeddings/Documento_de_Microsoft_Word1.docx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5.emf"/><Relationship Id="rId10" Type="http://schemas.openxmlformats.org/officeDocument/2006/relationships/ctrlProp" Target="../ctrlProps/ctrlProp13.xml"/><Relationship Id="rId4" Type="http://schemas.openxmlformats.org/officeDocument/2006/relationships/package" Target="../embeddings/Documento_de_Microsoft_Word2.docx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3">
    <tabColor rgb="FF00B050"/>
  </sheetPr>
  <dimension ref="B2:X7801"/>
  <sheetViews>
    <sheetView showGridLines="0" tabSelected="1" workbookViewId="0">
      <selection activeCell="I39" sqref="I39"/>
    </sheetView>
  </sheetViews>
  <sheetFormatPr defaultColWidth="12" defaultRowHeight="10.199999999999999" x14ac:dyDescent="0.2"/>
  <cols>
    <col min="1" max="1" width="6.140625" style="18" customWidth="1"/>
    <col min="2" max="2" width="26.7109375" style="18" customWidth="1"/>
    <col min="3" max="3" width="19.85546875" style="18" customWidth="1"/>
    <col min="4" max="4" width="11.7109375" style="18" customWidth="1"/>
    <col min="5" max="5" width="22.7109375" style="19" customWidth="1"/>
    <col min="6" max="6" width="22.140625" style="19" customWidth="1"/>
    <col min="7" max="7" width="22" style="19" customWidth="1"/>
    <col min="8" max="8" width="27.85546875" style="19" bestFit="1" customWidth="1"/>
    <col min="9" max="9" width="18.28515625" style="18" customWidth="1"/>
    <col min="10" max="10" width="15.140625" style="18" customWidth="1"/>
    <col min="11" max="11" width="20.85546875" style="19" customWidth="1"/>
    <col min="12" max="12" width="15.28515625" style="19" customWidth="1"/>
    <col min="13" max="13" width="29.28515625" style="19" customWidth="1"/>
    <col min="14" max="14" width="22.28515625" style="19" customWidth="1"/>
    <col min="15" max="15" width="17.7109375" style="18" bestFit="1" customWidth="1"/>
    <col min="16" max="16" width="15.42578125" style="18" bestFit="1" customWidth="1"/>
    <col min="17" max="17" width="16.42578125" style="18" bestFit="1" customWidth="1"/>
    <col min="18" max="18" width="13.28515625" style="18" bestFit="1" customWidth="1"/>
    <col min="19" max="19" width="29.28515625" style="18" bestFit="1" customWidth="1"/>
    <col min="20" max="20" width="15.28515625" style="18" bestFit="1" customWidth="1"/>
    <col min="21" max="21" width="17.85546875" style="18" bestFit="1" customWidth="1"/>
    <col min="22" max="22" width="13.7109375" style="18" customWidth="1"/>
    <col min="23" max="23" width="7.7109375" style="18" bestFit="1" customWidth="1"/>
    <col min="24" max="24" width="17.85546875" style="18" bestFit="1" customWidth="1"/>
    <col min="25" max="25" width="15.28515625" style="18" bestFit="1" customWidth="1"/>
    <col min="26" max="16384" width="12" style="18"/>
  </cols>
  <sheetData>
    <row r="2" spans="2:14" x14ac:dyDescent="0.2">
      <c r="B2" s="101" t="s">
        <v>218</v>
      </c>
      <c r="C2" s="101"/>
      <c r="D2" s="101"/>
      <c r="E2" s="101"/>
      <c r="F2" s="101"/>
      <c r="G2" s="101"/>
      <c r="H2" s="101"/>
      <c r="I2" s="101"/>
    </row>
    <row r="3" spans="2:14" x14ac:dyDescent="0.2">
      <c r="B3" s="102"/>
      <c r="C3" s="102"/>
      <c r="D3" s="102"/>
      <c r="E3" s="102"/>
      <c r="F3" s="102"/>
      <c r="G3" s="102"/>
      <c r="H3" s="102"/>
      <c r="I3" s="102"/>
    </row>
    <row r="4" spans="2:14" ht="16.5" customHeight="1" thickBot="1" x14ac:dyDescent="0.25">
      <c r="B4" s="103"/>
      <c r="C4" s="103"/>
      <c r="D4" s="103"/>
      <c r="E4" s="103"/>
      <c r="F4" s="103"/>
      <c r="G4" s="103"/>
      <c r="H4" s="103"/>
      <c r="I4" s="103"/>
    </row>
    <row r="5" spans="2:14" s="66" customFormat="1" ht="11.25" customHeight="1" thickTop="1" x14ac:dyDescent="0.6">
      <c r="B5" s="65"/>
      <c r="C5" s="65"/>
      <c r="D5" s="65"/>
      <c r="E5" s="65"/>
      <c r="F5" s="65"/>
      <c r="G5" s="65"/>
      <c r="H5" s="65"/>
      <c r="I5" s="65"/>
      <c r="K5" s="67"/>
      <c r="L5" s="67"/>
      <c r="M5" s="67"/>
      <c r="N5" s="67"/>
    </row>
    <row r="7" spans="2:14" ht="10.8" thickBot="1" x14ac:dyDescent="0.25"/>
    <row r="8" spans="2:14" s="20" customFormat="1" ht="16.2" thickBot="1" x14ac:dyDescent="0.35">
      <c r="B8" s="104" t="s">
        <v>210</v>
      </c>
      <c r="C8" s="105"/>
      <c r="E8" s="104" t="s">
        <v>206</v>
      </c>
      <c r="F8" s="105"/>
      <c r="G8" s="22"/>
      <c r="H8" s="104" t="s">
        <v>198</v>
      </c>
      <c r="I8" s="105"/>
      <c r="J8" s="21"/>
    </row>
    <row r="9" spans="2:14" s="20" customFormat="1" ht="14.25" customHeight="1" x14ac:dyDescent="0.2">
      <c r="B9" s="63"/>
      <c r="C9" s="63"/>
      <c r="J9" s="54"/>
      <c r="K9" s="54"/>
    </row>
    <row r="10" spans="2:14" s="20" customFormat="1" x14ac:dyDescent="0.2">
      <c r="E10" s="10" t="s">
        <v>0</v>
      </c>
      <c r="F10" s="59"/>
      <c r="G10" s="22"/>
      <c r="H10" s="10" t="s">
        <v>0</v>
      </c>
      <c r="I10" s="59"/>
    </row>
    <row r="11" spans="2:14" s="20" customFormat="1" x14ac:dyDescent="0.2">
      <c r="E11" s="10" t="s">
        <v>1</v>
      </c>
      <c r="F11" s="85"/>
      <c r="G11" s="22"/>
      <c r="H11" s="10" t="s">
        <v>1</v>
      </c>
      <c r="I11" s="59"/>
    </row>
    <row r="12" spans="2:14" s="20" customFormat="1" x14ac:dyDescent="0.2">
      <c r="G12" s="22"/>
      <c r="H12" s="10" t="s">
        <v>34</v>
      </c>
      <c r="I12" s="59"/>
    </row>
    <row r="13" spans="2:14" s="20" customFormat="1" x14ac:dyDescent="0.2">
      <c r="E13" s="113" t="s">
        <v>197</v>
      </c>
      <c r="F13" s="113"/>
      <c r="H13" s="22"/>
      <c r="I13" s="23"/>
    </row>
    <row r="14" spans="2:14" s="20" customFormat="1" x14ac:dyDescent="0.2">
      <c r="B14" s="62"/>
      <c r="E14" s="114">
        <f>ROUND(IF(F10=1,I86/37.5*F11,IF(F10=2,I87/37.5*F11,IF(F10=3,I88/37.5*F11,IF(F10=4,I89/37.5*F11)))),2)</f>
        <v>0</v>
      </c>
      <c r="F14" s="114"/>
      <c r="G14" s="22"/>
      <c r="H14" s="113" t="s">
        <v>197</v>
      </c>
      <c r="I14" s="113"/>
    </row>
    <row r="15" spans="2:14" s="20" customFormat="1" x14ac:dyDescent="0.2">
      <c r="B15" s="62"/>
      <c r="G15" s="22"/>
      <c r="H15" s="114">
        <f>ROUND(IF(I10=1,'Informació Retribucions'!F5/37.5*I11*I12,IF(I10=2,'Informació Retribucions'!F6/37.5*I11*I12,IF(I10=3,'Informació Retribucions'!F7/37.5*I11*I12,IF(I10=4,'Informació Retribucions'!F8/37.5*I11*I12)))),2)</f>
        <v>0</v>
      </c>
      <c r="I15" s="114"/>
    </row>
    <row r="16" spans="2:14" s="20" customFormat="1" x14ac:dyDescent="0.2">
      <c r="B16" s="62"/>
      <c r="G16" s="22"/>
      <c r="H16" s="50"/>
    </row>
    <row r="17" spans="2:24" s="20" customFormat="1" x14ac:dyDescent="0.2">
      <c r="B17" s="62"/>
      <c r="G17" s="22"/>
      <c r="H17" s="50"/>
    </row>
    <row r="18" spans="2:24" s="20" customFormat="1" ht="10.8" thickBot="1" x14ac:dyDescent="0.25">
      <c r="B18" s="62"/>
    </row>
    <row r="19" spans="2:24" s="20" customFormat="1" ht="16.2" thickBot="1" x14ac:dyDescent="0.35">
      <c r="B19" s="62"/>
      <c r="E19" s="110" t="s">
        <v>186</v>
      </c>
      <c r="F19" s="111"/>
      <c r="G19" s="111"/>
      <c r="H19" s="111"/>
      <c r="I19" s="112"/>
    </row>
    <row r="20" spans="2:24" s="20" customFormat="1" x14ac:dyDescent="0.2">
      <c r="B20" s="62"/>
      <c r="E20" s="19"/>
      <c r="F20" s="19"/>
      <c r="G20" s="19"/>
      <c r="H20" s="19"/>
      <c r="I20" s="18"/>
    </row>
    <row r="21" spans="2:24" s="20" customFormat="1" ht="10.8" thickBot="1" x14ac:dyDescent="0.25">
      <c r="E21" s="109" t="s">
        <v>182</v>
      </c>
      <c r="F21" s="109"/>
      <c r="G21" s="19"/>
      <c r="H21" s="109" t="s">
        <v>185</v>
      </c>
      <c r="I21" s="109"/>
    </row>
    <row r="22" spans="2:24" s="20" customFormat="1" x14ac:dyDescent="0.2">
      <c r="E22" s="19"/>
      <c r="F22" s="19"/>
      <c r="G22" s="19"/>
      <c r="H22" s="19"/>
      <c r="I22" s="18"/>
    </row>
    <row r="23" spans="2:24" s="20" customFormat="1" x14ac:dyDescent="0.2">
      <c r="B23" s="62"/>
      <c r="E23" s="10" t="s">
        <v>0</v>
      </c>
      <c r="F23" s="52"/>
      <c r="G23" s="19"/>
      <c r="H23" s="2" t="s">
        <v>215</v>
      </c>
      <c r="I23" s="84"/>
    </row>
    <row r="24" spans="2:24" s="20" customFormat="1" x14ac:dyDescent="0.2">
      <c r="E24" s="10" t="s">
        <v>1</v>
      </c>
      <c r="F24" s="52"/>
      <c r="G24" s="24"/>
      <c r="H24" s="10" t="s">
        <v>15</v>
      </c>
      <c r="I24" s="53"/>
    </row>
    <row r="25" spans="2:24" s="20" customFormat="1" x14ac:dyDescent="0.2">
      <c r="E25" s="11" t="s">
        <v>34</v>
      </c>
      <c r="F25" s="52"/>
      <c r="G25" s="24"/>
      <c r="H25" s="10" t="s">
        <v>16</v>
      </c>
      <c r="I25" s="53"/>
    </row>
    <row r="26" spans="2:24" x14ac:dyDescent="0.2">
      <c r="E26" s="10" t="s">
        <v>15</v>
      </c>
      <c r="F26" s="53"/>
      <c r="G26" s="24"/>
      <c r="H26" s="10" t="s">
        <v>50</v>
      </c>
      <c r="I26" s="25"/>
    </row>
    <row r="27" spans="2:24" x14ac:dyDescent="0.2">
      <c r="E27" s="10" t="s">
        <v>16</v>
      </c>
      <c r="F27" s="53"/>
      <c r="G27" s="24"/>
    </row>
    <row r="28" spans="2:24" x14ac:dyDescent="0.2">
      <c r="E28" s="10" t="s">
        <v>50</v>
      </c>
      <c r="F28" s="25"/>
      <c r="G28" s="24"/>
    </row>
    <row r="29" spans="2:24" x14ac:dyDescent="0.2">
      <c r="E29" s="24"/>
      <c r="F29" s="24"/>
      <c r="G29" s="24"/>
      <c r="H29" s="27"/>
      <c r="I29" s="27"/>
    </row>
    <row r="30" spans="2:24" x14ac:dyDescent="0.2">
      <c r="E30" s="24"/>
      <c r="F30" s="24"/>
      <c r="G30" s="24"/>
      <c r="H30" s="27"/>
      <c r="I30" s="27"/>
      <c r="V30" s="19"/>
      <c r="W30" s="19"/>
      <c r="X30" s="19"/>
    </row>
    <row r="31" spans="2:24" x14ac:dyDescent="0.2">
      <c r="F31" s="108" t="s">
        <v>42</v>
      </c>
      <c r="G31" s="108"/>
      <c r="H31" s="108"/>
      <c r="I31" s="108"/>
      <c r="V31" s="19"/>
      <c r="W31" s="19"/>
      <c r="X31" s="19"/>
    </row>
    <row r="32" spans="2:24" x14ac:dyDescent="0.2">
      <c r="F32" s="88" t="s">
        <v>187</v>
      </c>
      <c r="G32" s="88" t="s">
        <v>188</v>
      </c>
      <c r="H32" s="88" t="s">
        <v>189</v>
      </c>
      <c r="I32" s="88" t="s">
        <v>190</v>
      </c>
      <c r="W32" s="19"/>
      <c r="X32" s="19"/>
    </row>
    <row r="33" spans="4:24" x14ac:dyDescent="0.2">
      <c r="F33" s="51">
        <f>IF(AND(I23="",F23=""),0,IF(AND(I72=0,O72=0),0,IF(I72&lt;&gt;0,I72,O72)))</f>
        <v>0</v>
      </c>
      <c r="G33" s="51">
        <f>IF(AND(I23="",F23=""),0,IF(AND(J72=0,P72=0),0,IF(J72&lt;&gt;0,J72,P72)))</f>
        <v>0</v>
      </c>
      <c r="H33" s="51">
        <f>IF(AND(I23="",F23=""),0,IF(AND(K72=0,Q72=0),0,IF(K72&lt;&gt;0,K72,Q72)))</f>
        <v>0</v>
      </c>
      <c r="I33" s="51">
        <f>SUM(F33:H33)</f>
        <v>0</v>
      </c>
      <c r="W33" s="19"/>
      <c r="X33" s="19"/>
    </row>
    <row r="34" spans="4:24" x14ac:dyDescent="0.2">
      <c r="D34" s="66"/>
      <c r="E34" s="66"/>
      <c r="F34" s="67"/>
      <c r="G34" s="67"/>
      <c r="H34" s="67"/>
      <c r="J34" s="26"/>
      <c r="W34" s="19"/>
      <c r="X34" s="19"/>
    </row>
    <row r="35" spans="4:24" x14ac:dyDescent="0.2">
      <c r="D35" s="66"/>
      <c r="E35" s="66"/>
      <c r="F35" s="79"/>
      <c r="G35" s="79"/>
      <c r="H35" s="79"/>
      <c r="J35" s="26"/>
      <c r="W35" s="19"/>
      <c r="X35" s="19"/>
    </row>
    <row r="36" spans="4:24" ht="11.25" customHeight="1" x14ac:dyDescent="0.2">
      <c r="D36" s="66"/>
      <c r="E36" s="80"/>
      <c r="F36" s="66"/>
      <c r="G36" s="80"/>
      <c r="H36" s="66"/>
      <c r="J36" s="26"/>
      <c r="W36" s="19"/>
      <c r="X36" s="19"/>
    </row>
    <row r="37" spans="4:24" ht="24" customHeight="1" thickBot="1" x14ac:dyDescent="0.25">
      <c r="D37" s="66"/>
      <c r="E37" s="66"/>
      <c r="F37" s="81"/>
      <c r="G37" s="81"/>
      <c r="H37" s="115" t="s">
        <v>221</v>
      </c>
      <c r="I37" s="115"/>
      <c r="J37" s="26"/>
    </row>
    <row r="38" spans="4:24" ht="11.25" customHeight="1" x14ac:dyDescent="0.2">
      <c r="D38" s="66"/>
      <c r="E38" s="66"/>
      <c r="F38" s="82"/>
      <c r="G38" s="80"/>
    </row>
    <row r="39" spans="4:24" ht="11.25" customHeight="1" x14ac:dyDescent="0.2">
      <c r="D39" s="66"/>
      <c r="E39" s="66"/>
      <c r="F39" s="66"/>
      <c r="G39" s="80"/>
      <c r="H39" s="2" t="s">
        <v>222</v>
      </c>
      <c r="I39" s="120"/>
    </row>
    <row r="40" spans="4:24" ht="11.25" customHeight="1" x14ac:dyDescent="0.2">
      <c r="D40" s="66"/>
      <c r="E40" s="66"/>
      <c r="F40" s="66"/>
      <c r="G40" s="80"/>
      <c r="H40" s="10" t="s">
        <v>223</v>
      </c>
      <c r="I40" s="100" t="str">
        <f>IF(I39="","",786.46*I39/12)</f>
        <v/>
      </c>
    </row>
    <row r="41" spans="4:24" x14ac:dyDescent="0.2">
      <c r="D41" s="66"/>
      <c r="E41" s="67"/>
      <c r="F41" s="67"/>
      <c r="G41" s="83"/>
      <c r="H41" s="67"/>
    </row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spans="5:20" hidden="1" x14ac:dyDescent="0.2"/>
    <row r="66" spans="5:20" hidden="1" x14ac:dyDescent="0.2">
      <c r="F66" s="64">
        <v>5</v>
      </c>
    </row>
    <row r="67" spans="5:20" hidden="1" x14ac:dyDescent="0.2"/>
    <row r="68" spans="5:20" hidden="1" x14ac:dyDescent="0.2">
      <c r="N68" s="24"/>
      <c r="O68" s="24"/>
      <c r="P68" s="24"/>
      <c r="Q68" s="27"/>
      <c r="R68" s="27"/>
      <c r="T68" s="19"/>
    </row>
    <row r="69" spans="5:20" hidden="1" x14ac:dyDescent="0.2">
      <c r="T69" s="19"/>
    </row>
    <row r="70" spans="5:20" hidden="1" x14ac:dyDescent="0.2">
      <c r="I70" s="107" t="s">
        <v>184</v>
      </c>
      <c r="J70" s="107"/>
      <c r="K70" s="107"/>
      <c r="N70" s="18"/>
      <c r="O70" s="107" t="s">
        <v>183</v>
      </c>
      <c r="P70" s="107"/>
      <c r="Q70" s="107"/>
      <c r="T70" s="19"/>
    </row>
    <row r="71" spans="5:20" hidden="1" x14ac:dyDescent="0.2">
      <c r="I71" s="9" t="s">
        <v>35</v>
      </c>
      <c r="J71" s="9" t="s">
        <v>36</v>
      </c>
      <c r="K71" s="9" t="s">
        <v>37</v>
      </c>
      <c r="N71" s="18"/>
      <c r="O71" s="9" t="s">
        <v>35</v>
      </c>
      <c r="P71" s="9" t="s">
        <v>36</v>
      </c>
      <c r="Q71" s="9" t="s">
        <v>37</v>
      </c>
      <c r="R71" s="29"/>
      <c r="T71" s="19"/>
    </row>
    <row r="72" spans="5:20" hidden="1" x14ac:dyDescent="0.2">
      <c r="I72" s="28">
        <f>IF(OR(F23="",F24="",F26="",F27=""),0,IF(K84="",SUM(J81:J84),K84))</f>
        <v>0</v>
      </c>
      <c r="J72" s="28">
        <f>IF(I72="","",IF(F24=37.5,I72*32.6%,I72*32.6%))</f>
        <v>0</v>
      </c>
      <c r="K72" s="28">
        <f>IF(OR(F26="",F27=""),0,IF(F28="sí",0,ROUND(J87/30*K75,2)))</f>
        <v>0</v>
      </c>
      <c r="N72" s="18"/>
      <c r="O72" s="28">
        <f>IF(OR(I23="",I24="",I25=""),0,IF(T84="",SUM(P81:P84),T84))</f>
        <v>0</v>
      </c>
      <c r="P72" s="28">
        <f>IF(O72="","",IF(S86&lt;&gt;0,S86,O72*32.6%))</f>
        <v>0</v>
      </c>
      <c r="Q72" s="28">
        <f>IF(OR(I24="",I25=""),0,IF(I26="sí",0,ROUND(I23/30*S75,2)))</f>
        <v>0</v>
      </c>
      <c r="T72" s="19"/>
    </row>
    <row r="73" spans="5:20" hidden="1" x14ac:dyDescent="0.2">
      <c r="L73" s="18"/>
      <c r="M73" s="18"/>
      <c r="N73" s="18"/>
      <c r="R73" s="19"/>
    </row>
    <row r="74" spans="5:20" hidden="1" x14ac:dyDescent="0.2">
      <c r="E74" s="2" t="s">
        <v>18</v>
      </c>
      <c r="F74" s="2" t="s">
        <v>17</v>
      </c>
      <c r="H74" s="2" t="s">
        <v>28</v>
      </c>
      <c r="I74" s="2" t="s">
        <v>29</v>
      </c>
      <c r="K74" s="6" t="s">
        <v>41</v>
      </c>
      <c r="L74" s="18"/>
      <c r="M74" s="18"/>
      <c r="N74" s="2" t="s">
        <v>28</v>
      </c>
      <c r="O74" s="2" t="s">
        <v>29</v>
      </c>
      <c r="Q74" s="19"/>
      <c r="R74" s="19"/>
      <c r="S74" s="6" t="s">
        <v>41</v>
      </c>
    </row>
    <row r="75" spans="5:20" hidden="1" x14ac:dyDescent="0.2">
      <c r="E75" s="30" t="s">
        <v>2</v>
      </c>
      <c r="F75" s="30">
        <v>31</v>
      </c>
      <c r="G75" s="5" t="s">
        <v>17</v>
      </c>
      <c r="H75" s="31" t="str">
        <f>IF(F26="","",DAY(F26))</f>
        <v/>
      </c>
      <c r="I75" s="31" t="str">
        <f>IF(F27="","",DAY(F27))</f>
        <v/>
      </c>
      <c r="K75" s="30">
        <f>ROUND(IF(F26="",0,IF(F66=1,(F27-F26+1)*8/365,IF(F66=2,(F27-F26+1)*9/365,IF(F66=3,(F27-F26+1)*10/365,IF(F66=4,(F27-F26+1)*11/365,IF(F66=6,(F27-F26+1)*20/365,(F27-F26+1)*12/365)))))),2)</f>
        <v>0</v>
      </c>
      <c r="M75" s="5" t="s">
        <v>17</v>
      </c>
      <c r="N75" s="31" t="str">
        <f>IF(I24="","",DAY(I24))</f>
        <v/>
      </c>
      <c r="O75" s="31" t="str">
        <f>IF(I25="","",DAY(I25))</f>
        <v/>
      </c>
      <c r="R75" s="19"/>
      <c r="S75" s="30">
        <f>ROUND(IF(I24="",0,IF(F66=1,(I25-I24+1)*8/365,IF(F66=2,(I25-I24+1)*9/365,IF(F66=3,(I25-I24+1)*10/365,IF(F66=4,(I25-I24+1)*11/365,IF(F66=6,(I25-I24+1)*20/365,(I25-I24+1)*12/365)))))),2)</f>
        <v>0</v>
      </c>
    </row>
    <row r="76" spans="5:20" hidden="1" x14ac:dyDescent="0.2">
      <c r="E76" s="30" t="s">
        <v>3</v>
      </c>
      <c r="F76" s="30">
        <v>28</v>
      </c>
      <c r="G76" s="5" t="s">
        <v>30</v>
      </c>
      <c r="H76" s="30" t="str">
        <f>IF(F26="","",MONTH(F26))</f>
        <v/>
      </c>
      <c r="I76" s="30" t="str">
        <f>IF(F27="","",MONTH(F27))</f>
        <v/>
      </c>
      <c r="M76" s="5" t="s">
        <v>30</v>
      </c>
      <c r="N76" s="30" t="str">
        <f>IF(I24="","",MONTH(I24))</f>
        <v/>
      </c>
      <c r="O76" s="30" t="str">
        <f>IF(I25="","",MONTH(I25))</f>
        <v/>
      </c>
      <c r="Q76" s="19"/>
      <c r="R76" s="19"/>
      <c r="S76" s="19"/>
    </row>
    <row r="77" spans="5:20" hidden="1" x14ac:dyDescent="0.2">
      <c r="E77" s="30" t="s">
        <v>4</v>
      </c>
      <c r="F77" s="30">
        <v>31</v>
      </c>
      <c r="G77" s="5" t="s">
        <v>51</v>
      </c>
      <c r="H77" s="30" t="str">
        <f>IF(F26="","",YEAR(F26))</f>
        <v/>
      </c>
      <c r="I77" s="30" t="str">
        <f>IF(F27="","",YEAR(F27))</f>
        <v/>
      </c>
      <c r="K77" s="6" t="s">
        <v>207</v>
      </c>
      <c r="L77" s="6" t="s">
        <v>208</v>
      </c>
      <c r="M77" s="5" t="s">
        <v>51</v>
      </c>
      <c r="N77" s="30" t="str">
        <f>IF(I24="","",YEAR(I24))</f>
        <v/>
      </c>
      <c r="O77" s="30" t="str">
        <f>IF(I25="","",YEAR(I25))</f>
        <v/>
      </c>
      <c r="Q77" s="19"/>
      <c r="R77" s="19"/>
      <c r="S77" s="6" t="s">
        <v>207</v>
      </c>
      <c r="T77" s="6" t="s">
        <v>208</v>
      </c>
    </row>
    <row r="78" spans="5:20" hidden="1" x14ac:dyDescent="0.2">
      <c r="E78" s="30" t="s">
        <v>5</v>
      </c>
      <c r="F78" s="30">
        <v>30</v>
      </c>
      <c r="H78" s="2" t="s">
        <v>24</v>
      </c>
      <c r="I78" s="30" t="str">
        <f>IF(H75="","",IF(H75=1,IF(OR(AND(I75=29,I76=2,L78="si"),AND(I75=28,I76=2,L78=""),AND(I75=30,I76=4),AND(I75=30,I76=6),AND(I75=30,I76=9),AND(I75=30,I76=11),AND(I75=31)),"RRMENSUAL","RRDIARIA"),"RRDIARIA"))</f>
        <v/>
      </c>
      <c r="K78" s="30" t="str">
        <f>IF(OR(H77=2012,H77=2016,H77=2020),"si","")</f>
        <v/>
      </c>
      <c r="L78" s="30" t="str">
        <f>IF(OR(I77=2012,I77=2016,I77=2020),"si","")</f>
        <v/>
      </c>
      <c r="N78" s="2" t="s">
        <v>24</v>
      </c>
      <c r="O78" s="30" t="str">
        <f>IF(OR(N75="",O75=""),"",IF(N75=1,IF(OR(AND(O75=29,O76=2,T78="si"),AND(O75=28,O76=2,T78=""),AND(O75=30,O76=4),AND(O75=30,O76=6),AND(O75=30,O76=9),AND(O75=30,O76=11),AND(O75=31)),"RRMENSUAL","RRDIARIA"),"RRDIARIA"))</f>
        <v/>
      </c>
      <c r="Q78" s="19"/>
      <c r="R78" s="19"/>
      <c r="S78" s="30" t="str">
        <f>IF(OR(N77=2012,N77=2016,N77=2020),"si","")</f>
        <v/>
      </c>
      <c r="T78" s="30" t="str">
        <f>IF(OR(O77=2012,O77=2016,O77=2020),"si","")</f>
        <v/>
      </c>
    </row>
    <row r="79" spans="5:20" hidden="1" x14ac:dyDescent="0.2">
      <c r="E79" s="30" t="s">
        <v>6</v>
      </c>
      <c r="F79" s="30">
        <v>31</v>
      </c>
      <c r="N79" s="18"/>
      <c r="Q79" s="19"/>
      <c r="R79" s="19"/>
      <c r="S79" s="19"/>
    </row>
    <row r="80" spans="5:20" ht="15.6" hidden="1" x14ac:dyDescent="0.3">
      <c r="E80" s="30" t="s">
        <v>7</v>
      </c>
      <c r="F80" s="30">
        <v>30</v>
      </c>
      <c r="I80" s="6" t="s">
        <v>33</v>
      </c>
      <c r="J80" s="6" t="s">
        <v>39</v>
      </c>
      <c r="K80" s="12"/>
      <c r="N80" s="18"/>
      <c r="O80" s="6" t="s">
        <v>33</v>
      </c>
      <c r="P80" s="6" t="s">
        <v>39</v>
      </c>
      <c r="Q80" s="16" t="s">
        <v>40</v>
      </c>
      <c r="R80" s="17"/>
      <c r="S80" s="6" t="s">
        <v>219</v>
      </c>
    </row>
    <row r="81" spans="5:20" hidden="1" x14ac:dyDescent="0.2">
      <c r="E81" s="30" t="s">
        <v>8</v>
      </c>
      <c r="F81" s="30">
        <v>31</v>
      </c>
      <c r="H81" s="6" t="s">
        <v>23</v>
      </c>
      <c r="I81" s="30" t="str">
        <f>IF(I78="RRMENSUAL",L97+2,"")</f>
        <v/>
      </c>
      <c r="J81" s="30" t="str">
        <f>IF(I81="","",J87*I81)</f>
        <v/>
      </c>
      <c r="K81" s="18"/>
      <c r="N81" s="4" t="s">
        <v>23</v>
      </c>
      <c r="O81" s="30" t="str">
        <f>IF(O78="RRMENSUAL",L97+2,"")</f>
        <v/>
      </c>
      <c r="P81" s="30" t="str">
        <f>IF(O81="","",I23*O81)</f>
        <v/>
      </c>
      <c r="Q81" s="32"/>
      <c r="R81" s="33"/>
      <c r="S81" s="30" t="str">
        <f>IF(P81="","",IF(I23&gt;4070.1,(4070.1*32.6%)*O81,))</f>
        <v/>
      </c>
    </row>
    <row r="82" spans="5:20" hidden="1" x14ac:dyDescent="0.2">
      <c r="E82" s="30" t="s">
        <v>9</v>
      </c>
      <c r="F82" s="30">
        <v>31</v>
      </c>
      <c r="H82" s="6" t="s">
        <v>27</v>
      </c>
      <c r="I82" s="34" t="str">
        <f>IF(AND(H75&lt;&gt;1,OR(AND(I75=28,I76=2,L78=""),AND(I75=29,I76=2,L78="si"),AND(I75=30,I76=4),AND(I75=30,I76=6),AND(I75=30,I76=9),AND(I75=30,I76=11),AND(I75=31))),L97+1,"")</f>
        <v/>
      </c>
      <c r="J82" s="30" t="str">
        <f>IF(I82="","",(ROUND(I82*J87+(IF(AND(H76=2,K78=""),J87/28*(29-H75),IF(AND(H76=2,K78="si"),J87/29*(30-H75),IF(OR(H76=4,H76=6,H76=9,H76=11),J87/30*(31-H75),J87/31*(32-H75))))),2)))</f>
        <v/>
      </c>
      <c r="K82" s="18"/>
      <c r="N82" s="4" t="s">
        <v>27</v>
      </c>
      <c r="O82" s="34" t="str">
        <f>IF(OR(N75="",O75=""),"",IF(AND(N75&lt;&gt;1,OR(AND(O75=28,O76=2,T78=""),AND(O75=29,O76=2,T78="si"),AND(O75=30,O76=4),AND(O75=30,O76=6),AND(O75=30,O76=9),AND(O75=30,O76=11),AND(O75=31))),L97+1,""))</f>
        <v/>
      </c>
      <c r="P82" s="30" t="str">
        <f>IF(O82="","",(ROUND(O82*I23+(IF(AND(N76=2,S78=""),I23/28*(29-N75),IF(AND(N76=2,S78="si"),I23/29*(30-N75),IF(OR(N76=4,N76=6,N76=9,N76=11),I23/30*(31-N75),I23/31*(32-N75))))),2)))</f>
        <v/>
      </c>
      <c r="Q82" s="32" t="str">
        <f>IF(P82="","",IF(AND(N76=2,S78=""),29-N75,IF(AND(N76=2,S78="si"),30-N75,IF(OR(N76=4,N76=6,N76=9,N76=11),31-N75,32-N75))))</f>
        <v/>
      </c>
      <c r="R82" s="33"/>
      <c r="S82" s="30" t="str">
        <f>IF(P82="","",ROUND(IF(I23&gt;4070.1,(O82*4070.1)*32.6%+(IF(AND(N76=2,S78=""),(4070.1/28*Q82)*32.6%,IF(AND(N76=2,S78="si"),(4070.1/29*Q82)*32.6%,IF(OR(N76=4,N76=6,N76=9,N76=11),(4070.1/30*Q82)*32.6%,(4070.1/31*Q82)*32.6%))))),2))</f>
        <v/>
      </c>
    </row>
    <row r="83" spans="5:20" hidden="1" x14ac:dyDescent="0.2">
      <c r="E83" s="30" t="s">
        <v>10</v>
      </c>
      <c r="F83" s="30">
        <v>30</v>
      </c>
      <c r="H83" s="6" t="s">
        <v>25</v>
      </c>
      <c r="I83" s="30" t="str">
        <f>IF(AND(H75=1,I78="RRDIARIA"),L97+1,"")</f>
        <v/>
      </c>
      <c r="J83" s="30" t="str">
        <f>IF(I83="","",(ROUND(I83*J87+(IF(AND(I76=2,L78=""),J87/28*I75,IF(AND(I76=2,L78="si"),J87/29*I75,IF(OR(I76=4,I76=6,I76=9,I76=11),J87/30*I75,J87/31*I75)))),2)))</f>
        <v/>
      </c>
      <c r="K83" s="7" t="s">
        <v>43</v>
      </c>
      <c r="N83" s="4" t="s">
        <v>25</v>
      </c>
      <c r="O83" s="30" t="str">
        <f>IF(AND(N75=1,O78="RRDIARIA"),L97+1,"")</f>
        <v/>
      </c>
      <c r="P83" s="30" t="str">
        <f>IF(O83="","",(ROUND(O83*I23+(IF(AND(O76=2,T78=""),I23/28*O75,IF(AND(O76=2,T78="si"),I23/29*O75,IF(OR(O76=4,O76=6,O76=9,O76=11),I23/30*O75,I23/31*O75)))),2)))</f>
        <v/>
      </c>
      <c r="Q83" s="35" t="str">
        <f>IF(P83&lt;&gt;"",O75,"")</f>
        <v/>
      </c>
      <c r="R83" s="36"/>
      <c r="S83" s="30" t="str">
        <f>IF(P83="","",ROUND(IF(I23&gt;4070.1,(O83*4070.1)*32.6%+(IF(AND(O76=2,T78=""),(4070.1/28*Q83)*32.6%,IF(AND(O76=2,T78="si"),(4070.1/29*Q83)*32.6%,IF(OR(O76=4,O76=6,O76=9,O76=11),(4070.1/30*Q83)*32.6%,(4070.1/31*Q83)*32.6%))))),2))</f>
        <v/>
      </c>
      <c r="T83" s="6" t="s">
        <v>43</v>
      </c>
    </row>
    <row r="84" spans="5:20" ht="20.399999999999999" hidden="1" x14ac:dyDescent="0.2">
      <c r="E84" s="30" t="s">
        <v>11</v>
      </c>
      <c r="F84" s="30">
        <v>31</v>
      </c>
      <c r="H84" s="13" t="s">
        <v>26</v>
      </c>
      <c r="I84" s="37" t="e">
        <f>IF(AND(I81="",I82="",I83=""),IF(I77=H77,(I76-H76)-1,L97),"")</f>
        <v>#VALUE!</v>
      </c>
      <c r="J84" s="34" t="e">
        <f>IF(I84="","",IF(K84&lt;&gt;"","",ROUND((IF(AND(H76=2,K78=""),J87/28*(29-H75),IF(AND(H76=2,K78="si"),J87/29*(30-H75),IF(OR(H76=4,H76=6,H76=9,H76=11),J87/30*(31-H75),J87/31*(32-H75)))))+J87*I84+(IF(AND(I76=2,L78=""),J87/28*I75,IF(AND(I76=2,L78="si"),J87/29*I75,IF(OR(I76=4,I76=6,I76=9,I76=11),J87/30*I75,J87/31*I75)))),2)))</f>
        <v>#VALUE!</v>
      </c>
      <c r="K84" s="34" t="str">
        <f>IF(F23="","",IF(AND(F23&lt;&gt;0,F24=""),"",IF(OR(I81&lt;&gt;"",I82&lt;&gt;"",I83&lt;&gt;""),"",(IF(AND(H77=I77,H76=I76),IF(AND(H76=2,K78=""),(J87/28)*(I75-H75+1),IF(AND(H76=2,K78="si"),(J87/29)*(I75-H75+1),IF(OR(H76=4,H76=6,H76=9,H76=11),(J87/30)*(I75-H75+1),(J87/31)*(I75-H75+1)))),"")))))</f>
        <v/>
      </c>
      <c r="N84" s="8" t="s">
        <v>26</v>
      </c>
      <c r="O84" s="37" t="str">
        <f>IF(OR(I24="",I25=""),"",IF(AND(O81="",O82="",O83=""),L97,""))</f>
        <v/>
      </c>
      <c r="P84" s="34" t="str">
        <f>IF(O84="","",IF(T84&lt;&gt;"","",ROUND((IF(AND(N76=2,S78=""),I23/28*(29-N75),IF(AND(N76=2,S78="si"),I23/29*(30-N75),IF(OR(N76=4,N76=6,N76=9,N76=11),I23/30*(31-N75),I23/31*(32-N75)))))+I23*O84+(IF(AND(O76=2,T78=""),I23/28*O75,IF(AND(O76=2,T78="si"),I23/29*O75,IF(OR(O76=4,O76=6,O76=9,O76=11),I23/30*O75,I23/31*O75)))),2)))</f>
        <v/>
      </c>
      <c r="Q84" s="38" t="str">
        <f>IF(P84="","",IF(AND(N76=2,S78=""),29-N75,IF(AND(N76=2,S78="si"),30-N75,IF(OR(N76=4,N76=6,N76=9,N76=11),31-N75,32-N75))))</f>
        <v/>
      </c>
      <c r="R84" s="39" t="str">
        <f>IF(T84&lt;&gt;"",(O75-N75)+1,O75)</f>
        <v/>
      </c>
      <c r="S84" s="34" t="str">
        <f>IF(P84="","",ROUND(IF(I23&gt;4070.1,(O84*4070.1)*32.6%+(IF(AND(N76=2,S78=""),(4070.1/28*Q84)*32.6%,IF(AND(N76=2,S78="si"),(4070.1/29*Q84)*32.6%,IF(OR(N76=4,N76=6,N76=9,N76=11),(4070.1/30*Q84)*32.6%,(4070.1/31*Q84)*32.6%))))+(IF(AND(O76=2,T78=""),(4070.1/28*R84)*32.6%,IF(AND(O76=2,T78="si"),(4070.1/29*R84)*32.6%,IF(OR(O76=4,O76=6,O76=9,O76=11),(4070.1/30*R84)*32.6%,(4070.1/31*R84)*32.6%))))),2))</f>
        <v/>
      </c>
      <c r="T84" s="34" t="str">
        <f>IF(AND(I24="",I25=""),"",IF(OR(O81&lt;&gt;"",O82&lt;&gt;"",O83&lt;&gt;""),"",IF(O76&lt;&gt;N76,"",IF(AND(N76=O76,N77&lt;&gt;O77),"",(IF(AND(N77=O77,N76=O76),IF(AND(N76=2,S78=""),(I23/28)*(O75-N75+1),IF(AND(N76=2,S78="si"),(I23/29)*(O75-N75+1),IF(OR(N76=4,N76=6,N76=9,N76=11),(I23/30)*(O75-N75+1),(I23/31)*(O75-N75+1))))))))))</f>
        <v/>
      </c>
    </row>
    <row r="85" spans="5:20" hidden="1" x14ac:dyDescent="0.2">
      <c r="E85" s="30" t="s">
        <v>12</v>
      </c>
      <c r="F85" s="30">
        <v>30</v>
      </c>
      <c r="J85" s="1"/>
      <c r="N85" s="18"/>
      <c r="P85" s="1"/>
      <c r="Q85" s="16" t="s">
        <v>44</v>
      </c>
      <c r="R85" s="17"/>
      <c r="S85" s="30" t="str">
        <f>IF(AND(I24="",I25=""),"",IF(I23="","",IF(OR(S81&lt;&gt;"",S82&lt;&gt;"",S83&lt;&gt;"",S84&lt;&gt;"",I23&lt;4070.1),"",(IF(AND(N76=2,S78=""),(4070.1/28*R84)*32.6%,IF(AND(N76=2,S78="si"),(4070.1/29*R84)*32.6%,IF(OR(N76=4,N76=6,N76=9,N76=11),(4070.1/30*R84)*32.6%,(4070.1/31*R84)*32.6%)))))))</f>
        <v/>
      </c>
    </row>
    <row r="86" spans="5:20" ht="20.399999999999999" hidden="1" x14ac:dyDescent="0.2">
      <c r="E86" s="30" t="s">
        <v>13</v>
      </c>
      <c r="F86" s="30">
        <v>31</v>
      </c>
      <c r="H86" s="2" t="s">
        <v>19</v>
      </c>
      <c r="I86" s="41">
        <v>2801.89</v>
      </c>
      <c r="J86" s="2" t="s">
        <v>39</v>
      </c>
      <c r="N86" s="18"/>
      <c r="O86" s="1"/>
      <c r="Q86" s="14" t="s">
        <v>220</v>
      </c>
      <c r="R86" s="15"/>
      <c r="S86" s="34">
        <f>SUM(S81:S85)</f>
        <v>0</v>
      </c>
    </row>
    <row r="87" spans="5:20" hidden="1" x14ac:dyDescent="0.2">
      <c r="F87" s="19">
        <f>SUM(F75:F86)</f>
        <v>365</v>
      </c>
      <c r="H87" s="2" t="s">
        <v>20</v>
      </c>
      <c r="I87" s="41">
        <v>2462.2199999999998</v>
      </c>
      <c r="J87" s="30" t="str">
        <f>IF(F24="","",(ROUND(IF(F23="","",IF(F23=1,I86/37.5*F24,IF(F23=2,I87/37.5*F24,IF(F23=3,I88/37.5*F24,IF(F23=4,I89/37.5*F24))))),2))+J92)</f>
        <v/>
      </c>
      <c r="N87" s="18"/>
      <c r="Q87" s="19"/>
      <c r="R87" s="19"/>
      <c r="S87" s="19"/>
    </row>
    <row r="88" spans="5:20" hidden="1" x14ac:dyDescent="0.2">
      <c r="E88" s="2" t="s">
        <v>14</v>
      </c>
      <c r="F88" s="30">
        <f>F87/12</f>
        <v>30.416666666666668</v>
      </c>
      <c r="H88" s="2" t="s">
        <v>21</v>
      </c>
      <c r="I88" s="41">
        <v>2176.85</v>
      </c>
      <c r="J88" s="19"/>
      <c r="N88" s="18"/>
    </row>
    <row r="89" spans="5:20" hidden="1" x14ac:dyDescent="0.2">
      <c r="E89" s="40"/>
      <c r="H89" s="2" t="s">
        <v>22</v>
      </c>
      <c r="I89" s="41">
        <v>1888.51</v>
      </c>
      <c r="J89" s="19"/>
      <c r="N89" s="18"/>
    </row>
    <row r="90" spans="5:20" hidden="1" x14ac:dyDescent="0.2">
      <c r="E90" s="42"/>
      <c r="N90" s="18"/>
    </row>
    <row r="91" spans="5:20" hidden="1" x14ac:dyDescent="0.2">
      <c r="H91" s="2" t="s">
        <v>31</v>
      </c>
      <c r="I91" s="43">
        <v>68.7</v>
      </c>
      <c r="J91" s="2" t="s">
        <v>38</v>
      </c>
    </row>
    <row r="92" spans="5:20" hidden="1" x14ac:dyDescent="0.2">
      <c r="H92" s="2" t="s">
        <v>32</v>
      </c>
      <c r="I92" s="43">
        <v>57.46</v>
      </c>
      <c r="J92" s="30">
        <f>IF(F25="",0,ROUND(IF(F23=1,(I91/37.5*F24)*F25,(I92/37.5*F24)*F25),2))</f>
        <v>0</v>
      </c>
    </row>
    <row r="93" spans="5:20" hidden="1" x14ac:dyDescent="0.2"/>
    <row r="94" spans="5:20" hidden="1" x14ac:dyDescent="0.2">
      <c r="I94" s="44"/>
      <c r="J94" s="19"/>
    </row>
    <row r="95" spans="5:20" hidden="1" x14ac:dyDescent="0.2"/>
    <row r="96" spans="5:20" hidden="1" x14ac:dyDescent="0.2">
      <c r="I96" s="106" t="s">
        <v>52</v>
      </c>
      <c r="J96" s="106"/>
      <c r="K96" s="106"/>
      <c r="L96" s="106"/>
    </row>
    <row r="97" spans="4:12" hidden="1" x14ac:dyDescent="0.2">
      <c r="I97" s="46" t="str">
        <f>IF(H76&lt;&gt;"",CONCATENATE(H76," de ",H77),CONCATENATE(N76," de ",N77))</f>
        <v xml:space="preserve"> de </v>
      </c>
      <c r="J97" s="46" t="str">
        <f>IF(I76&lt;&gt;"",CONCATENATE(I76," de ",I77),CONCATENATE(O76," de ",O77))</f>
        <v xml:space="preserve"> de </v>
      </c>
      <c r="K97" s="47" t="str">
        <f>CONCATENATE(I97, " - ",J97)</f>
        <v xml:space="preserve"> de  -  de </v>
      </c>
      <c r="L97" s="47" t="e">
        <f>VLOOKUP(K97,$K$100:$L$7256,2,FALSE)</f>
        <v>#N/A</v>
      </c>
    </row>
    <row r="98" spans="4:12" hidden="1" x14ac:dyDescent="0.2">
      <c r="I98" s="48"/>
      <c r="J98" s="48"/>
      <c r="K98" s="48"/>
      <c r="L98" s="48"/>
    </row>
    <row r="99" spans="4:12" hidden="1" x14ac:dyDescent="0.2">
      <c r="I99" s="73" t="s">
        <v>214</v>
      </c>
      <c r="J99" s="73"/>
      <c r="K99" s="73"/>
      <c r="L99" s="73"/>
    </row>
    <row r="100" spans="4:12" hidden="1" x14ac:dyDescent="0.2">
      <c r="D100" s="45"/>
      <c r="I100" s="68" t="s">
        <v>77</v>
      </c>
      <c r="J100" s="68" t="s">
        <v>77</v>
      </c>
      <c r="K100" s="47" t="str">
        <f>CONCATENATE(I100," - ",J100)</f>
        <v>1 de 2013 - 1 de 2013</v>
      </c>
      <c r="L100" s="68">
        <v>-1</v>
      </c>
    </row>
    <row r="101" spans="4:12" hidden="1" x14ac:dyDescent="0.2">
      <c r="I101" s="68" t="s">
        <v>77</v>
      </c>
      <c r="J101" s="68" t="s">
        <v>78</v>
      </c>
      <c r="K101" s="47" t="str">
        <f>CONCATENATE(I101," - ",J101)</f>
        <v>1 de 2013 - 2 de 2013</v>
      </c>
      <c r="L101" s="68">
        <v>0</v>
      </c>
    </row>
    <row r="102" spans="4:12" hidden="1" x14ac:dyDescent="0.2">
      <c r="I102" s="68" t="s">
        <v>77</v>
      </c>
      <c r="J102" s="68" t="s">
        <v>79</v>
      </c>
      <c r="K102" s="47" t="str">
        <f t="shared" ref="K102:K165" si="0">CONCATENATE(I102," - ",J102)</f>
        <v>1 de 2013 - 3 de 2013</v>
      </c>
      <c r="L102" s="68">
        <v>1</v>
      </c>
    </row>
    <row r="103" spans="4:12" hidden="1" x14ac:dyDescent="0.2">
      <c r="I103" s="68" t="s">
        <v>77</v>
      </c>
      <c r="J103" s="68" t="s">
        <v>80</v>
      </c>
      <c r="K103" s="47" t="str">
        <f t="shared" si="0"/>
        <v>1 de 2013 - 4 de 2013</v>
      </c>
      <c r="L103" s="68">
        <v>2</v>
      </c>
    </row>
    <row r="104" spans="4:12" hidden="1" x14ac:dyDescent="0.2">
      <c r="I104" s="68" t="s">
        <v>77</v>
      </c>
      <c r="J104" s="68" t="s">
        <v>81</v>
      </c>
      <c r="K104" s="47" t="str">
        <f t="shared" si="0"/>
        <v>1 de 2013 - 5 de 2013</v>
      </c>
      <c r="L104" s="68">
        <v>3</v>
      </c>
    </row>
    <row r="105" spans="4:12" hidden="1" x14ac:dyDescent="0.2">
      <c r="I105" s="68" t="s">
        <v>77</v>
      </c>
      <c r="J105" s="68" t="s">
        <v>82</v>
      </c>
      <c r="K105" s="47" t="str">
        <f t="shared" si="0"/>
        <v>1 de 2013 - 6 de 2013</v>
      </c>
      <c r="L105" s="68">
        <v>4</v>
      </c>
    </row>
    <row r="106" spans="4:12" hidden="1" x14ac:dyDescent="0.2">
      <c r="I106" s="68" t="s">
        <v>77</v>
      </c>
      <c r="J106" s="68" t="s">
        <v>83</v>
      </c>
      <c r="K106" s="68" t="str">
        <f t="shared" si="0"/>
        <v>1 de 2013 - 7 de 2013</v>
      </c>
      <c r="L106" s="68">
        <v>5</v>
      </c>
    </row>
    <row r="107" spans="4:12" hidden="1" x14ac:dyDescent="0.2">
      <c r="I107" s="68" t="s">
        <v>77</v>
      </c>
      <c r="J107" s="68" t="s">
        <v>84</v>
      </c>
      <c r="K107" s="68" t="str">
        <f t="shared" si="0"/>
        <v>1 de 2013 - 8 de 2013</v>
      </c>
      <c r="L107" s="68">
        <v>6</v>
      </c>
    </row>
    <row r="108" spans="4:12" hidden="1" x14ac:dyDescent="0.2">
      <c r="I108" s="68" t="s">
        <v>77</v>
      </c>
      <c r="J108" s="68" t="s">
        <v>85</v>
      </c>
      <c r="K108" s="68" t="str">
        <f t="shared" si="0"/>
        <v>1 de 2013 - 9 de 2013</v>
      </c>
      <c r="L108" s="68">
        <v>7</v>
      </c>
    </row>
    <row r="109" spans="4:12" hidden="1" x14ac:dyDescent="0.2">
      <c r="I109" s="68" t="s">
        <v>77</v>
      </c>
      <c r="J109" s="68" t="s">
        <v>86</v>
      </c>
      <c r="K109" s="68" t="str">
        <f t="shared" si="0"/>
        <v>1 de 2013 - 10 de 2013</v>
      </c>
      <c r="L109" s="68">
        <v>8</v>
      </c>
    </row>
    <row r="110" spans="4:12" hidden="1" x14ac:dyDescent="0.2">
      <c r="I110" s="68" t="s">
        <v>77</v>
      </c>
      <c r="J110" s="68" t="s">
        <v>87</v>
      </c>
      <c r="K110" s="68" t="str">
        <f t="shared" si="0"/>
        <v>1 de 2013 - 11 de 2013</v>
      </c>
      <c r="L110" s="68">
        <v>9</v>
      </c>
    </row>
    <row r="111" spans="4:12" hidden="1" x14ac:dyDescent="0.2">
      <c r="I111" s="68" t="s">
        <v>77</v>
      </c>
      <c r="J111" s="68" t="s">
        <v>88</v>
      </c>
      <c r="K111" s="68" t="str">
        <f t="shared" si="0"/>
        <v>1 de 2013 - 12 de 2013</v>
      </c>
      <c r="L111" s="68">
        <v>10</v>
      </c>
    </row>
    <row r="112" spans="4:12" hidden="1" x14ac:dyDescent="0.2">
      <c r="I112" s="68" t="s">
        <v>78</v>
      </c>
      <c r="J112" s="68" t="s">
        <v>78</v>
      </c>
      <c r="K112" s="68" t="str">
        <f t="shared" si="0"/>
        <v>2 de 2013 - 2 de 2013</v>
      </c>
      <c r="L112" s="68">
        <v>-1</v>
      </c>
    </row>
    <row r="113" spans="9:12" hidden="1" x14ac:dyDescent="0.2">
      <c r="I113" s="68" t="s">
        <v>78</v>
      </c>
      <c r="J113" s="68" t="s">
        <v>79</v>
      </c>
      <c r="K113" s="68" t="str">
        <f t="shared" si="0"/>
        <v>2 de 2013 - 3 de 2013</v>
      </c>
      <c r="L113" s="68">
        <v>0</v>
      </c>
    </row>
    <row r="114" spans="9:12" hidden="1" x14ac:dyDescent="0.2">
      <c r="I114" s="68" t="s">
        <v>78</v>
      </c>
      <c r="J114" s="68" t="s">
        <v>80</v>
      </c>
      <c r="K114" s="68" t="str">
        <f t="shared" si="0"/>
        <v>2 de 2013 - 4 de 2013</v>
      </c>
      <c r="L114" s="68">
        <v>1</v>
      </c>
    </row>
    <row r="115" spans="9:12" hidden="1" x14ac:dyDescent="0.2">
      <c r="I115" s="68" t="s">
        <v>78</v>
      </c>
      <c r="J115" s="68" t="s">
        <v>81</v>
      </c>
      <c r="K115" s="68" t="str">
        <f t="shared" si="0"/>
        <v>2 de 2013 - 5 de 2013</v>
      </c>
      <c r="L115" s="68">
        <v>2</v>
      </c>
    </row>
    <row r="116" spans="9:12" hidden="1" x14ac:dyDescent="0.2">
      <c r="I116" s="68" t="s">
        <v>78</v>
      </c>
      <c r="J116" s="68" t="s">
        <v>82</v>
      </c>
      <c r="K116" s="68" t="str">
        <f t="shared" si="0"/>
        <v>2 de 2013 - 6 de 2013</v>
      </c>
      <c r="L116" s="68">
        <v>3</v>
      </c>
    </row>
    <row r="117" spans="9:12" hidden="1" x14ac:dyDescent="0.2">
      <c r="I117" s="68" t="s">
        <v>78</v>
      </c>
      <c r="J117" s="68" t="s">
        <v>83</v>
      </c>
      <c r="K117" s="68" t="str">
        <f t="shared" si="0"/>
        <v>2 de 2013 - 7 de 2013</v>
      </c>
      <c r="L117" s="68">
        <v>4</v>
      </c>
    </row>
    <row r="118" spans="9:12" hidden="1" x14ac:dyDescent="0.2">
      <c r="I118" s="68" t="s">
        <v>78</v>
      </c>
      <c r="J118" s="68" t="s">
        <v>84</v>
      </c>
      <c r="K118" s="68" t="str">
        <f t="shared" si="0"/>
        <v>2 de 2013 - 8 de 2013</v>
      </c>
      <c r="L118" s="68">
        <v>5</v>
      </c>
    </row>
    <row r="119" spans="9:12" hidden="1" x14ac:dyDescent="0.2">
      <c r="I119" s="68" t="s">
        <v>78</v>
      </c>
      <c r="J119" s="68" t="s">
        <v>85</v>
      </c>
      <c r="K119" s="68" t="str">
        <f t="shared" si="0"/>
        <v>2 de 2013 - 9 de 2013</v>
      </c>
      <c r="L119" s="68">
        <v>6</v>
      </c>
    </row>
    <row r="120" spans="9:12" hidden="1" x14ac:dyDescent="0.2">
      <c r="I120" s="68" t="s">
        <v>78</v>
      </c>
      <c r="J120" s="68" t="s">
        <v>86</v>
      </c>
      <c r="K120" s="68" t="str">
        <f t="shared" si="0"/>
        <v>2 de 2013 - 10 de 2013</v>
      </c>
      <c r="L120" s="68">
        <v>7</v>
      </c>
    </row>
    <row r="121" spans="9:12" hidden="1" x14ac:dyDescent="0.2">
      <c r="I121" s="68" t="s">
        <v>78</v>
      </c>
      <c r="J121" s="68" t="s">
        <v>87</v>
      </c>
      <c r="K121" s="68" t="str">
        <f t="shared" si="0"/>
        <v>2 de 2013 - 11 de 2013</v>
      </c>
      <c r="L121" s="68">
        <v>8</v>
      </c>
    </row>
    <row r="122" spans="9:12" hidden="1" x14ac:dyDescent="0.2">
      <c r="I122" s="68" t="s">
        <v>78</v>
      </c>
      <c r="J122" s="68" t="s">
        <v>88</v>
      </c>
      <c r="K122" s="68" t="str">
        <f t="shared" si="0"/>
        <v>2 de 2013 - 12 de 2013</v>
      </c>
      <c r="L122" s="68">
        <v>9</v>
      </c>
    </row>
    <row r="123" spans="9:12" hidden="1" x14ac:dyDescent="0.2">
      <c r="I123" s="68" t="s">
        <v>79</v>
      </c>
      <c r="J123" s="68" t="s">
        <v>79</v>
      </c>
      <c r="K123" s="68" t="str">
        <f t="shared" si="0"/>
        <v>3 de 2013 - 3 de 2013</v>
      </c>
      <c r="L123" s="68">
        <v>-1</v>
      </c>
    </row>
    <row r="124" spans="9:12" hidden="1" x14ac:dyDescent="0.2">
      <c r="I124" s="68" t="s">
        <v>79</v>
      </c>
      <c r="J124" s="68" t="s">
        <v>80</v>
      </c>
      <c r="K124" s="68" t="str">
        <f t="shared" si="0"/>
        <v>3 de 2013 - 4 de 2013</v>
      </c>
      <c r="L124" s="68">
        <v>0</v>
      </c>
    </row>
    <row r="125" spans="9:12" hidden="1" x14ac:dyDescent="0.2">
      <c r="I125" s="68" t="s">
        <v>79</v>
      </c>
      <c r="J125" s="68" t="s">
        <v>81</v>
      </c>
      <c r="K125" s="68" t="str">
        <f t="shared" si="0"/>
        <v>3 de 2013 - 5 de 2013</v>
      </c>
      <c r="L125" s="68">
        <v>1</v>
      </c>
    </row>
    <row r="126" spans="9:12" hidden="1" x14ac:dyDescent="0.2">
      <c r="I126" s="68" t="s">
        <v>79</v>
      </c>
      <c r="J126" s="68" t="s">
        <v>82</v>
      </c>
      <c r="K126" s="68" t="str">
        <f t="shared" si="0"/>
        <v>3 de 2013 - 6 de 2013</v>
      </c>
      <c r="L126" s="68">
        <v>2</v>
      </c>
    </row>
    <row r="127" spans="9:12" hidden="1" x14ac:dyDescent="0.2">
      <c r="I127" s="68" t="s">
        <v>79</v>
      </c>
      <c r="J127" s="68" t="s">
        <v>83</v>
      </c>
      <c r="K127" s="68" t="str">
        <f t="shared" si="0"/>
        <v>3 de 2013 - 7 de 2013</v>
      </c>
      <c r="L127" s="68">
        <v>3</v>
      </c>
    </row>
    <row r="128" spans="9:12" hidden="1" x14ac:dyDescent="0.2">
      <c r="I128" s="68" t="s">
        <v>79</v>
      </c>
      <c r="J128" s="68" t="s">
        <v>84</v>
      </c>
      <c r="K128" s="68" t="str">
        <f t="shared" si="0"/>
        <v>3 de 2013 - 8 de 2013</v>
      </c>
      <c r="L128" s="68">
        <v>4</v>
      </c>
    </row>
    <row r="129" spans="9:12" hidden="1" x14ac:dyDescent="0.2">
      <c r="I129" s="68" t="s">
        <v>79</v>
      </c>
      <c r="J129" s="68" t="s">
        <v>85</v>
      </c>
      <c r="K129" s="68" t="str">
        <f t="shared" si="0"/>
        <v>3 de 2013 - 9 de 2013</v>
      </c>
      <c r="L129" s="68">
        <v>5</v>
      </c>
    </row>
    <row r="130" spans="9:12" hidden="1" x14ac:dyDescent="0.2">
      <c r="I130" s="68" t="s">
        <v>79</v>
      </c>
      <c r="J130" s="68" t="s">
        <v>86</v>
      </c>
      <c r="K130" s="68" t="str">
        <f t="shared" si="0"/>
        <v>3 de 2013 - 10 de 2013</v>
      </c>
      <c r="L130" s="68">
        <v>6</v>
      </c>
    </row>
    <row r="131" spans="9:12" hidden="1" x14ac:dyDescent="0.2">
      <c r="I131" s="68" t="s">
        <v>79</v>
      </c>
      <c r="J131" s="68" t="s">
        <v>87</v>
      </c>
      <c r="K131" s="68" t="str">
        <f t="shared" si="0"/>
        <v>3 de 2013 - 11 de 2013</v>
      </c>
      <c r="L131" s="68">
        <v>7</v>
      </c>
    </row>
    <row r="132" spans="9:12" hidden="1" x14ac:dyDescent="0.2">
      <c r="I132" s="68" t="s">
        <v>79</v>
      </c>
      <c r="J132" s="68" t="s">
        <v>88</v>
      </c>
      <c r="K132" s="68" t="str">
        <f t="shared" si="0"/>
        <v>3 de 2013 - 12 de 2013</v>
      </c>
      <c r="L132" s="68">
        <v>8</v>
      </c>
    </row>
    <row r="133" spans="9:12" hidden="1" x14ac:dyDescent="0.2">
      <c r="I133" s="68" t="s">
        <v>80</v>
      </c>
      <c r="J133" s="68" t="s">
        <v>80</v>
      </c>
      <c r="K133" s="68" t="str">
        <f t="shared" si="0"/>
        <v>4 de 2013 - 4 de 2013</v>
      </c>
      <c r="L133" s="68">
        <v>-1</v>
      </c>
    </row>
    <row r="134" spans="9:12" hidden="1" x14ac:dyDescent="0.2">
      <c r="I134" s="68" t="s">
        <v>80</v>
      </c>
      <c r="J134" s="68" t="s">
        <v>81</v>
      </c>
      <c r="K134" s="68" t="str">
        <f t="shared" si="0"/>
        <v>4 de 2013 - 5 de 2013</v>
      </c>
      <c r="L134" s="68">
        <v>0</v>
      </c>
    </row>
    <row r="135" spans="9:12" hidden="1" x14ac:dyDescent="0.2">
      <c r="I135" s="68" t="s">
        <v>80</v>
      </c>
      <c r="J135" s="68" t="s">
        <v>82</v>
      </c>
      <c r="K135" s="68" t="str">
        <f t="shared" si="0"/>
        <v>4 de 2013 - 6 de 2013</v>
      </c>
      <c r="L135" s="68">
        <v>1</v>
      </c>
    </row>
    <row r="136" spans="9:12" hidden="1" x14ac:dyDescent="0.2">
      <c r="I136" s="68" t="s">
        <v>80</v>
      </c>
      <c r="J136" s="68" t="s">
        <v>83</v>
      </c>
      <c r="K136" s="68" t="str">
        <f t="shared" si="0"/>
        <v>4 de 2013 - 7 de 2013</v>
      </c>
      <c r="L136" s="68">
        <v>2</v>
      </c>
    </row>
    <row r="137" spans="9:12" hidden="1" x14ac:dyDescent="0.2">
      <c r="I137" s="68" t="s">
        <v>80</v>
      </c>
      <c r="J137" s="68" t="s">
        <v>84</v>
      </c>
      <c r="K137" s="68" t="str">
        <f t="shared" si="0"/>
        <v>4 de 2013 - 8 de 2013</v>
      </c>
      <c r="L137" s="68">
        <v>3</v>
      </c>
    </row>
    <row r="138" spans="9:12" hidden="1" x14ac:dyDescent="0.2">
      <c r="I138" s="68" t="s">
        <v>80</v>
      </c>
      <c r="J138" s="68" t="s">
        <v>85</v>
      </c>
      <c r="K138" s="68" t="str">
        <f t="shared" si="0"/>
        <v>4 de 2013 - 9 de 2013</v>
      </c>
      <c r="L138" s="68">
        <v>4</v>
      </c>
    </row>
    <row r="139" spans="9:12" hidden="1" x14ac:dyDescent="0.2">
      <c r="I139" s="68" t="s">
        <v>80</v>
      </c>
      <c r="J139" s="68" t="s">
        <v>86</v>
      </c>
      <c r="K139" s="68" t="str">
        <f t="shared" si="0"/>
        <v>4 de 2013 - 10 de 2013</v>
      </c>
      <c r="L139" s="68">
        <v>5</v>
      </c>
    </row>
    <row r="140" spans="9:12" hidden="1" x14ac:dyDescent="0.2">
      <c r="I140" s="68" t="s">
        <v>80</v>
      </c>
      <c r="J140" s="68" t="s">
        <v>87</v>
      </c>
      <c r="K140" s="68" t="str">
        <f t="shared" si="0"/>
        <v>4 de 2013 - 11 de 2013</v>
      </c>
      <c r="L140" s="68">
        <v>6</v>
      </c>
    </row>
    <row r="141" spans="9:12" hidden="1" x14ac:dyDescent="0.2">
      <c r="I141" s="68" t="s">
        <v>80</v>
      </c>
      <c r="J141" s="68" t="s">
        <v>88</v>
      </c>
      <c r="K141" s="68" t="str">
        <f t="shared" si="0"/>
        <v>4 de 2013 - 12 de 2013</v>
      </c>
      <c r="L141" s="68">
        <v>7</v>
      </c>
    </row>
    <row r="142" spans="9:12" hidden="1" x14ac:dyDescent="0.2">
      <c r="I142" s="68" t="s">
        <v>81</v>
      </c>
      <c r="J142" s="68" t="s">
        <v>81</v>
      </c>
      <c r="K142" s="68" t="str">
        <f t="shared" si="0"/>
        <v>5 de 2013 - 5 de 2013</v>
      </c>
      <c r="L142" s="68">
        <v>-1</v>
      </c>
    </row>
    <row r="143" spans="9:12" hidden="1" x14ac:dyDescent="0.2">
      <c r="I143" s="68" t="s">
        <v>81</v>
      </c>
      <c r="J143" s="68" t="s">
        <v>82</v>
      </c>
      <c r="K143" s="68" t="str">
        <f t="shared" si="0"/>
        <v>5 de 2013 - 6 de 2013</v>
      </c>
      <c r="L143" s="68">
        <v>0</v>
      </c>
    </row>
    <row r="144" spans="9:12" hidden="1" x14ac:dyDescent="0.2">
      <c r="I144" s="68" t="s">
        <v>81</v>
      </c>
      <c r="J144" s="68" t="s">
        <v>83</v>
      </c>
      <c r="K144" s="68" t="str">
        <f t="shared" si="0"/>
        <v>5 de 2013 - 7 de 2013</v>
      </c>
      <c r="L144" s="68">
        <v>1</v>
      </c>
    </row>
    <row r="145" spans="9:12" hidden="1" x14ac:dyDescent="0.2">
      <c r="I145" s="68" t="s">
        <v>81</v>
      </c>
      <c r="J145" s="68" t="s">
        <v>84</v>
      </c>
      <c r="K145" s="68" t="str">
        <f t="shared" si="0"/>
        <v>5 de 2013 - 8 de 2013</v>
      </c>
      <c r="L145" s="68">
        <v>2</v>
      </c>
    </row>
    <row r="146" spans="9:12" hidden="1" x14ac:dyDescent="0.2">
      <c r="I146" s="68" t="s">
        <v>81</v>
      </c>
      <c r="J146" s="68" t="s">
        <v>85</v>
      </c>
      <c r="K146" s="68" t="str">
        <f t="shared" si="0"/>
        <v>5 de 2013 - 9 de 2013</v>
      </c>
      <c r="L146" s="68">
        <v>3</v>
      </c>
    </row>
    <row r="147" spans="9:12" hidden="1" x14ac:dyDescent="0.2">
      <c r="I147" s="68" t="s">
        <v>81</v>
      </c>
      <c r="J147" s="68" t="s">
        <v>86</v>
      </c>
      <c r="K147" s="68" t="str">
        <f t="shared" si="0"/>
        <v>5 de 2013 - 10 de 2013</v>
      </c>
      <c r="L147" s="68">
        <v>4</v>
      </c>
    </row>
    <row r="148" spans="9:12" hidden="1" x14ac:dyDescent="0.2">
      <c r="I148" s="68" t="s">
        <v>81</v>
      </c>
      <c r="J148" s="68" t="s">
        <v>87</v>
      </c>
      <c r="K148" s="68" t="str">
        <f t="shared" si="0"/>
        <v>5 de 2013 - 11 de 2013</v>
      </c>
      <c r="L148" s="68">
        <v>5</v>
      </c>
    </row>
    <row r="149" spans="9:12" hidden="1" x14ac:dyDescent="0.2">
      <c r="I149" s="68" t="s">
        <v>81</v>
      </c>
      <c r="J149" s="68" t="s">
        <v>88</v>
      </c>
      <c r="K149" s="68" t="str">
        <f t="shared" si="0"/>
        <v>5 de 2013 - 12 de 2013</v>
      </c>
      <c r="L149" s="68">
        <v>6</v>
      </c>
    </row>
    <row r="150" spans="9:12" hidden="1" x14ac:dyDescent="0.2">
      <c r="I150" s="68" t="s">
        <v>82</v>
      </c>
      <c r="J150" s="68" t="s">
        <v>82</v>
      </c>
      <c r="K150" s="68" t="str">
        <f t="shared" si="0"/>
        <v>6 de 2013 - 6 de 2013</v>
      </c>
      <c r="L150" s="68">
        <v>-1</v>
      </c>
    </row>
    <row r="151" spans="9:12" hidden="1" x14ac:dyDescent="0.2">
      <c r="I151" s="68" t="s">
        <v>82</v>
      </c>
      <c r="J151" s="68" t="s">
        <v>83</v>
      </c>
      <c r="K151" s="68" t="str">
        <f t="shared" si="0"/>
        <v>6 de 2013 - 7 de 2013</v>
      </c>
      <c r="L151" s="68">
        <v>0</v>
      </c>
    </row>
    <row r="152" spans="9:12" hidden="1" x14ac:dyDescent="0.2">
      <c r="I152" s="68" t="s">
        <v>82</v>
      </c>
      <c r="J152" s="68" t="s">
        <v>84</v>
      </c>
      <c r="K152" s="68" t="str">
        <f t="shared" si="0"/>
        <v>6 de 2013 - 8 de 2013</v>
      </c>
      <c r="L152" s="68">
        <v>1</v>
      </c>
    </row>
    <row r="153" spans="9:12" hidden="1" x14ac:dyDescent="0.2">
      <c r="I153" s="68" t="s">
        <v>82</v>
      </c>
      <c r="J153" s="68" t="s">
        <v>85</v>
      </c>
      <c r="K153" s="68" t="str">
        <f t="shared" si="0"/>
        <v>6 de 2013 - 9 de 2013</v>
      </c>
      <c r="L153" s="68">
        <v>2</v>
      </c>
    </row>
    <row r="154" spans="9:12" hidden="1" x14ac:dyDescent="0.2">
      <c r="I154" s="68" t="s">
        <v>82</v>
      </c>
      <c r="J154" s="68" t="s">
        <v>86</v>
      </c>
      <c r="K154" s="68" t="str">
        <f t="shared" si="0"/>
        <v>6 de 2013 - 10 de 2013</v>
      </c>
      <c r="L154" s="68">
        <v>3</v>
      </c>
    </row>
    <row r="155" spans="9:12" hidden="1" x14ac:dyDescent="0.2">
      <c r="I155" s="68" t="s">
        <v>82</v>
      </c>
      <c r="J155" s="68" t="s">
        <v>87</v>
      </c>
      <c r="K155" s="68" t="str">
        <f t="shared" si="0"/>
        <v>6 de 2013 - 11 de 2013</v>
      </c>
      <c r="L155" s="68">
        <v>4</v>
      </c>
    </row>
    <row r="156" spans="9:12" hidden="1" x14ac:dyDescent="0.2">
      <c r="I156" s="68" t="s">
        <v>82</v>
      </c>
      <c r="J156" s="68" t="s">
        <v>88</v>
      </c>
      <c r="K156" s="68" t="str">
        <f t="shared" si="0"/>
        <v>6 de 2013 - 12 de 2013</v>
      </c>
      <c r="L156" s="68">
        <v>5</v>
      </c>
    </row>
    <row r="157" spans="9:12" hidden="1" x14ac:dyDescent="0.2">
      <c r="I157" s="68" t="s">
        <v>83</v>
      </c>
      <c r="J157" s="68" t="s">
        <v>83</v>
      </c>
      <c r="K157" s="68" t="str">
        <f t="shared" si="0"/>
        <v>7 de 2013 - 7 de 2013</v>
      </c>
      <c r="L157" s="68">
        <v>-1</v>
      </c>
    </row>
    <row r="158" spans="9:12" hidden="1" x14ac:dyDescent="0.2">
      <c r="I158" s="68" t="s">
        <v>83</v>
      </c>
      <c r="J158" s="68" t="s">
        <v>84</v>
      </c>
      <c r="K158" s="68" t="str">
        <f t="shared" si="0"/>
        <v>7 de 2013 - 8 de 2013</v>
      </c>
      <c r="L158" s="68">
        <v>0</v>
      </c>
    </row>
    <row r="159" spans="9:12" hidden="1" x14ac:dyDescent="0.2">
      <c r="I159" s="68" t="s">
        <v>83</v>
      </c>
      <c r="J159" s="68" t="s">
        <v>85</v>
      </c>
      <c r="K159" s="68" t="str">
        <f t="shared" si="0"/>
        <v>7 de 2013 - 9 de 2013</v>
      </c>
      <c r="L159" s="68">
        <v>1</v>
      </c>
    </row>
    <row r="160" spans="9:12" hidden="1" x14ac:dyDescent="0.2">
      <c r="I160" s="68" t="s">
        <v>83</v>
      </c>
      <c r="J160" s="68" t="s">
        <v>86</v>
      </c>
      <c r="K160" s="68" t="str">
        <f t="shared" si="0"/>
        <v>7 de 2013 - 10 de 2013</v>
      </c>
      <c r="L160" s="68">
        <v>2</v>
      </c>
    </row>
    <row r="161" spans="9:12" hidden="1" x14ac:dyDescent="0.2">
      <c r="I161" s="68" t="s">
        <v>83</v>
      </c>
      <c r="J161" s="68" t="s">
        <v>87</v>
      </c>
      <c r="K161" s="68" t="str">
        <f t="shared" si="0"/>
        <v>7 de 2013 - 11 de 2013</v>
      </c>
      <c r="L161" s="68">
        <v>3</v>
      </c>
    </row>
    <row r="162" spans="9:12" hidden="1" x14ac:dyDescent="0.2">
      <c r="I162" s="68" t="s">
        <v>83</v>
      </c>
      <c r="J162" s="68" t="s">
        <v>88</v>
      </c>
      <c r="K162" s="68" t="str">
        <f t="shared" si="0"/>
        <v>7 de 2013 - 12 de 2013</v>
      </c>
      <c r="L162" s="68">
        <v>4</v>
      </c>
    </row>
    <row r="163" spans="9:12" hidden="1" x14ac:dyDescent="0.2">
      <c r="I163" s="68" t="s">
        <v>84</v>
      </c>
      <c r="J163" s="68" t="s">
        <v>84</v>
      </c>
      <c r="K163" s="68" t="str">
        <f t="shared" si="0"/>
        <v>8 de 2013 - 8 de 2013</v>
      </c>
      <c r="L163" s="68">
        <v>-1</v>
      </c>
    </row>
    <row r="164" spans="9:12" hidden="1" x14ac:dyDescent="0.2">
      <c r="I164" s="68" t="s">
        <v>84</v>
      </c>
      <c r="J164" s="68" t="s">
        <v>85</v>
      </c>
      <c r="K164" s="68" t="str">
        <f t="shared" si="0"/>
        <v>8 de 2013 - 9 de 2013</v>
      </c>
      <c r="L164" s="68">
        <v>0</v>
      </c>
    </row>
    <row r="165" spans="9:12" hidden="1" x14ac:dyDescent="0.2">
      <c r="I165" s="68" t="s">
        <v>84</v>
      </c>
      <c r="J165" s="68" t="s">
        <v>86</v>
      </c>
      <c r="K165" s="68" t="str">
        <f t="shared" si="0"/>
        <v>8 de 2013 - 10 de 2013</v>
      </c>
      <c r="L165" s="68">
        <v>1</v>
      </c>
    </row>
    <row r="166" spans="9:12" hidden="1" x14ac:dyDescent="0.2">
      <c r="I166" s="68" t="s">
        <v>84</v>
      </c>
      <c r="J166" s="68" t="s">
        <v>87</v>
      </c>
      <c r="K166" s="68" t="str">
        <f t="shared" ref="K166:K229" si="1">CONCATENATE(I166," - ",J166)</f>
        <v>8 de 2013 - 11 de 2013</v>
      </c>
      <c r="L166" s="68">
        <v>2</v>
      </c>
    </row>
    <row r="167" spans="9:12" hidden="1" x14ac:dyDescent="0.2">
      <c r="I167" s="68" t="s">
        <v>84</v>
      </c>
      <c r="J167" s="68" t="s">
        <v>88</v>
      </c>
      <c r="K167" s="68" t="str">
        <f t="shared" si="1"/>
        <v>8 de 2013 - 12 de 2013</v>
      </c>
      <c r="L167" s="68">
        <v>3</v>
      </c>
    </row>
    <row r="168" spans="9:12" hidden="1" x14ac:dyDescent="0.2">
      <c r="I168" s="68" t="s">
        <v>85</v>
      </c>
      <c r="J168" s="68" t="s">
        <v>85</v>
      </c>
      <c r="K168" s="68" t="str">
        <f t="shared" si="1"/>
        <v>9 de 2013 - 9 de 2013</v>
      </c>
      <c r="L168" s="68">
        <v>-1</v>
      </c>
    </row>
    <row r="169" spans="9:12" hidden="1" x14ac:dyDescent="0.2">
      <c r="I169" s="68" t="s">
        <v>85</v>
      </c>
      <c r="J169" s="68" t="s">
        <v>86</v>
      </c>
      <c r="K169" s="68" t="str">
        <f t="shared" si="1"/>
        <v>9 de 2013 - 10 de 2013</v>
      </c>
      <c r="L169" s="68">
        <v>0</v>
      </c>
    </row>
    <row r="170" spans="9:12" hidden="1" x14ac:dyDescent="0.2">
      <c r="I170" s="68" t="s">
        <v>85</v>
      </c>
      <c r="J170" s="68" t="s">
        <v>87</v>
      </c>
      <c r="K170" s="68" t="str">
        <f t="shared" si="1"/>
        <v>9 de 2013 - 11 de 2013</v>
      </c>
      <c r="L170" s="68">
        <v>1</v>
      </c>
    </row>
    <row r="171" spans="9:12" hidden="1" x14ac:dyDescent="0.2">
      <c r="I171" s="68" t="s">
        <v>85</v>
      </c>
      <c r="J171" s="68" t="s">
        <v>88</v>
      </c>
      <c r="K171" s="68" t="str">
        <f t="shared" si="1"/>
        <v>9 de 2013 - 12 de 2013</v>
      </c>
      <c r="L171" s="68">
        <v>2</v>
      </c>
    </row>
    <row r="172" spans="9:12" hidden="1" x14ac:dyDescent="0.2">
      <c r="I172" s="68" t="s">
        <v>86</v>
      </c>
      <c r="J172" s="68" t="s">
        <v>86</v>
      </c>
      <c r="K172" s="68" t="str">
        <f t="shared" si="1"/>
        <v>10 de 2013 - 10 de 2013</v>
      </c>
      <c r="L172" s="68">
        <v>-1</v>
      </c>
    </row>
    <row r="173" spans="9:12" hidden="1" x14ac:dyDescent="0.2">
      <c r="I173" s="68" t="s">
        <v>86</v>
      </c>
      <c r="J173" s="68" t="s">
        <v>87</v>
      </c>
      <c r="K173" s="68" t="str">
        <f t="shared" si="1"/>
        <v>10 de 2013 - 11 de 2013</v>
      </c>
      <c r="L173" s="68">
        <v>0</v>
      </c>
    </row>
    <row r="174" spans="9:12" hidden="1" x14ac:dyDescent="0.2">
      <c r="I174" s="68" t="s">
        <v>86</v>
      </c>
      <c r="J174" s="68" t="s">
        <v>88</v>
      </c>
      <c r="K174" s="68" t="str">
        <f t="shared" si="1"/>
        <v>10 de 2013 - 12 de 2013</v>
      </c>
      <c r="L174" s="68">
        <v>1</v>
      </c>
    </row>
    <row r="175" spans="9:12" hidden="1" x14ac:dyDescent="0.2">
      <c r="I175" s="68" t="s">
        <v>87</v>
      </c>
      <c r="J175" s="68" t="s">
        <v>87</v>
      </c>
      <c r="K175" s="68" t="str">
        <f t="shared" si="1"/>
        <v>11 de 2013 - 11 de 2013</v>
      </c>
      <c r="L175" s="68">
        <v>-1</v>
      </c>
    </row>
    <row r="176" spans="9:12" hidden="1" x14ac:dyDescent="0.2">
      <c r="I176" s="68" t="s">
        <v>87</v>
      </c>
      <c r="J176" s="68" t="s">
        <v>88</v>
      </c>
      <c r="K176" s="68" t="str">
        <f t="shared" si="1"/>
        <v>11 de 2013 - 12 de 2013</v>
      </c>
      <c r="L176" s="68">
        <v>0</v>
      </c>
    </row>
    <row r="177" spans="9:12" ht="10.8" hidden="1" thickBot="1" x14ac:dyDescent="0.25">
      <c r="I177" s="69" t="s">
        <v>88</v>
      </c>
      <c r="J177" s="69" t="s">
        <v>88</v>
      </c>
      <c r="K177" s="69" t="str">
        <f t="shared" si="1"/>
        <v>12 de 2013 - 12 de 2013</v>
      </c>
      <c r="L177" s="69">
        <v>-1</v>
      </c>
    </row>
    <row r="178" spans="9:12" ht="10.8" hidden="1" thickTop="1" x14ac:dyDescent="0.2">
      <c r="I178" s="70" t="s">
        <v>89</v>
      </c>
      <c r="J178" s="70" t="s">
        <v>89</v>
      </c>
      <c r="K178" s="70" t="str">
        <f t="shared" si="1"/>
        <v>1 de 2014 - 1 de 2014</v>
      </c>
      <c r="L178" s="71">
        <v>-1</v>
      </c>
    </row>
    <row r="179" spans="9:12" hidden="1" x14ac:dyDescent="0.2">
      <c r="I179" s="72" t="s">
        <v>89</v>
      </c>
      <c r="J179" s="72" t="s">
        <v>90</v>
      </c>
      <c r="K179" s="72" t="str">
        <f t="shared" si="1"/>
        <v>1 de 2014 - 2 de 2014</v>
      </c>
      <c r="L179" s="68">
        <v>0</v>
      </c>
    </row>
    <row r="180" spans="9:12" hidden="1" x14ac:dyDescent="0.2">
      <c r="I180" s="72" t="s">
        <v>89</v>
      </c>
      <c r="J180" s="72" t="s">
        <v>91</v>
      </c>
      <c r="K180" s="72" t="str">
        <f t="shared" si="1"/>
        <v>1 de 2014 - 3 de 2014</v>
      </c>
      <c r="L180" s="68">
        <v>1</v>
      </c>
    </row>
    <row r="181" spans="9:12" hidden="1" x14ac:dyDescent="0.2">
      <c r="I181" s="72" t="s">
        <v>89</v>
      </c>
      <c r="J181" s="72" t="s">
        <v>92</v>
      </c>
      <c r="K181" s="72" t="str">
        <f t="shared" si="1"/>
        <v>1 de 2014 - 4 de 2014</v>
      </c>
      <c r="L181" s="68">
        <v>2</v>
      </c>
    </row>
    <row r="182" spans="9:12" hidden="1" x14ac:dyDescent="0.2">
      <c r="I182" s="72" t="s">
        <v>89</v>
      </c>
      <c r="J182" s="72" t="s">
        <v>93</v>
      </c>
      <c r="K182" s="72" t="str">
        <f t="shared" si="1"/>
        <v>1 de 2014 - 5 de 2014</v>
      </c>
      <c r="L182" s="68">
        <v>3</v>
      </c>
    </row>
    <row r="183" spans="9:12" hidden="1" x14ac:dyDescent="0.2">
      <c r="I183" s="72" t="s">
        <v>89</v>
      </c>
      <c r="J183" s="72" t="s">
        <v>94</v>
      </c>
      <c r="K183" s="72" t="str">
        <f t="shared" si="1"/>
        <v>1 de 2014 - 6 de 2014</v>
      </c>
      <c r="L183" s="68">
        <v>4</v>
      </c>
    </row>
    <row r="184" spans="9:12" hidden="1" x14ac:dyDescent="0.2">
      <c r="I184" s="72" t="s">
        <v>89</v>
      </c>
      <c r="J184" s="72" t="s">
        <v>95</v>
      </c>
      <c r="K184" s="72" t="str">
        <f t="shared" si="1"/>
        <v>1 de 2014 - 7 de 2014</v>
      </c>
      <c r="L184" s="68">
        <v>5</v>
      </c>
    </row>
    <row r="185" spans="9:12" hidden="1" x14ac:dyDescent="0.2">
      <c r="I185" s="72" t="s">
        <v>89</v>
      </c>
      <c r="J185" s="72" t="s">
        <v>96</v>
      </c>
      <c r="K185" s="72" t="str">
        <f t="shared" si="1"/>
        <v>1 de 2014 - 8 de 2014</v>
      </c>
      <c r="L185" s="68">
        <v>6</v>
      </c>
    </row>
    <row r="186" spans="9:12" hidden="1" x14ac:dyDescent="0.2">
      <c r="I186" s="72" t="s">
        <v>89</v>
      </c>
      <c r="J186" s="72" t="s">
        <v>97</v>
      </c>
      <c r="K186" s="72" t="str">
        <f t="shared" si="1"/>
        <v>1 de 2014 - 9 de 2014</v>
      </c>
      <c r="L186" s="68">
        <v>7</v>
      </c>
    </row>
    <row r="187" spans="9:12" hidden="1" x14ac:dyDescent="0.2">
      <c r="I187" s="72" t="s">
        <v>89</v>
      </c>
      <c r="J187" s="72" t="s">
        <v>98</v>
      </c>
      <c r="K187" s="72" t="str">
        <f t="shared" si="1"/>
        <v>1 de 2014 - 10 de 2014</v>
      </c>
      <c r="L187" s="68">
        <v>8</v>
      </c>
    </row>
    <row r="188" spans="9:12" hidden="1" x14ac:dyDescent="0.2">
      <c r="I188" s="72" t="s">
        <v>89</v>
      </c>
      <c r="J188" s="72" t="s">
        <v>99</v>
      </c>
      <c r="K188" s="72" t="str">
        <f t="shared" si="1"/>
        <v>1 de 2014 - 11 de 2014</v>
      </c>
      <c r="L188" s="68">
        <v>9</v>
      </c>
    </row>
    <row r="189" spans="9:12" hidden="1" x14ac:dyDescent="0.2">
      <c r="I189" s="72" t="s">
        <v>89</v>
      </c>
      <c r="J189" s="72" t="s">
        <v>100</v>
      </c>
      <c r="K189" s="72" t="str">
        <f t="shared" si="1"/>
        <v>1 de 2014 - 12 de 2014</v>
      </c>
      <c r="L189" s="68">
        <v>10</v>
      </c>
    </row>
    <row r="190" spans="9:12" hidden="1" x14ac:dyDescent="0.2">
      <c r="I190" s="72" t="s">
        <v>90</v>
      </c>
      <c r="J190" s="72" t="s">
        <v>90</v>
      </c>
      <c r="K190" s="72" t="str">
        <f t="shared" si="1"/>
        <v>2 de 2014 - 2 de 2014</v>
      </c>
      <c r="L190" s="68">
        <v>-1</v>
      </c>
    </row>
    <row r="191" spans="9:12" hidden="1" x14ac:dyDescent="0.2">
      <c r="I191" s="72" t="s">
        <v>90</v>
      </c>
      <c r="J191" s="72" t="s">
        <v>91</v>
      </c>
      <c r="K191" s="72" t="str">
        <f t="shared" si="1"/>
        <v>2 de 2014 - 3 de 2014</v>
      </c>
      <c r="L191" s="68">
        <v>0</v>
      </c>
    </row>
    <row r="192" spans="9:12" hidden="1" x14ac:dyDescent="0.2">
      <c r="I192" s="72" t="s">
        <v>90</v>
      </c>
      <c r="J192" s="72" t="s">
        <v>92</v>
      </c>
      <c r="K192" s="72" t="str">
        <f t="shared" si="1"/>
        <v>2 de 2014 - 4 de 2014</v>
      </c>
      <c r="L192" s="68">
        <v>1</v>
      </c>
    </row>
    <row r="193" spans="9:12" hidden="1" x14ac:dyDescent="0.2">
      <c r="I193" s="72" t="s">
        <v>90</v>
      </c>
      <c r="J193" s="72" t="s">
        <v>93</v>
      </c>
      <c r="K193" s="72" t="str">
        <f t="shared" si="1"/>
        <v>2 de 2014 - 5 de 2014</v>
      </c>
      <c r="L193" s="68">
        <v>2</v>
      </c>
    </row>
    <row r="194" spans="9:12" hidden="1" x14ac:dyDescent="0.2">
      <c r="I194" s="72" t="s">
        <v>90</v>
      </c>
      <c r="J194" s="72" t="s">
        <v>94</v>
      </c>
      <c r="K194" s="72" t="str">
        <f t="shared" si="1"/>
        <v>2 de 2014 - 6 de 2014</v>
      </c>
      <c r="L194" s="68">
        <v>3</v>
      </c>
    </row>
    <row r="195" spans="9:12" hidden="1" x14ac:dyDescent="0.2">
      <c r="I195" s="72" t="s">
        <v>90</v>
      </c>
      <c r="J195" s="72" t="s">
        <v>95</v>
      </c>
      <c r="K195" s="72" t="str">
        <f t="shared" si="1"/>
        <v>2 de 2014 - 7 de 2014</v>
      </c>
      <c r="L195" s="68">
        <v>4</v>
      </c>
    </row>
    <row r="196" spans="9:12" hidden="1" x14ac:dyDescent="0.2">
      <c r="I196" s="72" t="s">
        <v>90</v>
      </c>
      <c r="J196" s="72" t="s">
        <v>96</v>
      </c>
      <c r="K196" s="72" t="str">
        <f t="shared" si="1"/>
        <v>2 de 2014 - 8 de 2014</v>
      </c>
      <c r="L196" s="68">
        <v>5</v>
      </c>
    </row>
    <row r="197" spans="9:12" hidden="1" x14ac:dyDescent="0.2">
      <c r="I197" s="72" t="s">
        <v>90</v>
      </c>
      <c r="J197" s="72" t="s">
        <v>97</v>
      </c>
      <c r="K197" s="72" t="str">
        <f t="shared" si="1"/>
        <v>2 de 2014 - 9 de 2014</v>
      </c>
      <c r="L197" s="68">
        <v>6</v>
      </c>
    </row>
    <row r="198" spans="9:12" hidden="1" x14ac:dyDescent="0.2">
      <c r="I198" s="72" t="s">
        <v>90</v>
      </c>
      <c r="J198" s="72" t="s">
        <v>98</v>
      </c>
      <c r="K198" s="72" t="str">
        <f t="shared" si="1"/>
        <v>2 de 2014 - 10 de 2014</v>
      </c>
      <c r="L198" s="68">
        <v>7</v>
      </c>
    </row>
    <row r="199" spans="9:12" hidden="1" x14ac:dyDescent="0.2">
      <c r="I199" s="72" t="s">
        <v>90</v>
      </c>
      <c r="J199" s="72" t="s">
        <v>99</v>
      </c>
      <c r="K199" s="72" t="str">
        <f t="shared" si="1"/>
        <v>2 de 2014 - 11 de 2014</v>
      </c>
      <c r="L199" s="68">
        <v>8</v>
      </c>
    </row>
    <row r="200" spans="9:12" hidden="1" x14ac:dyDescent="0.2">
      <c r="I200" s="72" t="s">
        <v>90</v>
      </c>
      <c r="J200" s="72" t="s">
        <v>100</v>
      </c>
      <c r="K200" s="72" t="str">
        <f t="shared" si="1"/>
        <v>2 de 2014 - 12 de 2014</v>
      </c>
      <c r="L200" s="68">
        <v>9</v>
      </c>
    </row>
    <row r="201" spans="9:12" hidden="1" x14ac:dyDescent="0.2">
      <c r="I201" s="72" t="s">
        <v>91</v>
      </c>
      <c r="J201" s="72" t="s">
        <v>91</v>
      </c>
      <c r="K201" s="72" t="str">
        <f t="shared" si="1"/>
        <v>3 de 2014 - 3 de 2014</v>
      </c>
      <c r="L201" s="68">
        <v>-1</v>
      </c>
    </row>
    <row r="202" spans="9:12" hidden="1" x14ac:dyDescent="0.2">
      <c r="I202" s="72" t="s">
        <v>91</v>
      </c>
      <c r="J202" s="72" t="s">
        <v>92</v>
      </c>
      <c r="K202" s="72" t="str">
        <f t="shared" si="1"/>
        <v>3 de 2014 - 4 de 2014</v>
      </c>
      <c r="L202" s="68">
        <v>0</v>
      </c>
    </row>
    <row r="203" spans="9:12" hidden="1" x14ac:dyDescent="0.2">
      <c r="I203" s="72" t="s">
        <v>91</v>
      </c>
      <c r="J203" s="72" t="s">
        <v>93</v>
      </c>
      <c r="K203" s="72" t="str">
        <f t="shared" si="1"/>
        <v>3 de 2014 - 5 de 2014</v>
      </c>
      <c r="L203" s="68">
        <v>1</v>
      </c>
    </row>
    <row r="204" spans="9:12" hidden="1" x14ac:dyDescent="0.2">
      <c r="I204" s="72" t="s">
        <v>91</v>
      </c>
      <c r="J204" s="72" t="s">
        <v>94</v>
      </c>
      <c r="K204" s="72" t="str">
        <f t="shared" si="1"/>
        <v>3 de 2014 - 6 de 2014</v>
      </c>
      <c r="L204" s="68">
        <v>2</v>
      </c>
    </row>
    <row r="205" spans="9:12" hidden="1" x14ac:dyDescent="0.2">
      <c r="I205" s="72" t="s">
        <v>91</v>
      </c>
      <c r="J205" s="72" t="s">
        <v>95</v>
      </c>
      <c r="K205" s="72" t="str">
        <f t="shared" si="1"/>
        <v>3 de 2014 - 7 de 2014</v>
      </c>
      <c r="L205" s="68">
        <v>3</v>
      </c>
    </row>
    <row r="206" spans="9:12" hidden="1" x14ac:dyDescent="0.2">
      <c r="I206" s="72" t="s">
        <v>91</v>
      </c>
      <c r="J206" s="72" t="s">
        <v>96</v>
      </c>
      <c r="K206" s="72" t="str">
        <f t="shared" si="1"/>
        <v>3 de 2014 - 8 de 2014</v>
      </c>
      <c r="L206" s="68">
        <v>4</v>
      </c>
    </row>
    <row r="207" spans="9:12" hidden="1" x14ac:dyDescent="0.2">
      <c r="I207" s="72" t="s">
        <v>91</v>
      </c>
      <c r="J207" s="72" t="s">
        <v>97</v>
      </c>
      <c r="K207" s="72" t="str">
        <f t="shared" si="1"/>
        <v>3 de 2014 - 9 de 2014</v>
      </c>
      <c r="L207" s="68">
        <v>5</v>
      </c>
    </row>
    <row r="208" spans="9:12" hidden="1" x14ac:dyDescent="0.2">
      <c r="I208" s="72" t="s">
        <v>91</v>
      </c>
      <c r="J208" s="72" t="s">
        <v>98</v>
      </c>
      <c r="K208" s="72" t="str">
        <f t="shared" si="1"/>
        <v>3 de 2014 - 10 de 2014</v>
      </c>
      <c r="L208" s="68">
        <v>6</v>
      </c>
    </row>
    <row r="209" spans="9:12" hidden="1" x14ac:dyDescent="0.2">
      <c r="I209" s="72" t="s">
        <v>91</v>
      </c>
      <c r="J209" s="72" t="s">
        <v>99</v>
      </c>
      <c r="K209" s="72" t="str">
        <f t="shared" si="1"/>
        <v>3 de 2014 - 11 de 2014</v>
      </c>
      <c r="L209" s="68">
        <v>7</v>
      </c>
    </row>
    <row r="210" spans="9:12" hidden="1" x14ac:dyDescent="0.2">
      <c r="I210" s="72" t="s">
        <v>91</v>
      </c>
      <c r="J210" s="72" t="s">
        <v>100</v>
      </c>
      <c r="K210" s="72" t="str">
        <f t="shared" si="1"/>
        <v>3 de 2014 - 12 de 2014</v>
      </c>
      <c r="L210" s="68">
        <v>8</v>
      </c>
    </row>
    <row r="211" spans="9:12" hidden="1" x14ac:dyDescent="0.2">
      <c r="I211" s="72" t="s">
        <v>92</v>
      </c>
      <c r="J211" s="72" t="s">
        <v>92</v>
      </c>
      <c r="K211" s="72" t="str">
        <f t="shared" si="1"/>
        <v>4 de 2014 - 4 de 2014</v>
      </c>
      <c r="L211" s="68">
        <v>-1</v>
      </c>
    </row>
    <row r="212" spans="9:12" hidden="1" x14ac:dyDescent="0.2">
      <c r="I212" s="72" t="s">
        <v>92</v>
      </c>
      <c r="J212" s="72" t="s">
        <v>93</v>
      </c>
      <c r="K212" s="72" t="str">
        <f t="shared" si="1"/>
        <v>4 de 2014 - 5 de 2014</v>
      </c>
      <c r="L212" s="68">
        <v>0</v>
      </c>
    </row>
    <row r="213" spans="9:12" hidden="1" x14ac:dyDescent="0.2">
      <c r="I213" s="72" t="s">
        <v>92</v>
      </c>
      <c r="J213" s="72" t="s">
        <v>94</v>
      </c>
      <c r="K213" s="72" t="str">
        <f t="shared" si="1"/>
        <v>4 de 2014 - 6 de 2014</v>
      </c>
      <c r="L213" s="68">
        <v>1</v>
      </c>
    </row>
    <row r="214" spans="9:12" hidden="1" x14ac:dyDescent="0.2">
      <c r="I214" s="72" t="s">
        <v>92</v>
      </c>
      <c r="J214" s="72" t="s">
        <v>95</v>
      </c>
      <c r="K214" s="72" t="str">
        <f t="shared" si="1"/>
        <v>4 de 2014 - 7 de 2014</v>
      </c>
      <c r="L214" s="68">
        <v>2</v>
      </c>
    </row>
    <row r="215" spans="9:12" hidden="1" x14ac:dyDescent="0.2">
      <c r="I215" s="72" t="s">
        <v>92</v>
      </c>
      <c r="J215" s="72" t="s">
        <v>96</v>
      </c>
      <c r="K215" s="72" t="str">
        <f t="shared" si="1"/>
        <v>4 de 2014 - 8 de 2014</v>
      </c>
      <c r="L215" s="68">
        <v>3</v>
      </c>
    </row>
    <row r="216" spans="9:12" hidden="1" x14ac:dyDescent="0.2">
      <c r="I216" s="72" t="s">
        <v>92</v>
      </c>
      <c r="J216" s="72" t="s">
        <v>97</v>
      </c>
      <c r="K216" s="72" t="str">
        <f t="shared" si="1"/>
        <v>4 de 2014 - 9 de 2014</v>
      </c>
      <c r="L216" s="68">
        <v>4</v>
      </c>
    </row>
    <row r="217" spans="9:12" hidden="1" x14ac:dyDescent="0.2">
      <c r="I217" s="72" t="s">
        <v>92</v>
      </c>
      <c r="J217" s="72" t="s">
        <v>98</v>
      </c>
      <c r="K217" s="72" t="str">
        <f t="shared" si="1"/>
        <v>4 de 2014 - 10 de 2014</v>
      </c>
      <c r="L217" s="68">
        <v>5</v>
      </c>
    </row>
    <row r="218" spans="9:12" hidden="1" x14ac:dyDescent="0.2">
      <c r="I218" s="72" t="s">
        <v>92</v>
      </c>
      <c r="J218" s="72" t="s">
        <v>99</v>
      </c>
      <c r="K218" s="72" t="str">
        <f t="shared" si="1"/>
        <v>4 de 2014 - 11 de 2014</v>
      </c>
      <c r="L218" s="68">
        <v>6</v>
      </c>
    </row>
    <row r="219" spans="9:12" hidden="1" x14ac:dyDescent="0.2">
      <c r="I219" s="72" t="s">
        <v>92</v>
      </c>
      <c r="J219" s="72" t="s">
        <v>100</v>
      </c>
      <c r="K219" s="72" t="str">
        <f t="shared" si="1"/>
        <v>4 de 2014 - 12 de 2014</v>
      </c>
      <c r="L219" s="68">
        <v>7</v>
      </c>
    </row>
    <row r="220" spans="9:12" hidden="1" x14ac:dyDescent="0.2">
      <c r="I220" s="72" t="s">
        <v>93</v>
      </c>
      <c r="J220" s="72" t="s">
        <v>93</v>
      </c>
      <c r="K220" s="72" t="str">
        <f t="shared" si="1"/>
        <v>5 de 2014 - 5 de 2014</v>
      </c>
      <c r="L220" s="68">
        <v>-1</v>
      </c>
    </row>
    <row r="221" spans="9:12" hidden="1" x14ac:dyDescent="0.2">
      <c r="I221" s="72" t="s">
        <v>93</v>
      </c>
      <c r="J221" s="72" t="s">
        <v>94</v>
      </c>
      <c r="K221" s="72" t="str">
        <f t="shared" si="1"/>
        <v>5 de 2014 - 6 de 2014</v>
      </c>
      <c r="L221" s="68">
        <v>0</v>
      </c>
    </row>
    <row r="222" spans="9:12" hidden="1" x14ac:dyDescent="0.2">
      <c r="I222" s="72" t="s">
        <v>93</v>
      </c>
      <c r="J222" s="72" t="s">
        <v>95</v>
      </c>
      <c r="K222" s="72" t="str">
        <f t="shared" si="1"/>
        <v>5 de 2014 - 7 de 2014</v>
      </c>
      <c r="L222" s="68">
        <v>1</v>
      </c>
    </row>
    <row r="223" spans="9:12" hidden="1" x14ac:dyDescent="0.2">
      <c r="I223" s="72" t="s">
        <v>93</v>
      </c>
      <c r="J223" s="72" t="s">
        <v>96</v>
      </c>
      <c r="K223" s="72" t="str">
        <f t="shared" si="1"/>
        <v>5 de 2014 - 8 de 2014</v>
      </c>
      <c r="L223" s="68">
        <v>2</v>
      </c>
    </row>
    <row r="224" spans="9:12" hidden="1" x14ac:dyDescent="0.2">
      <c r="I224" s="72" t="s">
        <v>93</v>
      </c>
      <c r="J224" s="72" t="s">
        <v>97</v>
      </c>
      <c r="K224" s="72" t="str">
        <f t="shared" si="1"/>
        <v>5 de 2014 - 9 de 2014</v>
      </c>
      <c r="L224" s="68">
        <v>3</v>
      </c>
    </row>
    <row r="225" spans="9:12" hidden="1" x14ac:dyDescent="0.2">
      <c r="I225" s="72" t="s">
        <v>93</v>
      </c>
      <c r="J225" s="72" t="s">
        <v>98</v>
      </c>
      <c r="K225" s="72" t="str">
        <f t="shared" si="1"/>
        <v>5 de 2014 - 10 de 2014</v>
      </c>
      <c r="L225" s="68">
        <v>4</v>
      </c>
    </row>
    <row r="226" spans="9:12" hidden="1" x14ac:dyDescent="0.2">
      <c r="I226" s="72" t="s">
        <v>93</v>
      </c>
      <c r="J226" s="72" t="s">
        <v>99</v>
      </c>
      <c r="K226" s="72" t="str">
        <f t="shared" si="1"/>
        <v>5 de 2014 - 11 de 2014</v>
      </c>
      <c r="L226" s="68">
        <v>5</v>
      </c>
    </row>
    <row r="227" spans="9:12" hidden="1" x14ac:dyDescent="0.2">
      <c r="I227" s="72" t="s">
        <v>93</v>
      </c>
      <c r="J227" s="72" t="s">
        <v>100</v>
      </c>
      <c r="K227" s="72" t="str">
        <f t="shared" si="1"/>
        <v>5 de 2014 - 12 de 2014</v>
      </c>
      <c r="L227" s="68">
        <v>6</v>
      </c>
    </row>
    <row r="228" spans="9:12" hidden="1" x14ac:dyDescent="0.2">
      <c r="I228" s="72" t="s">
        <v>94</v>
      </c>
      <c r="J228" s="72" t="s">
        <v>94</v>
      </c>
      <c r="K228" s="72" t="str">
        <f t="shared" si="1"/>
        <v>6 de 2014 - 6 de 2014</v>
      </c>
      <c r="L228" s="68">
        <v>-1</v>
      </c>
    </row>
    <row r="229" spans="9:12" hidden="1" x14ac:dyDescent="0.2">
      <c r="I229" s="72" t="s">
        <v>94</v>
      </c>
      <c r="J229" s="72" t="s">
        <v>95</v>
      </c>
      <c r="K229" s="72" t="str">
        <f t="shared" si="1"/>
        <v>6 de 2014 - 7 de 2014</v>
      </c>
      <c r="L229" s="68">
        <v>0</v>
      </c>
    </row>
    <row r="230" spans="9:12" hidden="1" x14ac:dyDescent="0.2">
      <c r="I230" s="72" t="s">
        <v>94</v>
      </c>
      <c r="J230" s="72" t="s">
        <v>96</v>
      </c>
      <c r="K230" s="72" t="str">
        <f t="shared" ref="K230:K293" si="2">CONCATENATE(I230," - ",J230)</f>
        <v>6 de 2014 - 8 de 2014</v>
      </c>
      <c r="L230" s="68">
        <v>1</v>
      </c>
    </row>
    <row r="231" spans="9:12" hidden="1" x14ac:dyDescent="0.2">
      <c r="I231" s="72" t="s">
        <v>94</v>
      </c>
      <c r="J231" s="72" t="s">
        <v>97</v>
      </c>
      <c r="K231" s="72" t="str">
        <f t="shared" si="2"/>
        <v>6 de 2014 - 9 de 2014</v>
      </c>
      <c r="L231" s="68">
        <v>2</v>
      </c>
    </row>
    <row r="232" spans="9:12" hidden="1" x14ac:dyDescent="0.2">
      <c r="I232" s="72" t="s">
        <v>94</v>
      </c>
      <c r="J232" s="72" t="s">
        <v>98</v>
      </c>
      <c r="K232" s="72" t="str">
        <f t="shared" si="2"/>
        <v>6 de 2014 - 10 de 2014</v>
      </c>
      <c r="L232" s="68">
        <v>3</v>
      </c>
    </row>
    <row r="233" spans="9:12" hidden="1" x14ac:dyDescent="0.2">
      <c r="I233" s="72" t="s">
        <v>94</v>
      </c>
      <c r="J233" s="72" t="s">
        <v>99</v>
      </c>
      <c r="K233" s="72" t="str">
        <f t="shared" si="2"/>
        <v>6 de 2014 - 11 de 2014</v>
      </c>
      <c r="L233" s="68">
        <v>4</v>
      </c>
    </row>
    <row r="234" spans="9:12" hidden="1" x14ac:dyDescent="0.2">
      <c r="I234" s="72" t="s">
        <v>94</v>
      </c>
      <c r="J234" s="72" t="s">
        <v>100</v>
      </c>
      <c r="K234" s="72" t="str">
        <f t="shared" si="2"/>
        <v>6 de 2014 - 12 de 2014</v>
      </c>
      <c r="L234" s="68">
        <v>5</v>
      </c>
    </row>
    <row r="235" spans="9:12" hidden="1" x14ac:dyDescent="0.2">
      <c r="I235" s="72" t="s">
        <v>95</v>
      </c>
      <c r="J235" s="72" t="s">
        <v>95</v>
      </c>
      <c r="K235" s="72" t="str">
        <f t="shared" si="2"/>
        <v>7 de 2014 - 7 de 2014</v>
      </c>
      <c r="L235" s="68">
        <v>-1</v>
      </c>
    </row>
    <row r="236" spans="9:12" hidden="1" x14ac:dyDescent="0.2">
      <c r="I236" s="72" t="s">
        <v>95</v>
      </c>
      <c r="J236" s="72" t="s">
        <v>96</v>
      </c>
      <c r="K236" s="72" t="str">
        <f t="shared" si="2"/>
        <v>7 de 2014 - 8 de 2014</v>
      </c>
      <c r="L236" s="68">
        <v>0</v>
      </c>
    </row>
    <row r="237" spans="9:12" hidden="1" x14ac:dyDescent="0.2">
      <c r="I237" s="72" t="s">
        <v>95</v>
      </c>
      <c r="J237" s="72" t="s">
        <v>97</v>
      </c>
      <c r="K237" s="72" t="str">
        <f t="shared" si="2"/>
        <v>7 de 2014 - 9 de 2014</v>
      </c>
      <c r="L237" s="68">
        <v>1</v>
      </c>
    </row>
    <row r="238" spans="9:12" hidden="1" x14ac:dyDescent="0.2">
      <c r="I238" s="72" t="s">
        <v>95</v>
      </c>
      <c r="J238" s="72" t="s">
        <v>98</v>
      </c>
      <c r="K238" s="72" t="str">
        <f t="shared" si="2"/>
        <v>7 de 2014 - 10 de 2014</v>
      </c>
      <c r="L238" s="68">
        <v>2</v>
      </c>
    </row>
    <row r="239" spans="9:12" hidden="1" x14ac:dyDescent="0.2">
      <c r="I239" s="72" t="s">
        <v>95</v>
      </c>
      <c r="J239" s="72" t="s">
        <v>99</v>
      </c>
      <c r="K239" s="72" t="str">
        <f t="shared" si="2"/>
        <v>7 de 2014 - 11 de 2014</v>
      </c>
      <c r="L239" s="68">
        <v>3</v>
      </c>
    </row>
    <row r="240" spans="9:12" hidden="1" x14ac:dyDescent="0.2">
      <c r="I240" s="72" t="s">
        <v>95</v>
      </c>
      <c r="J240" s="72" t="s">
        <v>100</v>
      </c>
      <c r="K240" s="72" t="str">
        <f t="shared" si="2"/>
        <v>7 de 2014 - 12 de 2014</v>
      </c>
      <c r="L240" s="68">
        <v>4</v>
      </c>
    </row>
    <row r="241" spans="9:12" hidden="1" x14ac:dyDescent="0.2">
      <c r="I241" s="72" t="s">
        <v>96</v>
      </c>
      <c r="J241" s="72" t="s">
        <v>96</v>
      </c>
      <c r="K241" s="72" t="str">
        <f t="shared" si="2"/>
        <v>8 de 2014 - 8 de 2014</v>
      </c>
      <c r="L241" s="68">
        <v>-1</v>
      </c>
    </row>
    <row r="242" spans="9:12" hidden="1" x14ac:dyDescent="0.2">
      <c r="I242" s="72" t="s">
        <v>96</v>
      </c>
      <c r="J242" s="72" t="s">
        <v>97</v>
      </c>
      <c r="K242" s="72" t="str">
        <f t="shared" si="2"/>
        <v>8 de 2014 - 9 de 2014</v>
      </c>
      <c r="L242" s="68">
        <v>0</v>
      </c>
    </row>
    <row r="243" spans="9:12" hidden="1" x14ac:dyDescent="0.2">
      <c r="I243" s="72" t="s">
        <v>96</v>
      </c>
      <c r="J243" s="72" t="s">
        <v>98</v>
      </c>
      <c r="K243" s="72" t="str">
        <f t="shared" si="2"/>
        <v>8 de 2014 - 10 de 2014</v>
      </c>
      <c r="L243" s="68">
        <v>1</v>
      </c>
    </row>
    <row r="244" spans="9:12" hidden="1" x14ac:dyDescent="0.2">
      <c r="I244" s="72" t="s">
        <v>96</v>
      </c>
      <c r="J244" s="72" t="s">
        <v>99</v>
      </c>
      <c r="K244" s="72" t="str">
        <f t="shared" si="2"/>
        <v>8 de 2014 - 11 de 2014</v>
      </c>
      <c r="L244" s="68">
        <v>2</v>
      </c>
    </row>
    <row r="245" spans="9:12" hidden="1" x14ac:dyDescent="0.2">
      <c r="I245" s="72" t="s">
        <v>96</v>
      </c>
      <c r="J245" s="72" t="s">
        <v>100</v>
      </c>
      <c r="K245" s="72" t="str">
        <f t="shared" si="2"/>
        <v>8 de 2014 - 12 de 2014</v>
      </c>
      <c r="L245" s="68">
        <v>3</v>
      </c>
    </row>
    <row r="246" spans="9:12" hidden="1" x14ac:dyDescent="0.2">
      <c r="I246" s="72" t="s">
        <v>97</v>
      </c>
      <c r="J246" s="72" t="s">
        <v>97</v>
      </c>
      <c r="K246" s="72" t="str">
        <f t="shared" si="2"/>
        <v>9 de 2014 - 9 de 2014</v>
      </c>
      <c r="L246" s="68">
        <v>-1</v>
      </c>
    </row>
    <row r="247" spans="9:12" hidden="1" x14ac:dyDescent="0.2">
      <c r="I247" s="72" t="s">
        <v>97</v>
      </c>
      <c r="J247" s="72" t="s">
        <v>98</v>
      </c>
      <c r="K247" s="72" t="str">
        <f t="shared" si="2"/>
        <v>9 de 2014 - 10 de 2014</v>
      </c>
      <c r="L247" s="68">
        <v>0</v>
      </c>
    </row>
    <row r="248" spans="9:12" hidden="1" x14ac:dyDescent="0.2">
      <c r="I248" s="72" t="s">
        <v>97</v>
      </c>
      <c r="J248" s="72" t="s">
        <v>99</v>
      </c>
      <c r="K248" s="72" t="str">
        <f t="shared" si="2"/>
        <v>9 de 2014 - 11 de 2014</v>
      </c>
      <c r="L248" s="68">
        <v>1</v>
      </c>
    </row>
    <row r="249" spans="9:12" hidden="1" x14ac:dyDescent="0.2">
      <c r="I249" s="72" t="s">
        <v>97</v>
      </c>
      <c r="J249" s="72" t="s">
        <v>100</v>
      </c>
      <c r="K249" s="72" t="str">
        <f t="shared" si="2"/>
        <v>9 de 2014 - 12 de 2014</v>
      </c>
      <c r="L249" s="68">
        <v>2</v>
      </c>
    </row>
    <row r="250" spans="9:12" hidden="1" x14ac:dyDescent="0.2">
      <c r="I250" s="72" t="s">
        <v>98</v>
      </c>
      <c r="J250" s="72" t="s">
        <v>98</v>
      </c>
      <c r="K250" s="72" t="str">
        <f t="shared" si="2"/>
        <v>10 de 2014 - 10 de 2014</v>
      </c>
      <c r="L250" s="68">
        <v>-1</v>
      </c>
    </row>
    <row r="251" spans="9:12" hidden="1" x14ac:dyDescent="0.2">
      <c r="I251" s="72" t="s">
        <v>98</v>
      </c>
      <c r="J251" s="72" t="s">
        <v>99</v>
      </c>
      <c r="K251" s="72" t="str">
        <f t="shared" si="2"/>
        <v>10 de 2014 - 11 de 2014</v>
      </c>
      <c r="L251" s="68">
        <v>0</v>
      </c>
    </row>
    <row r="252" spans="9:12" hidden="1" x14ac:dyDescent="0.2">
      <c r="I252" s="72" t="s">
        <v>98</v>
      </c>
      <c r="J252" s="72" t="s">
        <v>100</v>
      </c>
      <c r="K252" s="72" t="str">
        <f t="shared" si="2"/>
        <v>10 de 2014 - 12 de 2014</v>
      </c>
      <c r="L252" s="68">
        <v>1</v>
      </c>
    </row>
    <row r="253" spans="9:12" hidden="1" x14ac:dyDescent="0.2">
      <c r="I253" s="72" t="s">
        <v>99</v>
      </c>
      <c r="J253" s="72" t="s">
        <v>99</v>
      </c>
      <c r="K253" s="72" t="str">
        <f t="shared" si="2"/>
        <v>11 de 2014 - 11 de 2014</v>
      </c>
      <c r="L253" s="68">
        <v>-1</v>
      </c>
    </row>
    <row r="254" spans="9:12" hidden="1" x14ac:dyDescent="0.2">
      <c r="I254" s="72" t="s">
        <v>99</v>
      </c>
      <c r="J254" s="72" t="s">
        <v>100</v>
      </c>
      <c r="K254" s="72" t="str">
        <f t="shared" si="2"/>
        <v>11 de 2014 - 12 de 2014</v>
      </c>
      <c r="L254" s="68">
        <v>0</v>
      </c>
    </row>
    <row r="255" spans="9:12" ht="10.8" hidden="1" thickBot="1" x14ac:dyDescent="0.25">
      <c r="I255" s="72" t="s">
        <v>100</v>
      </c>
      <c r="J255" s="72" t="s">
        <v>100</v>
      </c>
      <c r="K255" s="72" t="str">
        <f t="shared" si="2"/>
        <v>12 de 2014 - 12 de 2014</v>
      </c>
      <c r="L255" s="68">
        <v>-1</v>
      </c>
    </row>
    <row r="256" spans="9:12" ht="10.8" hidden="1" thickTop="1" x14ac:dyDescent="0.2">
      <c r="I256" s="70" t="s">
        <v>101</v>
      </c>
      <c r="J256" s="70" t="s">
        <v>101</v>
      </c>
      <c r="K256" s="70" t="str">
        <f t="shared" si="2"/>
        <v>1 de 2015 - 1 de 2015</v>
      </c>
      <c r="L256" s="71">
        <v>-1</v>
      </c>
    </row>
    <row r="257" spans="9:12" hidden="1" x14ac:dyDescent="0.2">
      <c r="I257" s="72" t="s">
        <v>101</v>
      </c>
      <c r="J257" s="72" t="s">
        <v>102</v>
      </c>
      <c r="K257" s="72" t="str">
        <f t="shared" si="2"/>
        <v>1 de 2015 - 2 de 2015</v>
      </c>
      <c r="L257" s="68">
        <v>0</v>
      </c>
    </row>
    <row r="258" spans="9:12" hidden="1" x14ac:dyDescent="0.2">
      <c r="I258" s="72" t="s">
        <v>101</v>
      </c>
      <c r="J258" s="72" t="s">
        <v>103</v>
      </c>
      <c r="K258" s="72" t="str">
        <f t="shared" si="2"/>
        <v>1 de 2015 - 3 de 2015</v>
      </c>
      <c r="L258" s="68">
        <v>1</v>
      </c>
    </row>
    <row r="259" spans="9:12" hidden="1" x14ac:dyDescent="0.2">
      <c r="I259" s="72" t="s">
        <v>101</v>
      </c>
      <c r="J259" s="72" t="s">
        <v>104</v>
      </c>
      <c r="K259" s="72" t="str">
        <f t="shared" si="2"/>
        <v>1 de 2015 - 4 de 2015</v>
      </c>
      <c r="L259" s="68">
        <v>2</v>
      </c>
    </row>
    <row r="260" spans="9:12" hidden="1" x14ac:dyDescent="0.2">
      <c r="I260" s="72" t="s">
        <v>101</v>
      </c>
      <c r="J260" s="72" t="s">
        <v>105</v>
      </c>
      <c r="K260" s="72" t="str">
        <f t="shared" si="2"/>
        <v>1 de 2015 - 5 de 2015</v>
      </c>
      <c r="L260" s="68">
        <v>3</v>
      </c>
    </row>
    <row r="261" spans="9:12" hidden="1" x14ac:dyDescent="0.2">
      <c r="I261" s="72" t="s">
        <v>101</v>
      </c>
      <c r="J261" s="72" t="s">
        <v>106</v>
      </c>
      <c r="K261" s="72" t="str">
        <f t="shared" si="2"/>
        <v>1 de 2015 - 6 de 2015</v>
      </c>
      <c r="L261" s="68">
        <v>4</v>
      </c>
    </row>
    <row r="262" spans="9:12" hidden="1" x14ac:dyDescent="0.2">
      <c r="I262" s="72" t="s">
        <v>101</v>
      </c>
      <c r="J262" s="72" t="s">
        <v>107</v>
      </c>
      <c r="K262" s="72" t="str">
        <f t="shared" si="2"/>
        <v>1 de 2015 - 7 de 2015</v>
      </c>
      <c r="L262" s="68">
        <v>5</v>
      </c>
    </row>
    <row r="263" spans="9:12" hidden="1" x14ac:dyDescent="0.2">
      <c r="I263" s="72" t="s">
        <v>101</v>
      </c>
      <c r="J263" s="72" t="s">
        <v>108</v>
      </c>
      <c r="K263" s="72" t="str">
        <f t="shared" si="2"/>
        <v>1 de 2015 - 8 de 2015</v>
      </c>
      <c r="L263" s="68">
        <v>6</v>
      </c>
    </row>
    <row r="264" spans="9:12" hidden="1" x14ac:dyDescent="0.2">
      <c r="I264" s="72" t="s">
        <v>101</v>
      </c>
      <c r="J264" s="72" t="s">
        <v>109</v>
      </c>
      <c r="K264" s="72" t="str">
        <f t="shared" si="2"/>
        <v>1 de 2015 - 9 de 2015</v>
      </c>
      <c r="L264" s="68">
        <v>7</v>
      </c>
    </row>
    <row r="265" spans="9:12" hidden="1" x14ac:dyDescent="0.2">
      <c r="I265" s="72" t="s">
        <v>101</v>
      </c>
      <c r="J265" s="72" t="s">
        <v>110</v>
      </c>
      <c r="K265" s="72" t="str">
        <f t="shared" si="2"/>
        <v>1 de 2015 - 10 de 2015</v>
      </c>
      <c r="L265" s="68">
        <v>8</v>
      </c>
    </row>
    <row r="266" spans="9:12" hidden="1" x14ac:dyDescent="0.2">
      <c r="I266" s="72" t="s">
        <v>101</v>
      </c>
      <c r="J266" s="72" t="s">
        <v>111</v>
      </c>
      <c r="K266" s="72" t="str">
        <f t="shared" si="2"/>
        <v>1 de 2015 - 11 de 2015</v>
      </c>
      <c r="L266" s="68">
        <v>9</v>
      </c>
    </row>
    <row r="267" spans="9:12" hidden="1" x14ac:dyDescent="0.2">
      <c r="I267" s="72" t="s">
        <v>101</v>
      </c>
      <c r="J267" s="72" t="s">
        <v>112</v>
      </c>
      <c r="K267" s="72" t="str">
        <f t="shared" si="2"/>
        <v>1 de 2015 - 12 de 2015</v>
      </c>
      <c r="L267" s="68">
        <v>10</v>
      </c>
    </row>
    <row r="268" spans="9:12" hidden="1" x14ac:dyDescent="0.2">
      <c r="I268" s="72" t="s">
        <v>102</v>
      </c>
      <c r="J268" s="72" t="s">
        <v>102</v>
      </c>
      <c r="K268" s="72" t="str">
        <f t="shared" si="2"/>
        <v>2 de 2015 - 2 de 2015</v>
      </c>
      <c r="L268" s="68">
        <v>-1</v>
      </c>
    </row>
    <row r="269" spans="9:12" hidden="1" x14ac:dyDescent="0.2">
      <c r="I269" s="72" t="s">
        <v>102</v>
      </c>
      <c r="J269" s="72" t="s">
        <v>103</v>
      </c>
      <c r="K269" s="72" t="str">
        <f t="shared" si="2"/>
        <v>2 de 2015 - 3 de 2015</v>
      </c>
      <c r="L269" s="68">
        <v>0</v>
      </c>
    </row>
    <row r="270" spans="9:12" hidden="1" x14ac:dyDescent="0.2">
      <c r="I270" s="72" t="s">
        <v>102</v>
      </c>
      <c r="J270" s="72" t="s">
        <v>104</v>
      </c>
      <c r="K270" s="72" t="str">
        <f t="shared" si="2"/>
        <v>2 de 2015 - 4 de 2015</v>
      </c>
      <c r="L270" s="68">
        <v>1</v>
      </c>
    </row>
    <row r="271" spans="9:12" hidden="1" x14ac:dyDescent="0.2">
      <c r="I271" s="72" t="s">
        <v>102</v>
      </c>
      <c r="J271" s="72" t="s">
        <v>105</v>
      </c>
      <c r="K271" s="72" t="str">
        <f t="shared" si="2"/>
        <v>2 de 2015 - 5 de 2015</v>
      </c>
      <c r="L271" s="68">
        <v>2</v>
      </c>
    </row>
    <row r="272" spans="9:12" hidden="1" x14ac:dyDescent="0.2">
      <c r="I272" s="72" t="s">
        <v>102</v>
      </c>
      <c r="J272" s="72" t="s">
        <v>106</v>
      </c>
      <c r="K272" s="72" t="str">
        <f t="shared" si="2"/>
        <v>2 de 2015 - 6 de 2015</v>
      </c>
      <c r="L272" s="68">
        <v>3</v>
      </c>
    </row>
    <row r="273" spans="9:12" hidden="1" x14ac:dyDescent="0.2">
      <c r="I273" s="72" t="s">
        <v>102</v>
      </c>
      <c r="J273" s="72" t="s">
        <v>107</v>
      </c>
      <c r="K273" s="72" t="str">
        <f t="shared" si="2"/>
        <v>2 de 2015 - 7 de 2015</v>
      </c>
      <c r="L273" s="68">
        <v>4</v>
      </c>
    </row>
    <row r="274" spans="9:12" hidden="1" x14ac:dyDescent="0.2">
      <c r="I274" s="72" t="s">
        <v>102</v>
      </c>
      <c r="J274" s="72" t="s">
        <v>108</v>
      </c>
      <c r="K274" s="72" t="str">
        <f t="shared" si="2"/>
        <v>2 de 2015 - 8 de 2015</v>
      </c>
      <c r="L274" s="68">
        <v>5</v>
      </c>
    </row>
    <row r="275" spans="9:12" hidden="1" x14ac:dyDescent="0.2">
      <c r="I275" s="72" t="s">
        <v>102</v>
      </c>
      <c r="J275" s="72" t="s">
        <v>109</v>
      </c>
      <c r="K275" s="72" t="str">
        <f t="shared" si="2"/>
        <v>2 de 2015 - 9 de 2015</v>
      </c>
      <c r="L275" s="68">
        <v>6</v>
      </c>
    </row>
    <row r="276" spans="9:12" hidden="1" x14ac:dyDescent="0.2">
      <c r="I276" s="72" t="s">
        <v>102</v>
      </c>
      <c r="J276" s="72" t="s">
        <v>110</v>
      </c>
      <c r="K276" s="72" t="str">
        <f t="shared" si="2"/>
        <v>2 de 2015 - 10 de 2015</v>
      </c>
      <c r="L276" s="68">
        <v>7</v>
      </c>
    </row>
    <row r="277" spans="9:12" hidden="1" x14ac:dyDescent="0.2">
      <c r="I277" s="72" t="s">
        <v>102</v>
      </c>
      <c r="J277" s="72" t="s">
        <v>111</v>
      </c>
      <c r="K277" s="72" t="str">
        <f t="shared" si="2"/>
        <v>2 de 2015 - 11 de 2015</v>
      </c>
      <c r="L277" s="68">
        <v>8</v>
      </c>
    </row>
    <row r="278" spans="9:12" hidden="1" x14ac:dyDescent="0.2">
      <c r="I278" s="72" t="s">
        <v>102</v>
      </c>
      <c r="J278" s="72" t="s">
        <v>112</v>
      </c>
      <c r="K278" s="72" t="str">
        <f t="shared" si="2"/>
        <v>2 de 2015 - 12 de 2015</v>
      </c>
      <c r="L278" s="68">
        <v>9</v>
      </c>
    </row>
    <row r="279" spans="9:12" hidden="1" x14ac:dyDescent="0.2">
      <c r="I279" s="72" t="s">
        <v>103</v>
      </c>
      <c r="J279" s="72" t="s">
        <v>103</v>
      </c>
      <c r="K279" s="72" t="str">
        <f t="shared" si="2"/>
        <v>3 de 2015 - 3 de 2015</v>
      </c>
      <c r="L279" s="68">
        <v>-1</v>
      </c>
    </row>
    <row r="280" spans="9:12" hidden="1" x14ac:dyDescent="0.2">
      <c r="I280" s="72" t="s">
        <v>103</v>
      </c>
      <c r="J280" s="72" t="s">
        <v>104</v>
      </c>
      <c r="K280" s="72" t="str">
        <f t="shared" si="2"/>
        <v>3 de 2015 - 4 de 2015</v>
      </c>
      <c r="L280" s="68">
        <v>0</v>
      </c>
    </row>
    <row r="281" spans="9:12" hidden="1" x14ac:dyDescent="0.2">
      <c r="I281" s="72" t="s">
        <v>103</v>
      </c>
      <c r="J281" s="72" t="s">
        <v>105</v>
      </c>
      <c r="K281" s="72" t="str">
        <f t="shared" si="2"/>
        <v>3 de 2015 - 5 de 2015</v>
      </c>
      <c r="L281" s="68">
        <v>1</v>
      </c>
    </row>
    <row r="282" spans="9:12" hidden="1" x14ac:dyDescent="0.2">
      <c r="I282" s="72" t="s">
        <v>103</v>
      </c>
      <c r="J282" s="72" t="s">
        <v>106</v>
      </c>
      <c r="K282" s="72" t="str">
        <f t="shared" si="2"/>
        <v>3 de 2015 - 6 de 2015</v>
      </c>
      <c r="L282" s="68">
        <v>2</v>
      </c>
    </row>
    <row r="283" spans="9:12" hidden="1" x14ac:dyDescent="0.2">
      <c r="I283" s="72" t="s">
        <v>103</v>
      </c>
      <c r="J283" s="72" t="s">
        <v>107</v>
      </c>
      <c r="K283" s="72" t="str">
        <f t="shared" si="2"/>
        <v>3 de 2015 - 7 de 2015</v>
      </c>
      <c r="L283" s="68">
        <v>3</v>
      </c>
    </row>
    <row r="284" spans="9:12" hidden="1" x14ac:dyDescent="0.2">
      <c r="I284" s="72" t="s">
        <v>103</v>
      </c>
      <c r="J284" s="72" t="s">
        <v>108</v>
      </c>
      <c r="K284" s="72" t="str">
        <f t="shared" si="2"/>
        <v>3 de 2015 - 8 de 2015</v>
      </c>
      <c r="L284" s="68">
        <v>4</v>
      </c>
    </row>
    <row r="285" spans="9:12" hidden="1" x14ac:dyDescent="0.2">
      <c r="I285" s="72" t="s">
        <v>103</v>
      </c>
      <c r="J285" s="72" t="s">
        <v>109</v>
      </c>
      <c r="K285" s="72" t="str">
        <f t="shared" si="2"/>
        <v>3 de 2015 - 9 de 2015</v>
      </c>
      <c r="L285" s="68">
        <v>5</v>
      </c>
    </row>
    <row r="286" spans="9:12" hidden="1" x14ac:dyDescent="0.2">
      <c r="I286" s="72" t="s">
        <v>103</v>
      </c>
      <c r="J286" s="72" t="s">
        <v>110</v>
      </c>
      <c r="K286" s="72" t="str">
        <f t="shared" si="2"/>
        <v>3 de 2015 - 10 de 2015</v>
      </c>
      <c r="L286" s="68">
        <v>6</v>
      </c>
    </row>
    <row r="287" spans="9:12" hidden="1" x14ac:dyDescent="0.2">
      <c r="I287" s="72" t="s">
        <v>103</v>
      </c>
      <c r="J287" s="72" t="s">
        <v>111</v>
      </c>
      <c r="K287" s="72" t="str">
        <f t="shared" si="2"/>
        <v>3 de 2015 - 11 de 2015</v>
      </c>
      <c r="L287" s="68">
        <v>7</v>
      </c>
    </row>
    <row r="288" spans="9:12" hidden="1" x14ac:dyDescent="0.2">
      <c r="I288" s="72" t="s">
        <v>103</v>
      </c>
      <c r="J288" s="72" t="s">
        <v>112</v>
      </c>
      <c r="K288" s="72" t="str">
        <f t="shared" si="2"/>
        <v>3 de 2015 - 12 de 2015</v>
      </c>
      <c r="L288" s="68">
        <v>8</v>
      </c>
    </row>
    <row r="289" spans="9:12" hidden="1" x14ac:dyDescent="0.2">
      <c r="I289" s="72" t="s">
        <v>104</v>
      </c>
      <c r="J289" s="72" t="s">
        <v>104</v>
      </c>
      <c r="K289" s="72" t="str">
        <f t="shared" si="2"/>
        <v>4 de 2015 - 4 de 2015</v>
      </c>
      <c r="L289" s="68">
        <v>-1</v>
      </c>
    </row>
    <row r="290" spans="9:12" hidden="1" x14ac:dyDescent="0.2">
      <c r="I290" s="72" t="s">
        <v>104</v>
      </c>
      <c r="J290" s="72" t="s">
        <v>105</v>
      </c>
      <c r="K290" s="72" t="str">
        <f t="shared" si="2"/>
        <v>4 de 2015 - 5 de 2015</v>
      </c>
      <c r="L290" s="68">
        <v>0</v>
      </c>
    </row>
    <row r="291" spans="9:12" hidden="1" x14ac:dyDescent="0.2">
      <c r="I291" s="72" t="s">
        <v>104</v>
      </c>
      <c r="J291" s="72" t="s">
        <v>106</v>
      </c>
      <c r="K291" s="72" t="str">
        <f t="shared" si="2"/>
        <v>4 de 2015 - 6 de 2015</v>
      </c>
      <c r="L291" s="68">
        <v>1</v>
      </c>
    </row>
    <row r="292" spans="9:12" hidden="1" x14ac:dyDescent="0.2">
      <c r="I292" s="72" t="s">
        <v>104</v>
      </c>
      <c r="J292" s="72" t="s">
        <v>107</v>
      </c>
      <c r="K292" s="72" t="str">
        <f t="shared" si="2"/>
        <v>4 de 2015 - 7 de 2015</v>
      </c>
      <c r="L292" s="68">
        <v>2</v>
      </c>
    </row>
    <row r="293" spans="9:12" hidden="1" x14ac:dyDescent="0.2">
      <c r="I293" s="72" t="s">
        <v>104</v>
      </c>
      <c r="J293" s="72" t="s">
        <v>108</v>
      </c>
      <c r="K293" s="72" t="str">
        <f t="shared" si="2"/>
        <v>4 de 2015 - 8 de 2015</v>
      </c>
      <c r="L293" s="68">
        <v>3</v>
      </c>
    </row>
    <row r="294" spans="9:12" hidden="1" x14ac:dyDescent="0.2">
      <c r="I294" s="72" t="s">
        <v>104</v>
      </c>
      <c r="J294" s="72" t="s">
        <v>109</v>
      </c>
      <c r="K294" s="72" t="str">
        <f t="shared" ref="K294:K357" si="3">CONCATENATE(I294," - ",J294)</f>
        <v>4 de 2015 - 9 de 2015</v>
      </c>
      <c r="L294" s="68">
        <v>4</v>
      </c>
    </row>
    <row r="295" spans="9:12" hidden="1" x14ac:dyDescent="0.2">
      <c r="I295" s="72" t="s">
        <v>104</v>
      </c>
      <c r="J295" s="72" t="s">
        <v>110</v>
      </c>
      <c r="K295" s="72" t="str">
        <f t="shared" si="3"/>
        <v>4 de 2015 - 10 de 2015</v>
      </c>
      <c r="L295" s="68">
        <v>5</v>
      </c>
    </row>
    <row r="296" spans="9:12" hidden="1" x14ac:dyDescent="0.2">
      <c r="I296" s="72" t="s">
        <v>104</v>
      </c>
      <c r="J296" s="72" t="s">
        <v>111</v>
      </c>
      <c r="K296" s="72" t="str">
        <f t="shared" si="3"/>
        <v>4 de 2015 - 11 de 2015</v>
      </c>
      <c r="L296" s="68">
        <v>6</v>
      </c>
    </row>
    <row r="297" spans="9:12" hidden="1" x14ac:dyDescent="0.2">
      <c r="I297" s="72" t="s">
        <v>104</v>
      </c>
      <c r="J297" s="72" t="s">
        <v>112</v>
      </c>
      <c r="K297" s="72" t="str">
        <f t="shared" si="3"/>
        <v>4 de 2015 - 12 de 2015</v>
      </c>
      <c r="L297" s="68">
        <v>7</v>
      </c>
    </row>
    <row r="298" spans="9:12" hidden="1" x14ac:dyDescent="0.2">
      <c r="I298" s="72" t="s">
        <v>105</v>
      </c>
      <c r="J298" s="72" t="s">
        <v>105</v>
      </c>
      <c r="K298" s="72" t="str">
        <f t="shared" si="3"/>
        <v>5 de 2015 - 5 de 2015</v>
      </c>
      <c r="L298" s="68">
        <v>-1</v>
      </c>
    </row>
    <row r="299" spans="9:12" hidden="1" x14ac:dyDescent="0.2">
      <c r="I299" s="72" t="s">
        <v>105</v>
      </c>
      <c r="J299" s="72" t="s">
        <v>106</v>
      </c>
      <c r="K299" s="72" t="str">
        <f t="shared" si="3"/>
        <v>5 de 2015 - 6 de 2015</v>
      </c>
      <c r="L299" s="68">
        <v>0</v>
      </c>
    </row>
    <row r="300" spans="9:12" hidden="1" x14ac:dyDescent="0.2">
      <c r="I300" s="72" t="s">
        <v>105</v>
      </c>
      <c r="J300" s="72" t="s">
        <v>107</v>
      </c>
      <c r="K300" s="72" t="str">
        <f t="shared" si="3"/>
        <v>5 de 2015 - 7 de 2015</v>
      </c>
      <c r="L300" s="68">
        <v>1</v>
      </c>
    </row>
    <row r="301" spans="9:12" hidden="1" x14ac:dyDescent="0.2">
      <c r="I301" s="72" t="s">
        <v>105</v>
      </c>
      <c r="J301" s="72" t="s">
        <v>108</v>
      </c>
      <c r="K301" s="72" t="str">
        <f t="shared" si="3"/>
        <v>5 de 2015 - 8 de 2015</v>
      </c>
      <c r="L301" s="68">
        <v>2</v>
      </c>
    </row>
    <row r="302" spans="9:12" hidden="1" x14ac:dyDescent="0.2">
      <c r="I302" s="72" t="s">
        <v>105</v>
      </c>
      <c r="J302" s="72" t="s">
        <v>109</v>
      </c>
      <c r="K302" s="72" t="str">
        <f t="shared" si="3"/>
        <v>5 de 2015 - 9 de 2015</v>
      </c>
      <c r="L302" s="68">
        <v>3</v>
      </c>
    </row>
    <row r="303" spans="9:12" hidden="1" x14ac:dyDescent="0.2">
      <c r="I303" s="72" t="s">
        <v>105</v>
      </c>
      <c r="J303" s="72" t="s">
        <v>110</v>
      </c>
      <c r="K303" s="72" t="str">
        <f t="shared" si="3"/>
        <v>5 de 2015 - 10 de 2015</v>
      </c>
      <c r="L303" s="68">
        <v>4</v>
      </c>
    </row>
    <row r="304" spans="9:12" hidden="1" x14ac:dyDescent="0.2">
      <c r="I304" s="72" t="s">
        <v>105</v>
      </c>
      <c r="J304" s="72" t="s">
        <v>111</v>
      </c>
      <c r="K304" s="72" t="str">
        <f t="shared" si="3"/>
        <v>5 de 2015 - 11 de 2015</v>
      </c>
      <c r="L304" s="68">
        <v>5</v>
      </c>
    </row>
    <row r="305" spans="9:12" hidden="1" x14ac:dyDescent="0.2">
      <c r="I305" s="72" t="s">
        <v>105</v>
      </c>
      <c r="J305" s="72" t="s">
        <v>112</v>
      </c>
      <c r="K305" s="72" t="str">
        <f t="shared" si="3"/>
        <v>5 de 2015 - 12 de 2015</v>
      </c>
      <c r="L305" s="68">
        <v>6</v>
      </c>
    </row>
    <row r="306" spans="9:12" hidden="1" x14ac:dyDescent="0.2">
      <c r="I306" s="72" t="s">
        <v>106</v>
      </c>
      <c r="J306" s="72" t="s">
        <v>106</v>
      </c>
      <c r="K306" s="72" t="str">
        <f t="shared" si="3"/>
        <v>6 de 2015 - 6 de 2015</v>
      </c>
      <c r="L306" s="68">
        <v>-1</v>
      </c>
    </row>
    <row r="307" spans="9:12" hidden="1" x14ac:dyDescent="0.2">
      <c r="I307" s="72" t="s">
        <v>106</v>
      </c>
      <c r="J307" s="72" t="s">
        <v>107</v>
      </c>
      <c r="K307" s="72" t="str">
        <f t="shared" si="3"/>
        <v>6 de 2015 - 7 de 2015</v>
      </c>
      <c r="L307" s="68">
        <v>0</v>
      </c>
    </row>
    <row r="308" spans="9:12" hidden="1" x14ac:dyDescent="0.2">
      <c r="I308" s="72" t="s">
        <v>106</v>
      </c>
      <c r="J308" s="72" t="s">
        <v>108</v>
      </c>
      <c r="K308" s="72" t="str">
        <f t="shared" si="3"/>
        <v>6 de 2015 - 8 de 2015</v>
      </c>
      <c r="L308" s="68">
        <v>1</v>
      </c>
    </row>
    <row r="309" spans="9:12" hidden="1" x14ac:dyDescent="0.2">
      <c r="I309" s="72" t="s">
        <v>106</v>
      </c>
      <c r="J309" s="72" t="s">
        <v>109</v>
      </c>
      <c r="K309" s="72" t="str">
        <f t="shared" si="3"/>
        <v>6 de 2015 - 9 de 2015</v>
      </c>
      <c r="L309" s="68">
        <v>2</v>
      </c>
    </row>
    <row r="310" spans="9:12" hidden="1" x14ac:dyDescent="0.2">
      <c r="I310" s="72" t="s">
        <v>106</v>
      </c>
      <c r="J310" s="72" t="s">
        <v>110</v>
      </c>
      <c r="K310" s="72" t="str">
        <f t="shared" si="3"/>
        <v>6 de 2015 - 10 de 2015</v>
      </c>
      <c r="L310" s="68">
        <v>3</v>
      </c>
    </row>
    <row r="311" spans="9:12" hidden="1" x14ac:dyDescent="0.2">
      <c r="I311" s="72" t="s">
        <v>106</v>
      </c>
      <c r="J311" s="72" t="s">
        <v>111</v>
      </c>
      <c r="K311" s="72" t="str">
        <f t="shared" si="3"/>
        <v>6 de 2015 - 11 de 2015</v>
      </c>
      <c r="L311" s="68">
        <v>4</v>
      </c>
    </row>
    <row r="312" spans="9:12" hidden="1" x14ac:dyDescent="0.2">
      <c r="I312" s="72" t="s">
        <v>106</v>
      </c>
      <c r="J312" s="72" t="s">
        <v>112</v>
      </c>
      <c r="K312" s="72" t="str">
        <f t="shared" si="3"/>
        <v>6 de 2015 - 12 de 2015</v>
      </c>
      <c r="L312" s="68">
        <v>5</v>
      </c>
    </row>
    <row r="313" spans="9:12" hidden="1" x14ac:dyDescent="0.2">
      <c r="I313" s="72" t="s">
        <v>107</v>
      </c>
      <c r="J313" s="72" t="s">
        <v>107</v>
      </c>
      <c r="K313" s="72" t="str">
        <f t="shared" si="3"/>
        <v>7 de 2015 - 7 de 2015</v>
      </c>
      <c r="L313" s="68">
        <v>-1</v>
      </c>
    </row>
    <row r="314" spans="9:12" hidden="1" x14ac:dyDescent="0.2">
      <c r="I314" s="72" t="s">
        <v>107</v>
      </c>
      <c r="J314" s="72" t="s">
        <v>108</v>
      </c>
      <c r="K314" s="72" t="str">
        <f t="shared" si="3"/>
        <v>7 de 2015 - 8 de 2015</v>
      </c>
      <c r="L314" s="68">
        <v>0</v>
      </c>
    </row>
    <row r="315" spans="9:12" hidden="1" x14ac:dyDescent="0.2">
      <c r="I315" s="72" t="s">
        <v>107</v>
      </c>
      <c r="J315" s="72" t="s">
        <v>109</v>
      </c>
      <c r="K315" s="72" t="str">
        <f t="shared" si="3"/>
        <v>7 de 2015 - 9 de 2015</v>
      </c>
      <c r="L315" s="68">
        <v>1</v>
      </c>
    </row>
    <row r="316" spans="9:12" hidden="1" x14ac:dyDescent="0.2">
      <c r="I316" s="72" t="s">
        <v>107</v>
      </c>
      <c r="J316" s="72" t="s">
        <v>110</v>
      </c>
      <c r="K316" s="72" t="str">
        <f t="shared" si="3"/>
        <v>7 de 2015 - 10 de 2015</v>
      </c>
      <c r="L316" s="68">
        <v>2</v>
      </c>
    </row>
    <row r="317" spans="9:12" hidden="1" x14ac:dyDescent="0.2">
      <c r="I317" s="72" t="s">
        <v>107</v>
      </c>
      <c r="J317" s="72" t="s">
        <v>111</v>
      </c>
      <c r="K317" s="72" t="str">
        <f t="shared" si="3"/>
        <v>7 de 2015 - 11 de 2015</v>
      </c>
      <c r="L317" s="68">
        <v>3</v>
      </c>
    </row>
    <row r="318" spans="9:12" hidden="1" x14ac:dyDescent="0.2">
      <c r="I318" s="72" t="s">
        <v>107</v>
      </c>
      <c r="J318" s="72" t="s">
        <v>112</v>
      </c>
      <c r="K318" s="72" t="str">
        <f t="shared" si="3"/>
        <v>7 de 2015 - 12 de 2015</v>
      </c>
      <c r="L318" s="68">
        <v>4</v>
      </c>
    </row>
    <row r="319" spans="9:12" hidden="1" x14ac:dyDescent="0.2">
      <c r="I319" s="72" t="s">
        <v>108</v>
      </c>
      <c r="J319" s="72" t="s">
        <v>108</v>
      </c>
      <c r="K319" s="72" t="str">
        <f t="shared" si="3"/>
        <v>8 de 2015 - 8 de 2015</v>
      </c>
      <c r="L319" s="68">
        <v>-1</v>
      </c>
    </row>
    <row r="320" spans="9:12" hidden="1" x14ac:dyDescent="0.2">
      <c r="I320" s="72" t="s">
        <v>108</v>
      </c>
      <c r="J320" s="72" t="s">
        <v>109</v>
      </c>
      <c r="K320" s="72" t="str">
        <f t="shared" si="3"/>
        <v>8 de 2015 - 9 de 2015</v>
      </c>
      <c r="L320" s="68">
        <v>0</v>
      </c>
    </row>
    <row r="321" spans="9:12" hidden="1" x14ac:dyDescent="0.2">
      <c r="I321" s="72" t="s">
        <v>108</v>
      </c>
      <c r="J321" s="72" t="s">
        <v>110</v>
      </c>
      <c r="K321" s="72" t="str">
        <f t="shared" si="3"/>
        <v>8 de 2015 - 10 de 2015</v>
      </c>
      <c r="L321" s="68">
        <v>1</v>
      </c>
    </row>
    <row r="322" spans="9:12" hidden="1" x14ac:dyDescent="0.2">
      <c r="I322" s="72" t="s">
        <v>108</v>
      </c>
      <c r="J322" s="72" t="s">
        <v>111</v>
      </c>
      <c r="K322" s="72" t="str">
        <f t="shared" si="3"/>
        <v>8 de 2015 - 11 de 2015</v>
      </c>
      <c r="L322" s="68">
        <v>2</v>
      </c>
    </row>
    <row r="323" spans="9:12" hidden="1" x14ac:dyDescent="0.2">
      <c r="I323" s="72" t="s">
        <v>108</v>
      </c>
      <c r="J323" s="72" t="s">
        <v>112</v>
      </c>
      <c r="K323" s="72" t="str">
        <f t="shared" si="3"/>
        <v>8 de 2015 - 12 de 2015</v>
      </c>
      <c r="L323" s="68">
        <v>3</v>
      </c>
    </row>
    <row r="324" spans="9:12" hidden="1" x14ac:dyDescent="0.2">
      <c r="I324" s="72" t="s">
        <v>109</v>
      </c>
      <c r="J324" s="72" t="s">
        <v>109</v>
      </c>
      <c r="K324" s="72" t="str">
        <f t="shared" si="3"/>
        <v>9 de 2015 - 9 de 2015</v>
      </c>
      <c r="L324" s="68">
        <v>-1</v>
      </c>
    </row>
    <row r="325" spans="9:12" hidden="1" x14ac:dyDescent="0.2">
      <c r="I325" s="72" t="s">
        <v>109</v>
      </c>
      <c r="J325" s="72" t="s">
        <v>110</v>
      </c>
      <c r="K325" s="72" t="str">
        <f t="shared" si="3"/>
        <v>9 de 2015 - 10 de 2015</v>
      </c>
      <c r="L325" s="68">
        <v>0</v>
      </c>
    </row>
    <row r="326" spans="9:12" hidden="1" x14ac:dyDescent="0.2">
      <c r="I326" s="72" t="s">
        <v>109</v>
      </c>
      <c r="J326" s="72" t="s">
        <v>111</v>
      </c>
      <c r="K326" s="72" t="str">
        <f t="shared" si="3"/>
        <v>9 de 2015 - 11 de 2015</v>
      </c>
      <c r="L326" s="68">
        <v>1</v>
      </c>
    </row>
    <row r="327" spans="9:12" hidden="1" x14ac:dyDescent="0.2">
      <c r="I327" s="72" t="s">
        <v>109</v>
      </c>
      <c r="J327" s="72" t="s">
        <v>112</v>
      </c>
      <c r="K327" s="72" t="str">
        <f t="shared" si="3"/>
        <v>9 de 2015 - 12 de 2015</v>
      </c>
      <c r="L327" s="68">
        <v>2</v>
      </c>
    </row>
    <row r="328" spans="9:12" hidden="1" x14ac:dyDescent="0.2">
      <c r="I328" s="72" t="s">
        <v>110</v>
      </c>
      <c r="J328" s="72" t="s">
        <v>110</v>
      </c>
      <c r="K328" s="72" t="str">
        <f t="shared" si="3"/>
        <v>10 de 2015 - 10 de 2015</v>
      </c>
      <c r="L328" s="68">
        <v>-1</v>
      </c>
    </row>
    <row r="329" spans="9:12" hidden="1" x14ac:dyDescent="0.2">
      <c r="I329" s="72" t="s">
        <v>110</v>
      </c>
      <c r="J329" s="72" t="s">
        <v>111</v>
      </c>
      <c r="K329" s="72" t="str">
        <f t="shared" si="3"/>
        <v>10 de 2015 - 11 de 2015</v>
      </c>
      <c r="L329" s="68">
        <v>0</v>
      </c>
    </row>
    <row r="330" spans="9:12" hidden="1" x14ac:dyDescent="0.2">
      <c r="I330" s="72" t="s">
        <v>110</v>
      </c>
      <c r="J330" s="72" t="s">
        <v>112</v>
      </c>
      <c r="K330" s="72" t="str">
        <f t="shared" si="3"/>
        <v>10 de 2015 - 12 de 2015</v>
      </c>
      <c r="L330" s="68">
        <v>1</v>
      </c>
    </row>
    <row r="331" spans="9:12" hidden="1" x14ac:dyDescent="0.2">
      <c r="I331" s="72" t="s">
        <v>111</v>
      </c>
      <c r="J331" s="72" t="s">
        <v>111</v>
      </c>
      <c r="K331" s="72" t="str">
        <f t="shared" si="3"/>
        <v>11 de 2015 - 11 de 2015</v>
      </c>
      <c r="L331" s="68">
        <v>-1</v>
      </c>
    </row>
    <row r="332" spans="9:12" hidden="1" x14ac:dyDescent="0.2">
      <c r="I332" s="72" t="s">
        <v>111</v>
      </c>
      <c r="J332" s="72" t="s">
        <v>112</v>
      </c>
      <c r="K332" s="72" t="str">
        <f t="shared" si="3"/>
        <v>11 de 2015 - 12 de 2015</v>
      </c>
      <c r="L332" s="68">
        <v>0</v>
      </c>
    </row>
    <row r="333" spans="9:12" ht="10.8" hidden="1" thickBot="1" x14ac:dyDescent="0.25">
      <c r="I333" s="72" t="s">
        <v>112</v>
      </c>
      <c r="J333" s="72" t="s">
        <v>112</v>
      </c>
      <c r="K333" s="72" t="str">
        <f t="shared" si="3"/>
        <v>12 de 2015 - 12 de 2015</v>
      </c>
      <c r="L333" s="68">
        <v>-1</v>
      </c>
    </row>
    <row r="334" spans="9:12" ht="10.8" hidden="1" thickTop="1" x14ac:dyDescent="0.2">
      <c r="I334" s="70" t="s">
        <v>113</v>
      </c>
      <c r="J334" s="70" t="s">
        <v>113</v>
      </c>
      <c r="K334" s="70" t="str">
        <f t="shared" si="3"/>
        <v>1 de 2016 - 1 de 2016</v>
      </c>
      <c r="L334" s="71">
        <v>-1</v>
      </c>
    </row>
    <row r="335" spans="9:12" hidden="1" x14ac:dyDescent="0.2">
      <c r="I335" s="72" t="s">
        <v>113</v>
      </c>
      <c r="J335" s="72" t="s">
        <v>114</v>
      </c>
      <c r="K335" s="72" t="str">
        <f t="shared" si="3"/>
        <v>1 de 2016 - 2 de 2016</v>
      </c>
      <c r="L335" s="68">
        <v>0</v>
      </c>
    </row>
    <row r="336" spans="9:12" hidden="1" x14ac:dyDescent="0.2">
      <c r="I336" s="72" t="s">
        <v>113</v>
      </c>
      <c r="J336" s="72" t="s">
        <v>115</v>
      </c>
      <c r="K336" s="72" t="str">
        <f t="shared" si="3"/>
        <v>1 de 2016 - 3 de 2016</v>
      </c>
      <c r="L336" s="68">
        <v>1</v>
      </c>
    </row>
    <row r="337" spans="9:12" hidden="1" x14ac:dyDescent="0.2">
      <c r="I337" s="72" t="s">
        <v>113</v>
      </c>
      <c r="J337" s="72" t="s">
        <v>116</v>
      </c>
      <c r="K337" s="72" t="str">
        <f t="shared" si="3"/>
        <v>1 de 2016 - 4 de 2016</v>
      </c>
      <c r="L337" s="68">
        <v>2</v>
      </c>
    </row>
    <row r="338" spans="9:12" hidden="1" x14ac:dyDescent="0.2">
      <c r="I338" s="72" t="s">
        <v>113</v>
      </c>
      <c r="J338" s="72" t="s">
        <v>117</v>
      </c>
      <c r="K338" s="72" t="str">
        <f t="shared" si="3"/>
        <v>1 de 2016 - 5 de 2016</v>
      </c>
      <c r="L338" s="68">
        <v>3</v>
      </c>
    </row>
    <row r="339" spans="9:12" hidden="1" x14ac:dyDescent="0.2">
      <c r="I339" s="72" t="s">
        <v>113</v>
      </c>
      <c r="J339" s="72" t="s">
        <v>118</v>
      </c>
      <c r="K339" s="72" t="str">
        <f t="shared" si="3"/>
        <v>1 de 2016 - 6 de 2016</v>
      </c>
      <c r="L339" s="68">
        <v>4</v>
      </c>
    </row>
    <row r="340" spans="9:12" hidden="1" x14ac:dyDescent="0.2">
      <c r="I340" s="72" t="s">
        <v>113</v>
      </c>
      <c r="J340" s="72" t="s">
        <v>119</v>
      </c>
      <c r="K340" s="72" t="str">
        <f t="shared" si="3"/>
        <v>1 de 2016 - 7 de 2016</v>
      </c>
      <c r="L340" s="68">
        <v>5</v>
      </c>
    </row>
    <row r="341" spans="9:12" hidden="1" x14ac:dyDescent="0.2">
      <c r="I341" s="72" t="s">
        <v>113</v>
      </c>
      <c r="J341" s="72" t="s">
        <v>120</v>
      </c>
      <c r="K341" s="72" t="str">
        <f t="shared" si="3"/>
        <v>1 de 2016 - 8 de 2016</v>
      </c>
      <c r="L341" s="68">
        <v>6</v>
      </c>
    </row>
    <row r="342" spans="9:12" hidden="1" x14ac:dyDescent="0.2">
      <c r="I342" s="72" t="s">
        <v>113</v>
      </c>
      <c r="J342" s="72" t="s">
        <v>121</v>
      </c>
      <c r="K342" s="72" t="str">
        <f t="shared" si="3"/>
        <v>1 de 2016 - 9 de 2016</v>
      </c>
      <c r="L342" s="68">
        <v>7</v>
      </c>
    </row>
    <row r="343" spans="9:12" hidden="1" x14ac:dyDescent="0.2">
      <c r="I343" s="72" t="s">
        <v>113</v>
      </c>
      <c r="J343" s="72" t="s">
        <v>122</v>
      </c>
      <c r="K343" s="72" t="str">
        <f t="shared" si="3"/>
        <v>1 de 2016 - 10 de 2016</v>
      </c>
      <c r="L343" s="68">
        <v>8</v>
      </c>
    </row>
    <row r="344" spans="9:12" hidden="1" x14ac:dyDescent="0.2">
      <c r="I344" s="72" t="s">
        <v>113</v>
      </c>
      <c r="J344" s="72" t="s">
        <v>123</v>
      </c>
      <c r="K344" s="72" t="str">
        <f t="shared" si="3"/>
        <v>1 de 2016 - 11 de 2016</v>
      </c>
      <c r="L344" s="68">
        <v>9</v>
      </c>
    </row>
    <row r="345" spans="9:12" hidden="1" x14ac:dyDescent="0.2">
      <c r="I345" s="72" t="s">
        <v>113</v>
      </c>
      <c r="J345" s="72" t="s">
        <v>124</v>
      </c>
      <c r="K345" s="72" t="str">
        <f t="shared" si="3"/>
        <v>1 de 2016 - 12 de 2016</v>
      </c>
      <c r="L345" s="68">
        <v>10</v>
      </c>
    </row>
    <row r="346" spans="9:12" hidden="1" x14ac:dyDescent="0.2">
      <c r="I346" s="72" t="s">
        <v>114</v>
      </c>
      <c r="J346" s="72" t="s">
        <v>114</v>
      </c>
      <c r="K346" s="72" t="str">
        <f t="shared" si="3"/>
        <v>2 de 2016 - 2 de 2016</v>
      </c>
      <c r="L346" s="68">
        <v>-1</v>
      </c>
    </row>
    <row r="347" spans="9:12" hidden="1" x14ac:dyDescent="0.2">
      <c r="I347" s="72" t="s">
        <v>114</v>
      </c>
      <c r="J347" s="72" t="s">
        <v>115</v>
      </c>
      <c r="K347" s="72" t="str">
        <f t="shared" si="3"/>
        <v>2 de 2016 - 3 de 2016</v>
      </c>
      <c r="L347" s="68">
        <v>0</v>
      </c>
    </row>
    <row r="348" spans="9:12" hidden="1" x14ac:dyDescent="0.2">
      <c r="I348" s="72" t="s">
        <v>114</v>
      </c>
      <c r="J348" s="72" t="s">
        <v>116</v>
      </c>
      <c r="K348" s="72" t="str">
        <f t="shared" si="3"/>
        <v>2 de 2016 - 4 de 2016</v>
      </c>
      <c r="L348" s="68">
        <v>1</v>
      </c>
    </row>
    <row r="349" spans="9:12" hidden="1" x14ac:dyDescent="0.2">
      <c r="I349" s="72" t="s">
        <v>114</v>
      </c>
      <c r="J349" s="72" t="s">
        <v>117</v>
      </c>
      <c r="K349" s="72" t="str">
        <f t="shared" si="3"/>
        <v>2 de 2016 - 5 de 2016</v>
      </c>
      <c r="L349" s="68">
        <v>2</v>
      </c>
    </row>
    <row r="350" spans="9:12" hidden="1" x14ac:dyDescent="0.2">
      <c r="I350" s="72" t="s">
        <v>114</v>
      </c>
      <c r="J350" s="72" t="s">
        <v>118</v>
      </c>
      <c r="K350" s="72" t="str">
        <f t="shared" si="3"/>
        <v>2 de 2016 - 6 de 2016</v>
      </c>
      <c r="L350" s="68">
        <v>3</v>
      </c>
    </row>
    <row r="351" spans="9:12" hidden="1" x14ac:dyDescent="0.2">
      <c r="I351" s="72" t="s">
        <v>114</v>
      </c>
      <c r="J351" s="72" t="s">
        <v>119</v>
      </c>
      <c r="K351" s="72" t="str">
        <f t="shared" si="3"/>
        <v>2 de 2016 - 7 de 2016</v>
      </c>
      <c r="L351" s="68">
        <v>4</v>
      </c>
    </row>
    <row r="352" spans="9:12" hidden="1" x14ac:dyDescent="0.2">
      <c r="I352" s="72" t="s">
        <v>114</v>
      </c>
      <c r="J352" s="72" t="s">
        <v>120</v>
      </c>
      <c r="K352" s="72" t="str">
        <f t="shared" si="3"/>
        <v>2 de 2016 - 8 de 2016</v>
      </c>
      <c r="L352" s="68">
        <v>5</v>
      </c>
    </row>
    <row r="353" spans="9:12" hidden="1" x14ac:dyDescent="0.2">
      <c r="I353" s="72" t="s">
        <v>114</v>
      </c>
      <c r="J353" s="72" t="s">
        <v>121</v>
      </c>
      <c r="K353" s="72" t="str">
        <f t="shared" si="3"/>
        <v>2 de 2016 - 9 de 2016</v>
      </c>
      <c r="L353" s="68">
        <v>6</v>
      </c>
    </row>
    <row r="354" spans="9:12" hidden="1" x14ac:dyDescent="0.2">
      <c r="I354" s="72" t="s">
        <v>114</v>
      </c>
      <c r="J354" s="72" t="s">
        <v>122</v>
      </c>
      <c r="K354" s="72" t="str">
        <f t="shared" si="3"/>
        <v>2 de 2016 - 10 de 2016</v>
      </c>
      <c r="L354" s="68">
        <v>7</v>
      </c>
    </row>
    <row r="355" spans="9:12" hidden="1" x14ac:dyDescent="0.2">
      <c r="I355" s="72" t="s">
        <v>114</v>
      </c>
      <c r="J355" s="72" t="s">
        <v>123</v>
      </c>
      <c r="K355" s="72" t="str">
        <f t="shared" si="3"/>
        <v>2 de 2016 - 11 de 2016</v>
      </c>
      <c r="L355" s="68">
        <v>8</v>
      </c>
    </row>
    <row r="356" spans="9:12" hidden="1" x14ac:dyDescent="0.2">
      <c r="I356" s="72" t="s">
        <v>114</v>
      </c>
      <c r="J356" s="72" t="s">
        <v>124</v>
      </c>
      <c r="K356" s="72" t="str">
        <f t="shared" si="3"/>
        <v>2 de 2016 - 12 de 2016</v>
      </c>
      <c r="L356" s="68">
        <v>9</v>
      </c>
    </row>
    <row r="357" spans="9:12" hidden="1" x14ac:dyDescent="0.2">
      <c r="I357" s="72" t="s">
        <v>115</v>
      </c>
      <c r="J357" s="72" t="s">
        <v>115</v>
      </c>
      <c r="K357" s="72" t="str">
        <f t="shared" si="3"/>
        <v>3 de 2016 - 3 de 2016</v>
      </c>
      <c r="L357" s="68">
        <v>-1</v>
      </c>
    </row>
    <row r="358" spans="9:12" hidden="1" x14ac:dyDescent="0.2">
      <c r="I358" s="72" t="s">
        <v>115</v>
      </c>
      <c r="J358" s="72" t="s">
        <v>116</v>
      </c>
      <c r="K358" s="72" t="str">
        <f t="shared" ref="K358:K421" si="4">CONCATENATE(I358," - ",J358)</f>
        <v>3 de 2016 - 4 de 2016</v>
      </c>
      <c r="L358" s="68">
        <v>0</v>
      </c>
    </row>
    <row r="359" spans="9:12" hidden="1" x14ac:dyDescent="0.2">
      <c r="I359" s="72" t="s">
        <v>115</v>
      </c>
      <c r="J359" s="72" t="s">
        <v>117</v>
      </c>
      <c r="K359" s="72" t="str">
        <f t="shared" si="4"/>
        <v>3 de 2016 - 5 de 2016</v>
      </c>
      <c r="L359" s="68">
        <v>1</v>
      </c>
    </row>
    <row r="360" spans="9:12" hidden="1" x14ac:dyDescent="0.2">
      <c r="I360" s="72" t="s">
        <v>115</v>
      </c>
      <c r="J360" s="72" t="s">
        <v>118</v>
      </c>
      <c r="K360" s="72" t="str">
        <f t="shared" si="4"/>
        <v>3 de 2016 - 6 de 2016</v>
      </c>
      <c r="L360" s="68">
        <v>2</v>
      </c>
    </row>
    <row r="361" spans="9:12" hidden="1" x14ac:dyDescent="0.2">
      <c r="I361" s="72" t="s">
        <v>115</v>
      </c>
      <c r="J361" s="72" t="s">
        <v>119</v>
      </c>
      <c r="K361" s="72" t="str">
        <f t="shared" si="4"/>
        <v>3 de 2016 - 7 de 2016</v>
      </c>
      <c r="L361" s="68">
        <v>3</v>
      </c>
    </row>
    <row r="362" spans="9:12" hidden="1" x14ac:dyDescent="0.2">
      <c r="I362" s="72" t="s">
        <v>115</v>
      </c>
      <c r="J362" s="72" t="s">
        <v>120</v>
      </c>
      <c r="K362" s="72" t="str">
        <f t="shared" si="4"/>
        <v>3 de 2016 - 8 de 2016</v>
      </c>
      <c r="L362" s="68">
        <v>4</v>
      </c>
    </row>
    <row r="363" spans="9:12" hidden="1" x14ac:dyDescent="0.2">
      <c r="I363" s="72" t="s">
        <v>115</v>
      </c>
      <c r="J363" s="72" t="s">
        <v>121</v>
      </c>
      <c r="K363" s="72" t="str">
        <f t="shared" si="4"/>
        <v>3 de 2016 - 9 de 2016</v>
      </c>
      <c r="L363" s="68">
        <v>5</v>
      </c>
    </row>
    <row r="364" spans="9:12" hidden="1" x14ac:dyDescent="0.2">
      <c r="I364" s="72" t="s">
        <v>115</v>
      </c>
      <c r="J364" s="72" t="s">
        <v>122</v>
      </c>
      <c r="K364" s="72" t="str">
        <f t="shared" si="4"/>
        <v>3 de 2016 - 10 de 2016</v>
      </c>
      <c r="L364" s="68">
        <v>6</v>
      </c>
    </row>
    <row r="365" spans="9:12" hidden="1" x14ac:dyDescent="0.2">
      <c r="I365" s="72" t="s">
        <v>115</v>
      </c>
      <c r="J365" s="72" t="s">
        <v>123</v>
      </c>
      <c r="K365" s="72" t="str">
        <f t="shared" si="4"/>
        <v>3 de 2016 - 11 de 2016</v>
      </c>
      <c r="L365" s="68">
        <v>7</v>
      </c>
    </row>
    <row r="366" spans="9:12" hidden="1" x14ac:dyDescent="0.2">
      <c r="I366" s="72" t="s">
        <v>115</v>
      </c>
      <c r="J366" s="72" t="s">
        <v>124</v>
      </c>
      <c r="K366" s="72" t="str">
        <f t="shared" si="4"/>
        <v>3 de 2016 - 12 de 2016</v>
      </c>
      <c r="L366" s="68">
        <v>8</v>
      </c>
    </row>
    <row r="367" spans="9:12" hidden="1" x14ac:dyDescent="0.2">
      <c r="I367" s="72" t="s">
        <v>116</v>
      </c>
      <c r="J367" s="72" t="s">
        <v>116</v>
      </c>
      <c r="K367" s="72" t="str">
        <f t="shared" si="4"/>
        <v>4 de 2016 - 4 de 2016</v>
      </c>
      <c r="L367" s="68">
        <v>-1</v>
      </c>
    </row>
    <row r="368" spans="9:12" hidden="1" x14ac:dyDescent="0.2">
      <c r="I368" s="72" t="s">
        <v>116</v>
      </c>
      <c r="J368" s="72" t="s">
        <v>117</v>
      </c>
      <c r="K368" s="72" t="str">
        <f t="shared" si="4"/>
        <v>4 de 2016 - 5 de 2016</v>
      </c>
      <c r="L368" s="68">
        <v>0</v>
      </c>
    </row>
    <row r="369" spans="9:12" hidden="1" x14ac:dyDescent="0.2">
      <c r="I369" s="72" t="s">
        <v>116</v>
      </c>
      <c r="J369" s="72" t="s">
        <v>118</v>
      </c>
      <c r="K369" s="72" t="str">
        <f t="shared" si="4"/>
        <v>4 de 2016 - 6 de 2016</v>
      </c>
      <c r="L369" s="68">
        <v>1</v>
      </c>
    </row>
    <row r="370" spans="9:12" hidden="1" x14ac:dyDescent="0.2">
      <c r="I370" s="72" t="s">
        <v>116</v>
      </c>
      <c r="J370" s="72" t="s">
        <v>119</v>
      </c>
      <c r="K370" s="72" t="str">
        <f t="shared" si="4"/>
        <v>4 de 2016 - 7 de 2016</v>
      </c>
      <c r="L370" s="68">
        <v>2</v>
      </c>
    </row>
    <row r="371" spans="9:12" hidden="1" x14ac:dyDescent="0.2">
      <c r="I371" s="72" t="s">
        <v>116</v>
      </c>
      <c r="J371" s="72" t="s">
        <v>120</v>
      </c>
      <c r="K371" s="72" t="str">
        <f t="shared" si="4"/>
        <v>4 de 2016 - 8 de 2016</v>
      </c>
      <c r="L371" s="68">
        <v>3</v>
      </c>
    </row>
    <row r="372" spans="9:12" hidden="1" x14ac:dyDescent="0.2">
      <c r="I372" s="72" t="s">
        <v>116</v>
      </c>
      <c r="J372" s="72" t="s">
        <v>121</v>
      </c>
      <c r="K372" s="72" t="str">
        <f t="shared" si="4"/>
        <v>4 de 2016 - 9 de 2016</v>
      </c>
      <c r="L372" s="68">
        <v>4</v>
      </c>
    </row>
    <row r="373" spans="9:12" hidden="1" x14ac:dyDescent="0.2">
      <c r="I373" s="72" t="s">
        <v>116</v>
      </c>
      <c r="J373" s="72" t="s">
        <v>122</v>
      </c>
      <c r="K373" s="72" t="str">
        <f t="shared" si="4"/>
        <v>4 de 2016 - 10 de 2016</v>
      </c>
      <c r="L373" s="68">
        <v>5</v>
      </c>
    </row>
    <row r="374" spans="9:12" hidden="1" x14ac:dyDescent="0.2">
      <c r="I374" s="72" t="s">
        <v>116</v>
      </c>
      <c r="J374" s="72" t="s">
        <v>123</v>
      </c>
      <c r="K374" s="72" t="str">
        <f t="shared" si="4"/>
        <v>4 de 2016 - 11 de 2016</v>
      </c>
      <c r="L374" s="68">
        <v>6</v>
      </c>
    </row>
    <row r="375" spans="9:12" hidden="1" x14ac:dyDescent="0.2">
      <c r="I375" s="72" t="s">
        <v>116</v>
      </c>
      <c r="J375" s="72" t="s">
        <v>124</v>
      </c>
      <c r="K375" s="72" t="str">
        <f t="shared" si="4"/>
        <v>4 de 2016 - 12 de 2016</v>
      </c>
      <c r="L375" s="68">
        <v>7</v>
      </c>
    </row>
    <row r="376" spans="9:12" hidden="1" x14ac:dyDescent="0.2">
      <c r="I376" s="72" t="s">
        <v>117</v>
      </c>
      <c r="J376" s="72" t="s">
        <v>117</v>
      </c>
      <c r="K376" s="72" t="str">
        <f t="shared" si="4"/>
        <v>5 de 2016 - 5 de 2016</v>
      </c>
      <c r="L376" s="68">
        <v>-1</v>
      </c>
    </row>
    <row r="377" spans="9:12" hidden="1" x14ac:dyDescent="0.2">
      <c r="I377" s="72" t="s">
        <v>117</v>
      </c>
      <c r="J377" s="72" t="s">
        <v>118</v>
      </c>
      <c r="K377" s="72" t="str">
        <f t="shared" si="4"/>
        <v>5 de 2016 - 6 de 2016</v>
      </c>
      <c r="L377" s="68">
        <v>0</v>
      </c>
    </row>
    <row r="378" spans="9:12" hidden="1" x14ac:dyDescent="0.2">
      <c r="I378" s="72" t="s">
        <v>117</v>
      </c>
      <c r="J378" s="72" t="s">
        <v>119</v>
      </c>
      <c r="K378" s="72" t="str">
        <f t="shared" si="4"/>
        <v>5 de 2016 - 7 de 2016</v>
      </c>
      <c r="L378" s="68">
        <v>1</v>
      </c>
    </row>
    <row r="379" spans="9:12" hidden="1" x14ac:dyDescent="0.2">
      <c r="I379" s="72" t="s">
        <v>117</v>
      </c>
      <c r="J379" s="72" t="s">
        <v>120</v>
      </c>
      <c r="K379" s="72" t="str">
        <f t="shared" si="4"/>
        <v>5 de 2016 - 8 de 2016</v>
      </c>
      <c r="L379" s="68">
        <v>2</v>
      </c>
    </row>
    <row r="380" spans="9:12" hidden="1" x14ac:dyDescent="0.2">
      <c r="I380" s="72" t="s">
        <v>117</v>
      </c>
      <c r="J380" s="72" t="s">
        <v>121</v>
      </c>
      <c r="K380" s="72" t="str">
        <f t="shared" si="4"/>
        <v>5 de 2016 - 9 de 2016</v>
      </c>
      <c r="L380" s="68">
        <v>3</v>
      </c>
    </row>
    <row r="381" spans="9:12" hidden="1" x14ac:dyDescent="0.2">
      <c r="I381" s="72" t="s">
        <v>117</v>
      </c>
      <c r="J381" s="72" t="s">
        <v>122</v>
      </c>
      <c r="K381" s="72" t="str">
        <f t="shared" si="4"/>
        <v>5 de 2016 - 10 de 2016</v>
      </c>
      <c r="L381" s="68">
        <v>4</v>
      </c>
    </row>
    <row r="382" spans="9:12" hidden="1" x14ac:dyDescent="0.2">
      <c r="I382" s="72" t="s">
        <v>117</v>
      </c>
      <c r="J382" s="72" t="s">
        <v>123</v>
      </c>
      <c r="K382" s="72" t="str">
        <f t="shared" si="4"/>
        <v>5 de 2016 - 11 de 2016</v>
      </c>
      <c r="L382" s="68">
        <v>5</v>
      </c>
    </row>
    <row r="383" spans="9:12" hidden="1" x14ac:dyDescent="0.2">
      <c r="I383" s="72" t="s">
        <v>117</v>
      </c>
      <c r="J383" s="72" t="s">
        <v>124</v>
      </c>
      <c r="K383" s="72" t="str">
        <f t="shared" si="4"/>
        <v>5 de 2016 - 12 de 2016</v>
      </c>
      <c r="L383" s="68">
        <v>6</v>
      </c>
    </row>
    <row r="384" spans="9:12" hidden="1" x14ac:dyDescent="0.2">
      <c r="I384" s="72" t="s">
        <v>118</v>
      </c>
      <c r="J384" s="72" t="s">
        <v>118</v>
      </c>
      <c r="K384" s="72" t="str">
        <f t="shared" si="4"/>
        <v>6 de 2016 - 6 de 2016</v>
      </c>
      <c r="L384" s="68">
        <v>-1</v>
      </c>
    </row>
    <row r="385" spans="9:12" hidden="1" x14ac:dyDescent="0.2">
      <c r="I385" s="72" t="s">
        <v>118</v>
      </c>
      <c r="J385" s="72" t="s">
        <v>119</v>
      </c>
      <c r="K385" s="72" t="str">
        <f t="shared" si="4"/>
        <v>6 de 2016 - 7 de 2016</v>
      </c>
      <c r="L385" s="68">
        <v>0</v>
      </c>
    </row>
    <row r="386" spans="9:12" hidden="1" x14ac:dyDescent="0.2">
      <c r="I386" s="72" t="s">
        <v>118</v>
      </c>
      <c r="J386" s="72" t="s">
        <v>120</v>
      </c>
      <c r="K386" s="72" t="str">
        <f t="shared" si="4"/>
        <v>6 de 2016 - 8 de 2016</v>
      </c>
      <c r="L386" s="68">
        <v>1</v>
      </c>
    </row>
    <row r="387" spans="9:12" hidden="1" x14ac:dyDescent="0.2">
      <c r="I387" s="72" t="s">
        <v>118</v>
      </c>
      <c r="J387" s="72" t="s">
        <v>121</v>
      </c>
      <c r="K387" s="72" t="str">
        <f t="shared" si="4"/>
        <v>6 de 2016 - 9 de 2016</v>
      </c>
      <c r="L387" s="68">
        <v>2</v>
      </c>
    </row>
    <row r="388" spans="9:12" hidden="1" x14ac:dyDescent="0.2">
      <c r="I388" s="72" t="s">
        <v>118</v>
      </c>
      <c r="J388" s="72" t="s">
        <v>122</v>
      </c>
      <c r="K388" s="72" t="str">
        <f t="shared" si="4"/>
        <v>6 de 2016 - 10 de 2016</v>
      </c>
      <c r="L388" s="68">
        <v>3</v>
      </c>
    </row>
    <row r="389" spans="9:12" hidden="1" x14ac:dyDescent="0.2">
      <c r="I389" s="72" t="s">
        <v>118</v>
      </c>
      <c r="J389" s="72" t="s">
        <v>123</v>
      </c>
      <c r="K389" s="72" t="str">
        <f t="shared" si="4"/>
        <v>6 de 2016 - 11 de 2016</v>
      </c>
      <c r="L389" s="68">
        <v>4</v>
      </c>
    </row>
    <row r="390" spans="9:12" hidden="1" x14ac:dyDescent="0.2">
      <c r="I390" s="72" t="s">
        <v>118</v>
      </c>
      <c r="J390" s="72" t="s">
        <v>124</v>
      </c>
      <c r="K390" s="72" t="str">
        <f t="shared" si="4"/>
        <v>6 de 2016 - 12 de 2016</v>
      </c>
      <c r="L390" s="68">
        <v>5</v>
      </c>
    </row>
    <row r="391" spans="9:12" hidden="1" x14ac:dyDescent="0.2">
      <c r="I391" s="72" t="s">
        <v>119</v>
      </c>
      <c r="J391" s="72" t="s">
        <v>119</v>
      </c>
      <c r="K391" s="72" t="str">
        <f t="shared" si="4"/>
        <v>7 de 2016 - 7 de 2016</v>
      </c>
      <c r="L391" s="68">
        <v>-1</v>
      </c>
    </row>
    <row r="392" spans="9:12" hidden="1" x14ac:dyDescent="0.2">
      <c r="I392" s="72" t="s">
        <v>119</v>
      </c>
      <c r="J392" s="72" t="s">
        <v>120</v>
      </c>
      <c r="K392" s="72" t="str">
        <f t="shared" si="4"/>
        <v>7 de 2016 - 8 de 2016</v>
      </c>
      <c r="L392" s="68">
        <v>0</v>
      </c>
    </row>
    <row r="393" spans="9:12" hidden="1" x14ac:dyDescent="0.2">
      <c r="I393" s="72" t="s">
        <v>119</v>
      </c>
      <c r="J393" s="72" t="s">
        <v>121</v>
      </c>
      <c r="K393" s="72" t="str">
        <f t="shared" si="4"/>
        <v>7 de 2016 - 9 de 2016</v>
      </c>
      <c r="L393" s="68">
        <v>1</v>
      </c>
    </row>
    <row r="394" spans="9:12" hidden="1" x14ac:dyDescent="0.2">
      <c r="I394" s="72" t="s">
        <v>119</v>
      </c>
      <c r="J394" s="72" t="s">
        <v>122</v>
      </c>
      <c r="K394" s="72" t="str">
        <f t="shared" si="4"/>
        <v>7 de 2016 - 10 de 2016</v>
      </c>
      <c r="L394" s="68">
        <v>2</v>
      </c>
    </row>
    <row r="395" spans="9:12" hidden="1" x14ac:dyDescent="0.2">
      <c r="I395" s="72" t="s">
        <v>119</v>
      </c>
      <c r="J395" s="72" t="s">
        <v>123</v>
      </c>
      <c r="K395" s="72" t="str">
        <f t="shared" si="4"/>
        <v>7 de 2016 - 11 de 2016</v>
      </c>
      <c r="L395" s="68">
        <v>3</v>
      </c>
    </row>
    <row r="396" spans="9:12" hidden="1" x14ac:dyDescent="0.2">
      <c r="I396" s="72" t="s">
        <v>119</v>
      </c>
      <c r="J396" s="72" t="s">
        <v>124</v>
      </c>
      <c r="K396" s="72" t="str">
        <f t="shared" si="4"/>
        <v>7 de 2016 - 12 de 2016</v>
      </c>
      <c r="L396" s="68">
        <v>4</v>
      </c>
    </row>
    <row r="397" spans="9:12" hidden="1" x14ac:dyDescent="0.2">
      <c r="I397" s="72" t="s">
        <v>120</v>
      </c>
      <c r="J397" s="72" t="s">
        <v>120</v>
      </c>
      <c r="K397" s="72" t="str">
        <f t="shared" si="4"/>
        <v>8 de 2016 - 8 de 2016</v>
      </c>
      <c r="L397" s="68">
        <v>-1</v>
      </c>
    </row>
    <row r="398" spans="9:12" hidden="1" x14ac:dyDescent="0.2">
      <c r="I398" s="72" t="s">
        <v>120</v>
      </c>
      <c r="J398" s="72" t="s">
        <v>121</v>
      </c>
      <c r="K398" s="72" t="str">
        <f t="shared" si="4"/>
        <v>8 de 2016 - 9 de 2016</v>
      </c>
      <c r="L398" s="68">
        <v>0</v>
      </c>
    </row>
    <row r="399" spans="9:12" hidden="1" x14ac:dyDescent="0.2">
      <c r="I399" s="72" t="s">
        <v>120</v>
      </c>
      <c r="J399" s="72" t="s">
        <v>122</v>
      </c>
      <c r="K399" s="72" t="str">
        <f t="shared" si="4"/>
        <v>8 de 2016 - 10 de 2016</v>
      </c>
      <c r="L399" s="68">
        <v>1</v>
      </c>
    </row>
    <row r="400" spans="9:12" hidden="1" x14ac:dyDescent="0.2">
      <c r="I400" s="72" t="s">
        <v>120</v>
      </c>
      <c r="J400" s="72" t="s">
        <v>123</v>
      </c>
      <c r="K400" s="72" t="str">
        <f t="shared" si="4"/>
        <v>8 de 2016 - 11 de 2016</v>
      </c>
      <c r="L400" s="68">
        <v>2</v>
      </c>
    </row>
    <row r="401" spans="9:12" hidden="1" x14ac:dyDescent="0.2">
      <c r="I401" s="72" t="s">
        <v>120</v>
      </c>
      <c r="J401" s="72" t="s">
        <v>124</v>
      </c>
      <c r="K401" s="72" t="str">
        <f t="shared" si="4"/>
        <v>8 de 2016 - 12 de 2016</v>
      </c>
      <c r="L401" s="68">
        <v>3</v>
      </c>
    </row>
    <row r="402" spans="9:12" hidden="1" x14ac:dyDescent="0.2">
      <c r="I402" s="72" t="s">
        <v>121</v>
      </c>
      <c r="J402" s="72" t="s">
        <v>121</v>
      </c>
      <c r="K402" s="72" t="str">
        <f t="shared" si="4"/>
        <v>9 de 2016 - 9 de 2016</v>
      </c>
      <c r="L402" s="68">
        <v>-1</v>
      </c>
    </row>
    <row r="403" spans="9:12" hidden="1" x14ac:dyDescent="0.2">
      <c r="I403" s="72" t="s">
        <v>121</v>
      </c>
      <c r="J403" s="72" t="s">
        <v>122</v>
      </c>
      <c r="K403" s="72" t="str">
        <f t="shared" si="4"/>
        <v>9 de 2016 - 10 de 2016</v>
      </c>
      <c r="L403" s="68">
        <v>0</v>
      </c>
    </row>
    <row r="404" spans="9:12" hidden="1" x14ac:dyDescent="0.2">
      <c r="I404" s="72" t="s">
        <v>121</v>
      </c>
      <c r="J404" s="72" t="s">
        <v>123</v>
      </c>
      <c r="K404" s="72" t="str">
        <f t="shared" si="4"/>
        <v>9 de 2016 - 11 de 2016</v>
      </c>
      <c r="L404" s="68">
        <v>1</v>
      </c>
    </row>
    <row r="405" spans="9:12" hidden="1" x14ac:dyDescent="0.2">
      <c r="I405" s="72" t="s">
        <v>121</v>
      </c>
      <c r="J405" s="72" t="s">
        <v>124</v>
      </c>
      <c r="K405" s="72" t="str">
        <f t="shared" si="4"/>
        <v>9 de 2016 - 12 de 2016</v>
      </c>
      <c r="L405" s="68">
        <v>2</v>
      </c>
    </row>
    <row r="406" spans="9:12" hidden="1" x14ac:dyDescent="0.2">
      <c r="I406" s="72" t="s">
        <v>122</v>
      </c>
      <c r="J406" s="72" t="s">
        <v>122</v>
      </c>
      <c r="K406" s="72" t="str">
        <f t="shared" si="4"/>
        <v>10 de 2016 - 10 de 2016</v>
      </c>
      <c r="L406" s="68">
        <v>-1</v>
      </c>
    </row>
    <row r="407" spans="9:12" hidden="1" x14ac:dyDescent="0.2">
      <c r="I407" s="72" t="s">
        <v>122</v>
      </c>
      <c r="J407" s="72" t="s">
        <v>123</v>
      </c>
      <c r="K407" s="72" t="str">
        <f t="shared" si="4"/>
        <v>10 de 2016 - 11 de 2016</v>
      </c>
      <c r="L407" s="68">
        <v>0</v>
      </c>
    </row>
    <row r="408" spans="9:12" hidden="1" x14ac:dyDescent="0.2">
      <c r="I408" s="72" t="s">
        <v>122</v>
      </c>
      <c r="J408" s="72" t="s">
        <v>124</v>
      </c>
      <c r="K408" s="72" t="str">
        <f t="shared" si="4"/>
        <v>10 de 2016 - 12 de 2016</v>
      </c>
      <c r="L408" s="68">
        <v>1</v>
      </c>
    </row>
    <row r="409" spans="9:12" hidden="1" x14ac:dyDescent="0.2">
      <c r="I409" s="72" t="s">
        <v>123</v>
      </c>
      <c r="J409" s="72" t="s">
        <v>123</v>
      </c>
      <c r="K409" s="72" t="str">
        <f t="shared" si="4"/>
        <v>11 de 2016 - 11 de 2016</v>
      </c>
      <c r="L409" s="68">
        <v>-1</v>
      </c>
    </row>
    <row r="410" spans="9:12" hidden="1" x14ac:dyDescent="0.2">
      <c r="I410" s="72" t="s">
        <v>123</v>
      </c>
      <c r="J410" s="72" t="s">
        <v>124</v>
      </c>
      <c r="K410" s="72" t="str">
        <f t="shared" si="4"/>
        <v>11 de 2016 - 12 de 2016</v>
      </c>
      <c r="L410" s="68">
        <v>0</v>
      </c>
    </row>
    <row r="411" spans="9:12" ht="10.8" hidden="1" thickBot="1" x14ac:dyDescent="0.25">
      <c r="I411" s="72" t="s">
        <v>124</v>
      </c>
      <c r="J411" s="72" t="s">
        <v>124</v>
      </c>
      <c r="K411" s="72" t="str">
        <f t="shared" si="4"/>
        <v>12 de 2016 - 12 de 2016</v>
      </c>
      <c r="L411" s="68">
        <v>-1</v>
      </c>
    </row>
    <row r="412" spans="9:12" ht="10.8" hidden="1" thickTop="1" x14ac:dyDescent="0.2">
      <c r="I412" s="70" t="s">
        <v>125</v>
      </c>
      <c r="J412" s="70" t="s">
        <v>125</v>
      </c>
      <c r="K412" s="70" t="str">
        <f t="shared" si="4"/>
        <v>1 de 2017 - 1 de 2017</v>
      </c>
      <c r="L412" s="71">
        <v>-1</v>
      </c>
    </row>
    <row r="413" spans="9:12" hidden="1" x14ac:dyDescent="0.2">
      <c r="I413" s="72" t="s">
        <v>125</v>
      </c>
      <c r="J413" s="72" t="s">
        <v>126</v>
      </c>
      <c r="K413" s="72" t="str">
        <f t="shared" si="4"/>
        <v>1 de 2017 - 2 de 2017</v>
      </c>
      <c r="L413" s="68">
        <v>0</v>
      </c>
    </row>
    <row r="414" spans="9:12" hidden="1" x14ac:dyDescent="0.2">
      <c r="I414" s="72" t="s">
        <v>125</v>
      </c>
      <c r="J414" s="72" t="s">
        <v>127</v>
      </c>
      <c r="K414" s="72" t="str">
        <f t="shared" si="4"/>
        <v>1 de 2017 - 3 de 2017</v>
      </c>
      <c r="L414" s="68">
        <v>1</v>
      </c>
    </row>
    <row r="415" spans="9:12" hidden="1" x14ac:dyDescent="0.2">
      <c r="I415" s="72" t="s">
        <v>125</v>
      </c>
      <c r="J415" s="72" t="s">
        <v>128</v>
      </c>
      <c r="K415" s="72" t="str">
        <f t="shared" si="4"/>
        <v>1 de 2017 - 4 de 2017</v>
      </c>
      <c r="L415" s="68">
        <v>2</v>
      </c>
    </row>
    <row r="416" spans="9:12" hidden="1" x14ac:dyDescent="0.2">
      <c r="I416" s="72" t="s">
        <v>125</v>
      </c>
      <c r="J416" s="72" t="s">
        <v>129</v>
      </c>
      <c r="K416" s="72" t="str">
        <f t="shared" si="4"/>
        <v>1 de 2017 - 5 de 2017</v>
      </c>
      <c r="L416" s="68">
        <v>3</v>
      </c>
    </row>
    <row r="417" spans="9:12" hidden="1" x14ac:dyDescent="0.2">
      <c r="I417" s="72" t="s">
        <v>125</v>
      </c>
      <c r="J417" s="72" t="s">
        <v>130</v>
      </c>
      <c r="K417" s="72" t="str">
        <f t="shared" si="4"/>
        <v>1 de 2017 - 6 de 2017</v>
      </c>
      <c r="L417" s="68">
        <v>4</v>
      </c>
    </row>
    <row r="418" spans="9:12" hidden="1" x14ac:dyDescent="0.2">
      <c r="I418" s="72" t="s">
        <v>125</v>
      </c>
      <c r="J418" s="72" t="s">
        <v>131</v>
      </c>
      <c r="K418" s="72" t="str">
        <f t="shared" si="4"/>
        <v>1 de 2017 - 7 de 2017</v>
      </c>
      <c r="L418" s="68">
        <v>5</v>
      </c>
    </row>
    <row r="419" spans="9:12" hidden="1" x14ac:dyDescent="0.2">
      <c r="I419" s="72" t="s">
        <v>125</v>
      </c>
      <c r="J419" s="72" t="s">
        <v>132</v>
      </c>
      <c r="K419" s="72" t="str">
        <f t="shared" si="4"/>
        <v>1 de 2017 - 8 de 2017</v>
      </c>
      <c r="L419" s="68">
        <v>6</v>
      </c>
    </row>
    <row r="420" spans="9:12" hidden="1" x14ac:dyDescent="0.2">
      <c r="I420" s="72" t="s">
        <v>125</v>
      </c>
      <c r="J420" s="72" t="s">
        <v>133</v>
      </c>
      <c r="K420" s="72" t="str">
        <f t="shared" si="4"/>
        <v>1 de 2017 - 9 de 2017</v>
      </c>
      <c r="L420" s="68">
        <v>7</v>
      </c>
    </row>
    <row r="421" spans="9:12" hidden="1" x14ac:dyDescent="0.2">
      <c r="I421" s="72" t="s">
        <v>125</v>
      </c>
      <c r="J421" s="72" t="s">
        <v>134</v>
      </c>
      <c r="K421" s="72" t="str">
        <f t="shared" si="4"/>
        <v>1 de 2017 - 10 de 2017</v>
      </c>
      <c r="L421" s="68">
        <v>8</v>
      </c>
    </row>
    <row r="422" spans="9:12" hidden="1" x14ac:dyDescent="0.2">
      <c r="I422" s="72" t="s">
        <v>125</v>
      </c>
      <c r="J422" s="72" t="s">
        <v>135</v>
      </c>
      <c r="K422" s="72" t="str">
        <f t="shared" ref="K422:K485" si="5">CONCATENATE(I422," - ",J422)</f>
        <v>1 de 2017 - 11 de 2017</v>
      </c>
      <c r="L422" s="68">
        <v>9</v>
      </c>
    </row>
    <row r="423" spans="9:12" hidden="1" x14ac:dyDescent="0.2">
      <c r="I423" s="72" t="s">
        <v>125</v>
      </c>
      <c r="J423" s="72" t="s">
        <v>136</v>
      </c>
      <c r="K423" s="72" t="str">
        <f t="shared" si="5"/>
        <v>1 de 2017 - 12 de 2017</v>
      </c>
      <c r="L423" s="68">
        <v>10</v>
      </c>
    </row>
    <row r="424" spans="9:12" hidden="1" x14ac:dyDescent="0.2">
      <c r="I424" s="72" t="s">
        <v>126</v>
      </c>
      <c r="J424" s="72" t="s">
        <v>126</v>
      </c>
      <c r="K424" s="72" t="str">
        <f t="shared" si="5"/>
        <v>2 de 2017 - 2 de 2017</v>
      </c>
      <c r="L424" s="68">
        <v>-1</v>
      </c>
    </row>
    <row r="425" spans="9:12" hidden="1" x14ac:dyDescent="0.2">
      <c r="I425" s="72" t="s">
        <v>126</v>
      </c>
      <c r="J425" s="72" t="s">
        <v>127</v>
      </c>
      <c r="K425" s="72" t="str">
        <f t="shared" si="5"/>
        <v>2 de 2017 - 3 de 2017</v>
      </c>
      <c r="L425" s="68">
        <v>0</v>
      </c>
    </row>
    <row r="426" spans="9:12" hidden="1" x14ac:dyDescent="0.2">
      <c r="I426" s="72" t="s">
        <v>126</v>
      </c>
      <c r="J426" s="72" t="s">
        <v>128</v>
      </c>
      <c r="K426" s="72" t="str">
        <f t="shared" si="5"/>
        <v>2 de 2017 - 4 de 2017</v>
      </c>
      <c r="L426" s="68">
        <v>1</v>
      </c>
    </row>
    <row r="427" spans="9:12" hidden="1" x14ac:dyDescent="0.2">
      <c r="I427" s="72" t="s">
        <v>126</v>
      </c>
      <c r="J427" s="72" t="s">
        <v>129</v>
      </c>
      <c r="K427" s="72" t="str">
        <f t="shared" si="5"/>
        <v>2 de 2017 - 5 de 2017</v>
      </c>
      <c r="L427" s="68">
        <v>2</v>
      </c>
    </row>
    <row r="428" spans="9:12" hidden="1" x14ac:dyDescent="0.2">
      <c r="I428" s="72" t="s">
        <v>126</v>
      </c>
      <c r="J428" s="72" t="s">
        <v>130</v>
      </c>
      <c r="K428" s="72" t="str">
        <f t="shared" si="5"/>
        <v>2 de 2017 - 6 de 2017</v>
      </c>
      <c r="L428" s="68">
        <v>3</v>
      </c>
    </row>
    <row r="429" spans="9:12" hidden="1" x14ac:dyDescent="0.2">
      <c r="I429" s="72" t="s">
        <v>126</v>
      </c>
      <c r="J429" s="72" t="s">
        <v>131</v>
      </c>
      <c r="K429" s="72" t="str">
        <f t="shared" si="5"/>
        <v>2 de 2017 - 7 de 2017</v>
      </c>
      <c r="L429" s="68">
        <v>4</v>
      </c>
    </row>
    <row r="430" spans="9:12" hidden="1" x14ac:dyDescent="0.2">
      <c r="I430" s="72" t="s">
        <v>126</v>
      </c>
      <c r="J430" s="72" t="s">
        <v>132</v>
      </c>
      <c r="K430" s="72" t="str">
        <f t="shared" si="5"/>
        <v>2 de 2017 - 8 de 2017</v>
      </c>
      <c r="L430" s="68">
        <v>5</v>
      </c>
    </row>
    <row r="431" spans="9:12" hidden="1" x14ac:dyDescent="0.2">
      <c r="I431" s="72" t="s">
        <v>126</v>
      </c>
      <c r="J431" s="72" t="s">
        <v>133</v>
      </c>
      <c r="K431" s="72" t="str">
        <f t="shared" si="5"/>
        <v>2 de 2017 - 9 de 2017</v>
      </c>
      <c r="L431" s="68">
        <v>6</v>
      </c>
    </row>
    <row r="432" spans="9:12" hidden="1" x14ac:dyDescent="0.2">
      <c r="I432" s="72" t="s">
        <v>126</v>
      </c>
      <c r="J432" s="72" t="s">
        <v>134</v>
      </c>
      <c r="K432" s="72" t="str">
        <f t="shared" si="5"/>
        <v>2 de 2017 - 10 de 2017</v>
      </c>
      <c r="L432" s="68">
        <v>7</v>
      </c>
    </row>
    <row r="433" spans="9:12" hidden="1" x14ac:dyDescent="0.2">
      <c r="I433" s="72" t="s">
        <v>126</v>
      </c>
      <c r="J433" s="72" t="s">
        <v>135</v>
      </c>
      <c r="K433" s="72" t="str">
        <f t="shared" si="5"/>
        <v>2 de 2017 - 11 de 2017</v>
      </c>
      <c r="L433" s="68">
        <v>8</v>
      </c>
    </row>
    <row r="434" spans="9:12" hidden="1" x14ac:dyDescent="0.2">
      <c r="I434" s="72" t="s">
        <v>126</v>
      </c>
      <c r="J434" s="72" t="s">
        <v>136</v>
      </c>
      <c r="K434" s="72" t="str">
        <f t="shared" si="5"/>
        <v>2 de 2017 - 12 de 2017</v>
      </c>
      <c r="L434" s="68">
        <v>9</v>
      </c>
    </row>
    <row r="435" spans="9:12" hidden="1" x14ac:dyDescent="0.2">
      <c r="I435" s="72" t="s">
        <v>127</v>
      </c>
      <c r="J435" s="72" t="s">
        <v>127</v>
      </c>
      <c r="K435" s="72" t="str">
        <f t="shared" si="5"/>
        <v>3 de 2017 - 3 de 2017</v>
      </c>
      <c r="L435" s="68">
        <v>-1</v>
      </c>
    </row>
    <row r="436" spans="9:12" hidden="1" x14ac:dyDescent="0.2">
      <c r="I436" s="72" t="s">
        <v>127</v>
      </c>
      <c r="J436" s="72" t="s">
        <v>128</v>
      </c>
      <c r="K436" s="72" t="str">
        <f t="shared" si="5"/>
        <v>3 de 2017 - 4 de 2017</v>
      </c>
      <c r="L436" s="68">
        <v>0</v>
      </c>
    </row>
    <row r="437" spans="9:12" hidden="1" x14ac:dyDescent="0.2">
      <c r="I437" s="72" t="s">
        <v>127</v>
      </c>
      <c r="J437" s="72" t="s">
        <v>129</v>
      </c>
      <c r="K437" s="72" t="str">
        <f t="shared" si="5"/>
        <v>3 de 2017 - 5 de 2017</v>
      </c>
      <c r="L437" s="68">
        <v>1</v>
      </c>
    </row>
    <row r="438" spans="9:12" hidden="1" x14ac:dyDescent="0.2">
      <c r="I438" s="72" t="s">
        <v>127</v>
      </c>
      <c r="J438" s="72" t="s">
        <v>130</v>
      </c>
      <c r="K438" s="72" t="str">
        <f t="shared" si="5"/>
        <v>3 de 2017 - 6 de 2017</v>
      </c>
      <c r="L438" s="68">
        <v>2</v>
      </c>
    </row>
    <row r="439" spans="9:12" hidden="1" x14ac:dyDescent="0.2">
      <c r="I439" s="72" t="s">
        <v>127</v>
      </c>
      <c r="J439" s="72" t="s">
        <v>131</v>
      </c>
      <c r="K439" s="72" t="str">
        <f t="shared" si="5"/>
        <v>3 de 2017 - 7 de 2017</v>
      </c>
      <c r="L439" s="68">
        <v>3</v>
      </c>
    </row>
    <row r="440" spans="9:12" hidden="1" x14ac:dyDescent="0.2">
      <c r="I440" s="72" t="s">
        <v>127</v>
      </c>
      <c r="J440" s="72" t="s">
        <v>132</v>
      </c>
      <c r="K440" s="72" t="str">
        <f t="shared" si="5"/>
        <v>3 de 2017 - 8 de 2017</v>
      </c>
      <c r="L440" s="68">
        <v>4</v>
      </c>
    </row>
    <row r="441" spans="9:12" hidden="1" x14ac:dyDescent="0.2">
      <c r="I441" s="72" t="s">
        <v>127</v>
      </c>
      <c r="J441" s="72" t="s">
        <v>133</v>
      </c>
      <c r="K441" s="72" t="str">
        <f t="shared" si="5"/>
        <v>3 de 2017 - 9 de 2017</v>
      </c>
      <c r="L441" s="68">
        <v>5</v>
      </c>
    </row>
    <row r="442" spans="9:12" hidden="1" x14ac:dyDescent="0.2">
      <c r="I442" s="72" t="s">
        <v>127</v>
      </c>
      <c r="J442" s="72" t="s">
        <v>134</v>
      </c>
      <c r="K442" s="72" t="str">
        <f t="shared" si="5"/>
        <v>3 de 2017 - 10 de 2017</v>
      </c>
      <c r="L442" s="68">
        <v>6</v>
      </c>
    </row>
    <row r="443" spans="9:12" hidden="1" x14ac:dyDescent="0.2">
      <c r="I443" s="72" t="s">
        <v>127</v>
      </c>
      <c r="J443" s="72" t="s">
        <v>135</v>
      </c>
      <c r="K443" s="72" t="str">
        <f t="shared" si="5"/>
        <v>3 de 2017 - 11 de 2017</v>
      </c>
      <c r="L443" s="68">
        <v>7</v>
      </c>
    </row>
    <row r="444" spans="9:12" hidden="1" x14ac:dyDescent="0.2">
      <c r="I444" s="72" t="s">
        <v>127</v>
      </c>
      <c r="J444" s="72" t="s">
        <v>136</v>
      </c>
      <c r="K444" s="72" t="str">
        <f t="shared" si="5"/>
        <v>3 de 2017 - 12 de 2017</v>
      </c>
      <c r="L444" s="68">
        <v>8</v>
      </c>
    </row>
    <row r="445" spans="9:12" hidden="1" x14ac:dyDescent="0.2">
      <c r="I445" s="72" t="s">
        <v>128</v>
      </c>
      <c r="J445" s="72" t="s">
        <v>128</v>
      </c>
      <c r="K445" s="72" t="str">
        <f t="shared" si="5"/>
        <v>4 de 2017 - 4 de 2017</v>
      </c>
      <c r="L445" s="68">
        <v>-1</v>
      </c>
    </row>
    <row r="446" spans="9:12" hidden="1" x14ac:dyDescent="0.2">
      <c r="I446" s="72" t="s">
        <v>128</v>
      </c>
      <c r="J446" s="72" t="s">
        <v>129</v>
      </c>
      <c r="K446" s="72" t="str">
        <f t="shared" si="5"/>
        <v>4 de 2017 - 5 de 2017</v>
      </c>
      <c r="L446" s="68">
        <v>0</v>
      </c>
    </row>
    <row r="447" spans="9:12" hidden="1" x14ac:dyDescent="0.2">
      <c r="I447" s="72" t="s">
        <v>128</v>
      </c>
      <c r="J447" s="72" t="s">
        <v>130</v>
      </c>
      <c r="K447" s="72" t="str">
        <f t="shared" si="5"/>
        <v>4 de 2017 - 6 de 2017</v>
      </c>
      <c r="L447" s="68">
        <v>1</v>
      </c>
    </row>
    <row r="448" spans="9:12" hidden="1" x14ac:dyDescent="0.2">
      <c r="I448" s="72" t="s">
        <v>128</v>
      </c>
      <c r="J448" s="72" t="s">
        <v>131</v>
      </c>
      <c r="K448" s="72" t="str">
        <f t="shared" si="5"/>
        <v>4 de 2017 - 7 de 2017</v>
      </c>
      <c r="L448" s="68">
        <v>2</v>
      </c>
    </row>
    <row r="449" spans="9:12" hidden="1" x14ac:dyDescent="0.2">
      <c r="I449" s="72" t="s">
        <v>128</v>
      </c>
      <c r="J449" s="72" t="s">
        <v>132</v>
      </c>
      <c r="K449" s="72" t="str">
        <f t="shared" si="5"/>
        <v>4 de 2017 - 8 de 2017</v>
      </c>
      <c r="L449" s="68">
        <v>3</v>
      </c>
    </row>
    <row r="450" spans="9:12" hidden="1" x14ac:dyDescent="0.2">
      <c r="I450" s="72" t="s">
        <v>128</v>
      </c>
      <c r="J450" s="72" t="s">
        <v>133</v>
      </c>
      <c r="K450" s="72" t="str">
        <f t="shared" si="5"/>
        <v>4 de 2017 - 9 de 2017</v>
      </c>
      <c r="L450" s="68">
        <v>4</v>
      </c>
    </row>
    <row r="451" spans="9:12" hidden="1" x14ac:dyDescent="0.2">
      <c r="I451" s="72" t="s">
        <v>128</v>
      </c>
      <c r="J451" s="72" t="s">
        <v>134</v>
      </c>
      <c r="K451" s="72" t="str">
        <f t="shared" si="5"/>
        <v>4 de 2017 - 10 de 2017</v>
      </c>
      <c r="L451" s="68">
        <v>5</v>
      </c>
    </row>
    <row r="452" spans="9:12" hidden="1" x14ac:dyDescent="0.2">
      <c r="I452" s="72" t="s">
        <v>128</v>
      </c>
      <c r="J452" s="72" t="s">
        <v>135</v>
      </c>
      <c r="K452" s="72" t="str">
        <f t="shared" si="5"/>
        <v>4 de 2017 - 11 de 2017</v>
      </c>
      <c r="L452" s="68">
        <v>6</v>
      </c>
    </row>
    <row r="453" spans="9:12" hidden="1" x14ac:dyDescent="0.2">
      <c r="I453" s="72" t="s">
        <v>128</v>
      </c>
      <c r="J453" s="72" t="s">
        <v>136</v>
      </c>
      <c r="K453" s="72" t="str">
        <f t="shared" si="5"/>
        <v>4 de 2017 - 12 de 2017</v>
      </c>
      <c r="L453" s="68">
        <v>7</v>
      </c>
    </row>
    <row r="454" spans="9:12" hidden="1" x14ac:dyDescent="0.2">
      <c r="I454" s="72" t="s">
        <v>129</v>
      </c>
      <c r="J454" s="72" t="s">
        <v>129</v>
      </c>
      <c r="K454" s="72" t="str">
        <f t="shared" si="5"/>
        <v>5 de 2017 - 5 de 2017</v>
      </c>
      <c r="L454" s="68">
        <v>-1</v>
      </c>
    </row>
    <row r="455" spans="9:12" hidden="1" x14ac:dyDescent="0.2">
      <c r="I455" s="72" t="s">
        <v>129</v>
      </c>
      <c r="J455" s="72" t="s">
        <v>130</v>
      </c>
      <c r="K455" s="72" t="str">
        <f t="shared" si="5"/>
        <v>5 de 2017 - 6 de 2017</v>
      </c>
      <c r="L455" s="68">
        <v>0</v>
      </c>
    </row>
    <row r="456" spans="9:12" hidden="1" x14ac:dyDescent="0.2">
      <c r="I456" s="72" t="s">
        <v>129</v>
      </c>
      <c r="J456" s="72" t="s">
        <v>131</v>
      </c>
      <c r="K456" s="72" t="str">
        <f t="shared" si="5"/>
        <v>5 de 2017 - 7 de 2017</v>
      </c>
      <c r="L456" s="68">
        <v>1</v>
      </c>
    </row>
    <row r="457" spans="9:12" hidden="1" x14ac:dyDescent="0.2">
      <c r="I457" s="72" t="s">
        <v>129</v>
      </c>
      <c r="J457" s="72" t="s">
        <v>132</v>
      </c>
      <c r="K457" s="72" t="str">
        <f t="shared" si="5"/>
        <v>5 de 2017 - 8 de 2017</v>
      </c>
      <c r="L457" s="68">
        <v>2</v>
      </c>
    </row>
    <row r="458" spans="9:12" hidden="1" x14ac:dyDescent="0.2">
      <c r="I458" s="72" t="s">
        <v>129</v>
      </c>
      <c r="J458" s="72" t="s">
        <v>133</v>
      </c>
      <c r="K458" s="72" t="str">
        <f t="shared" si="5"/>
        <v>5 de 2017 - 9 de 2017</v>
      </c>
      <c r="L458" s="68">
        <v>3</v>
      </c>
    </row>
    <row r="459" spans="9:12" hidden="1" x14ac:dyDescent="0.2">
      <c r="I459" s="72" t="s">
        <v>129</v>
      </c>
      <c r="J459" s="72" t="s">
        <v>134</v>
      </c>
      <c r="K459" s="72" t="str">
        <f t="shared" si="5"/>
        <v>5 de 2017 - 10 de 2017</v>
      </c>
      <c r="L459" s="68">
        <v>4</v>
      </c>
    </row>
    <row r="460" spans="9:12" hidden="1" x14ac:dyDescent="0.2">
      <c r="I460" s="72" t="s">
        <v>129</v>
      </c>
      <c r="J460" s="72" t="s">
        <v>135</v>
      </c>
      <c r="K460" s="72" t="str">
        <f t="shared" si="5"/>
        <v>5 de 2017 - 11 de 2017</v>
      </c>
      <c r="L460" s="68">
        <v>5</v>
      </c>
    </row>
    <row r="461" spans="9:12" hidden="1" x14ac:dyDescent="0.2">
      <c r="I461" s="72" t="s">
        <v>129</v>
      </c>
      <c r="J461" s="72" t="s">
        <v>136</v>
      </c>
      <c r="K461" s="72" t="str">
        <f t="shared" si="5"/>
        <v>5 de 2017 - 12 de 2017</v>
      </c>
      <c r="L461" s="68">
        <v>6</v>
      </c>
    </row>
    <row r="462" spans="9:12" hidden="1" x14ac:dyDescent="0.2">
      <c r="I462" s="72" t="s">
        <v>130</v>
      </c>
      <c r="J462" s="72" t="s">
        <v>130</v>
      </c>
      <c r="K462" s="72" t="str">
        <f t="shared" si="5"/>
        <v>6 de 2017 - 6 de 2017</v>
      </c>
      <c r="L462" s="68">
        <v>-1</v>
      </c>
    </row>
    <row r="463" spans="9:12" hidden="1" x14ac:dyDescent="0.2">
      <c r="I463" s="72" t="s">
        <v>130</v>
      </c>
      <c r="J463" s="72" t="s">
        <v>131</v>
      </c>
      <c r="K463" s="72" t="str">
        <f t="shared" si="5"/>
        <v>6 de 2017 - 7 de 2017</v>
      </c>
      <c r="L463" s="68">
        <v>0</v>
      </c>
    </row>
    <row r="464" spans="9:12" hidden="1" x14ac:dyDescent="0.2">
      <c r="I464" s="72" t="s">
        <v>130</v>
      </c>
      <c r="J464" s="72" t="s">
        <v>132</v>
      </c>
      <c r="K464" s="72" t="str">
        <f t="shared" si="5"/>
        <v>6 de 2017 - 8 de 2017</v>
      </c>
      <c r="L464" s="68">
        <v>1</v>
      </c>
    </row>
    <row r="465" spans="9:12" hidden="1" x14ac:dyDescent="0.2">
      <c r="I465" s="72" t="s">
        <v>130</v>
      </c>
      <c r="J465" s="72" t="s">
        <v>133</v>
      </c>
      <c r="K465" s="72" t="str">
        <f t="shared" si="5"/>
        <v>6 de 2017 - 9 de 2017</v>
      </c>
      <c r="L465" s="68">
        <v>2</v>
      </c>
    </row>
    <row r="466" spans="9:12" hidden="1" x14ac:dyDescent="0.2">
      <c r="I466" s="72" t="s">
        <v>130</v>
      </c>
      <c r="J466" s="72" t="s">
        <v>134</v>
      </c>
      <c r="K466" s="72" t="str">
        <f t="shared" si="5"/>
        <v>6 de 2017 - 10 de 2017</v>
      </c>
      <c r="L466" s="68">
        <v>3</v>
      </c>
    </row>
    <row r="467" spans="9:12" hidden="1" x14ac:dyDescent="0.2">
      <c r="I467" s="72" t="s">
        <v>130</v>
      </c>
      <c r="J467" s="72" t="s">
        <v>135</v>
      </c>
      <c r="K467" s="72" t="str">
        <f t="shared" si="5"/>
        <v>6 de 2017 - 11 de 2017</v>
      </c>
      <c r="L467" s="68">
        <v>4</v>
      </c>
    </row>
    <row r="468" spans="9:12" hidden="1" x14ac:dyDescent="0.2">
      <c r="I468" s="72" t="s">
        <v>130</v>
      </c>
      <c r="J468" s="72" t="s">
        <v>136</v>
      </c>
      <c r="K468" s="72" t="str">
        <f t="shared" si="5"/>
        <v>6 de 2017 - 12 de 2017</v>
      </c>
      <c r="L468" s="68">
        <v>5</v>
      </c>
    </row>
    <row r="469" spans="9:12" hidden="1" x14ac:dyDescent="0.2">
      <c r="I469" s="72" t="s">
        <v>131</v>
      </c>
      <c r="J469" s="72" t="s">
        <v>131</v>
      </c>
      <c r="K469" s="72" t="str">
        <f t="shared" si="5"/>
        <v>7 de 2017 - 7 de 2017</v>
      </c>
      <c r="L469" s="68">
        <v>-1</v>
      </c>
    </row>
    <row r="470" spans="9:12" hidden="1" x14ac:dyDescent="0.2">
      <c r="I470" s="72" t="s">
        <v>131</v>
      </c>
      <c r="J470" s="72" t="s">
        <v>132</v>
      </c>
      <c r="K470" s="72" t="str">
        <f t="shared" si="5"/>
        <v>7 de 2017 - 8 de 2017</v>
      </c>
      <c r="L470" s="68">
        <v>0</v>
      </c>
    </row>
    <row r="471" spans="9:12" hidden="1" x14ac:dyDescent="0.2">
      <c r="I471" s="72" t="s">
        <v>131</v>
      </c>
      <c r="J471" s="72" t="s">
        <v>133</v>
      </c>
      <c r="K471" s="72" t="str">
        <f t="shared" si="5"/>
        <v>7 de 2017 - 9 de 2017</v>
      </c>
      <c r="L471" s="68">
        <v>1</v>
      </c>
    </row>
    <row r="472" spans="9:12" hidden="1" x14ac:dyDescent="0.2">
      <c r="I472" s="72" t="s">
        <v>131</v>
      </c>
      <c r="J472" s="72" t="s">
        <v>134</v>
      </c>
      <c r="K472" s="72" t="str">
        <f t="shared" si="5"/>
        <v>7 de 2017 - 10 de 2017</v>
      </c>
      <c r="L472" s="68">
        <v>2</v>
      </c>
    </row>
    <row r="473" spans="9:12" hidden="1" x14ac:dyDescent="0.2">
      <c r="I473" s="72" t="s">
        <v>131</v>
      </c>
      <c r="J473" s="72" t="s">
        <v>135</v>
      </c>
      <c r="K473" s="72" t="str">
        <f t="shared" si="5"/>
        <v>7 de 2017 - 11 de 2017</v>
      </c>
      <c r="L473" s="68">
        <v>3</v>
      </c>
    </row>
    <row r="474" spans="9:12" hidden="1" x14ac:dyDescent="0.2">
      <c r="I474" s="72" t="s">
        <v>131</v>
      </c>
      <c r="J474" s="72" t="s">
        <v>136</v>
      </c>
      <c r="K474" s="72" t="str">
        <f t="shared" si="5"/>
        <v>7 de 2017 - 12 de 2017</v>
      </c>
      <c r="L474" s="68">
        <v>4</v>
      </c>
    </row>
    <row r="475" spans="9:12" hidden="1" x14ac:dyDescent="0.2">
      <c r="I475" s="72" t="s">
        <v>132</v>
      </c>
      <c r="J475" s="72" t="s">
        <v>132</v>
      </c>
      <c r="K475" s="72" t="str">
        <f t="shared" si="5"/>
        <v>8 de 2017 - 8 de 2017</v>
      </c>
      <c r="L475" s="68">
        <v>-1</v>
      </c>
    </row>
    <row r="476" spans="9:12" hidden="1" x14ac:dyDescent="0.2">
      <c r="I476" s="72" t="s">
        <v>132</v>
      </c>
      <c r="J476" s="72" t="s">
        <v>133</v>
      </c>
      <c r="K476" s="72" t="str">
        <f t="shared" si="5"/>
        <v>8 de 2017 - 9 de 2017</v>
      </c>
      <c r="L476" s="68">
        <v>0</v>
      </c>
    </row>
    <row r="477" spans="9:12" hidden="1" x14ac:dyDescent="0.2">
      <c r="I477" s="72" t="s">
        <v>132</v>
      </c>
      <c r="J477" s="72" t="s">
        <v>134</v>
      </c>
      <c r="K477" s="72" t="str">
        <f t="shared" si="5"/>
        <v>8 de 2017 - 10 de 2017</v>
      </c>
      <c r="L477" s="68">
        <v>1</v>
      </c>
    </row>
    <row r="478" spans="9:12" hidden="1" x14ac:dyDescent="0.2">
      <c r="I478" s="72" t="s">
        <v>132</v>
      </c>
      <c r="J478" s="72" t="s">
        <v>135</v>
      </c>
      <c r="K478" s="72" t="str">
        <f t="shared" si="5"/>
        <v>8 de 2017 - 11 de 2017</v>
      </c>
      <c r="L478" s="68">
        <v>2</v>
      </c>
    </row>
    <row r="479" spans="9:12" hidden="1" x14ac:dyDescent="0.2">
      <c r="I479" s="72" t="s">
        <v>132</v>
      </c>
      <c r="J479" s="72" t="s">
        <v>136</v>
      </c>
      <c r="K479" s="72" t="str">
        <f t="shared" si="5"/>
        <v>8 de 2017 - 12 de 2017</v>
      </c>
      <c r="L479" s="68">
        <v>3</v>
      </c>
    </row>
    <row r="480" spans="9:12" hidden="1" x14ac:dyDescent="0.2">
      <c r="I480" s="72" t="s">
        <v>133</v>
      </c>
      <c r="J480" s="72" t="s">
        <v>133</v>
      </c>
      <c r="K480" s="72" t="str">
        <f t="shared" si="5"/>
        <v>9 de 2017 - 9 de 2017</v>
      </c>
      <c r="L480" s="68">
        <v>-1</v>
      </c>
    </row>
    <row r="481" spans="9:12" hidden="1" x14ac:dyDescent="0.2">
      <c r="I481" s="72" t="s">
        <v>133</v>
      </c>
      <c r="J481" s="72" t="s">
        <v>134</v>
      </c>
      <c r="K481" s="72" t="str">
        <f t="shared" si="5"/>
        <v>9 de 2017 - 10 de 2017</v>
      </c>
      <c r="L481" s="68">
        <v>0</v>
      </c>
    </row>
    <row r="482" spans="9:12" hidden="1" x14ac:dyDescent="0.2">
      <c r="I482" s="72" t="s">
        <v>133</v>
      </c>
      <c r="J482" s="72" t="s">
        <v>135</v>
      </c>
      <c r="K482" s="72" t="str">
        <f t="shared" si="5"/>
        <v>9 de 2017 - 11 de 2017</v>
      </c>
      <c r="L482" s="68">
        <v>1</v>
      </c>
    </row>
    <row r="483" spans="9:12" hidden="1" x14ac:dyDescent="0.2">
      <c r="I483" s="72" t="s">
        <v>133</v>
      </c>
      <c r="J483" s="72" t="s">
        <v>136</v>
      </c>
      <c r="K483" s="72" t="str">
        <f t="shared" si="5"/>
        <v>9 de 2017 - 12 de 2017</v>
      </c>
      <c r="L483" s="68">
        <v>2</v>
      </c>
    </row>
    <row r="484" spans="9:12" hidden="1" x14ac:dyDescent="0.2">
      <c r="I484" s="72" t="s">
        <v>134</v>
      </c>
      <c r="J484" s="72" t="s">
        <v>134</v>
      </c>
      <c r="K484" s="72" t="str">
        <f t="shared" si="5"/>
        <v>10 de 2017 - 10 de 2017</v>
      </c>
      <c r="L484" s="68">
        <v>-1</v>
      </c>
    </row>
    <row r="485" spans="9:12" hidden="1" x14ac:dyDescent="0.2">
      <c r="I485" s="72" t="s">
        <v>134</v>
      </c>
      <c r="J485" s="72" t="s">
        <v>135</v>
      </c>
      <c r="K485" s="72" t="str">
        <f t="shared" si="5"/>
        <v>10 de 2017 - 11 de 2017</v>
      </c>
      <c r="L485" s="68">
        <v>0</v>
      </c>
    </row>
    <row r="486" spans="9:12" hidden="1" x14ac:dyDescent="0.2">
      <c r="I486" s="72" t="s">
        <v>134</v>
      </c>
      <c r="J486" s="72" t="s">
        <v>136</v>
      </c>
      <c r="K486" s="72" t="str">
        <f t="shared" ref="K486:K549" si="6">CONCATENATE(I486," - ",J486)</f>
        <v>10 de 2017 - 12 de 2017</v>
      </c>
      <c r="L486" s="68">
        <v>1</v>
      </c>
    </row>
    <row r="487" spans="9:12" hidden="1" x14ac:dyDescent="0.2">
      <c r="I487" s="72" t="s">
        <v>135</v>
      </c>
      <c r="J487" s="72" t="s">
        <v>135</v>
      </c>
      <c r="K487" s="72" t="str">
        <f t="shared" si="6"/>
        <v>11 de 2017 - 11 de 2017</v>
      </c>
      <c r="L487" s="68">
        <v>-1</v>
      </c>
    </row>
    <row r="488" spans="9:12" hidden="1" x14ac:dyDescent="0.2">
      <c r="I488" s="72" t="s">
        <v>135</v>
      </c>
      <c r="J488" s="72" t="s">
        <v>136</v>
      </c>
      <c r="K488" s="72" t="str">
        <f t="shared" si="6"/>
        <v>11 de 2017 - 12 de 2017</v>
      </c>
      <c r="L488" s="68">
        <v>0</v>
      </c>
    </row>
    <row r="489" spans="9:12" ht="10.8" hidden="1" thickBot="1" x14ac:dyDescent="0.25">
      <c r="I489" s="72" t="s">
        <v>136</v>
      </c>
      <c r="J489" s="72" t="s">
        <v>136</v>
      </c>
      <c r="K489" s="72" t="str">
        <f t="shared" si="6"/>
        <v>12 de 2017 - 12 de 2017</v>
      </c>
      <c r="L489" s="68">
        <v>-1</v>
      </c>
    </row>
    <row r="490" spans="9:12" ht="10.8" hidden="1" thickTop="1" x14ac:dyDescent="0.2">
      <c r="I490" s="70" t="s">
        <v>137</v>
      </c>
      <c r="J490" s="70" t="s">
        <v>137</v>
      </c>
      <c r="K490" s="70" t="str">
        <f t="shared" si="6"/>
        <v>1 de 2018 - 1 de 2018</v>
      </c>
      <c r="L490" s="71">
        <v>-1</v>
      </c>
    </row>
    <row r="491" spans="9:12" hidden="1" x14ac:dyDescent="0.2">
      <c r="I491" s="72" t="s">
        <v>137</v>
      </c>
      <c r="J491" s="72" t="s">
        <v>138</v>
      </c>
      <c r="K491" s="72" t="str">
        <f t="shared" si="6"/>
        <v>1 de 2018 - 2 de 2018</v>
      </c>
      <c r="L491" s="68">
        <v>0</v>
      </c>
    </row>
    <row r="492" spans="9:12" hidden="1" x14ac:dyDescent="0.2">
      <c r="I492" s="72" t="s">
        <v>137</v>
      </c>
      <c r="J492" s="72" t="s">
        <v>139</v>
      </c>
      <c r="K492" s="72" t="str">
        <f t="shared" si="6"/>
        <v>1 de 2018 - 3 de 2018</v>
      </c>
      <c r="L492" s="68">
        <v>1</v>
      </c>
    </row>
    <row r="493" spans="9:12" hidden="1" x14ac:dyDescent="0.2">
      <c r="I493" s="72" t="s">
        <v>137</v>
      </c>
      <c r="J493" s="72" t="s">
        <v>140</v>
      </c>
      <c r="K493" s="72" t="str">
        <f t="shared" si="6"/>
        <v>1 de 2018 - 4 de 2018</v>
      </c>
      <c r="L493" s="68">
        <v>2</v>
      </c>
    </row>
    <row r="494" spans="9:12" hidden="1" x14ac:dyDescent="0.2">
      <c r="I494" s="72" t="s">
        <v>137</v>
      </c>
      <c r="J494" s="72" t="s">
        <v>141</v>
      </c>
      <c r="K494" s="72" t="str">
        <f t="shared" si="6"/>
        <v>1 de 2018 - 5 de 2018</v>
      </c>
      <c r="L494" s="68">
        <v>3</v>
      </c>
    </row>
    <row r="495" spans="9:12" hidden="1" x14ac:dyDescent="0.2">
      <c r="I495" s="72" t="s">
        <v>137</v>
      </c>
      <c r="J495" s="72" t="s">
        <v>142</v>
      </c>
      <c r="K495" s="72" t="str">
        <f t="shared" si="6"/>
        <v>1 de 2018 - 6 de 2018</v>
      </c>
      <c r="L495" s="68">
        <v>4</v>
      </c>
    </row>
    <row r="496" spans="9:12" hidden="1" x14ac:dyDescent="0.2">
      <c r="I496" s="72" t="s">
        <v>137</v>
      </c>
      <c r="J496" s="72" t="s">
        <v>143</v>
      </c>
      <c r="K496" s="72" t="str">
        <f t="shared" si="6"/>
        <v>1 de 2018 - 7 de 2018</v>
      </c>
      <c r="L496" s="68">
        <v>5</v>
      </c>
    </row>
    <row r="497" spans="9:12" hidden="1" x14ac:dyDescent="0.2">
      <c r="I497" s="72" t="s">
        <v>137</v>
      </c>
      <c r="J497" s="72" t="s">
        <v>144</v>
      </c>
      <c r="K497" s="72" t="str">
        <f t="shared" si="6"/>
        <v>1 de 2018 - 8 de 2018</v>
      </c>
      <c r="L497" s="68">
        <v>6</v>
      </c>
    </row>
    <row r="498" spans="9:12" hidden="1" x14ac:dyDescent="0.2">
      <c r="I498" s="72" t="s">
        <v>137</v>
      </c>
      <c r="J498" s="72" t="s">
        <v>145</v>
      </c>
      <c r="K498" s="72" t="str">
        <f t="shared" si="6"/>
        <v>1 de 2018 - 9 de 2018</v>
      </c>
      <c r="L498" s="68">
        <v>7</v>
      </c>
    </row>
    <row r="499" spans="9:12" hidden="1" x14ac:dyDescent="0.2">
      <c r="I499" s="72" t="s">
        <v>137</v>
      </c>
      <c r="J499" s="72" t="s">
        <v>146</v>
      </c>
      <c r="K499" s="72" t="str">
        <f t="shared" si="6"/>
        <v>1 de 2018 - 10 de 2018</v>
      </c>
      <c r="L499" s="68">
        <v>8</v>
      </c>
    </row>
    <row r="500" spans="9:12" hidden="1" x14ac:dyDescent="0.2">
      <c r="I500" s="72" t="s">
        <v>137</v>
      </c>
      <c r="J500" s="72" t="s">
        <v>147</v>
      </c>
      <c r="K500" s="72" t="str">
        <f t="shared" si="6"/>
        <v>1 de 2018 - 11 de 2018</v>
      </c>
      <c r="L500" s="68">
        <v>9</v>
      </c>
    </row>
    <row r="501" spans="9:12" hidden="1" x14ac:dyDescent="0.2">
      <c r="I501" s="72" t="s">
        <v>137</v>
      </c>
      <c r="J501" s="72" t="s">
        <v>148</v>
      </c>
      <c r="K501" s="72" t="str">
        <f t="shared" si="6"/>
        <v>1 de 2018 - 12 de 2018</v>
      </c>
      <c r="L501" s="68">
        <v>10</v>
      </c>
    </row>
    <row r="502" spans="9:12" hidden="1" x14ac:dyDescent="0.2">
      <c r="I502" s="72" t="s">
        <v>138</v>
      </c>
      <c r="J502" s="72" t="s">
        <v>138</v>
      </c>
      <c r="K502" s="72" t="str">
        <f t="shared" si="6"/>
        <v>2 de 2018 - 2 de 2018</v>
      </c>
      <c r="L502" s="68">
        <v>-1</v>
      </c>
    </row>
    <row r="503" spans="9:12" hidden="1" x14ac:dyDescent="0.2">
      <c r="I503" s="72" t="s">
        <v>138</v>
      </c>
      <c r="J503" s="72" t="s">
        <v>139</v>
      </c>
      <c r="K503" s="72" t="str">
        <f t="shared" si="6"/>
        <v>2 de 2018 - 3 de 2018</v>
      </c>
      <c r="L503" s="68">
        <v>0</v>
      </c>
    </row>
    <row r="504" spans="9:12" hidden="1" x14ac:dyDescent="0.2">
      <c r="I504" s="72" t="s">
        <v>138</v>
      </c>
      <c r="J504" s="72" t="s">
        <v>140</v>
      </c>
      <c r="K504" s="72" t="str">
        <f t="shared" si="6"/>
        <v>2 de 2018 - 4 de 2018</v>
      </c>
      <c r="L504" s="68">
        <v>1</v>
      </c>
    </row>
    <row r="505" spans="9:12" hidden="1" x14ac:dyDescent="0.2">
      <c r="I505" s="72" t="s">
        <v>138</v>
      </c>
      <c r="J505" s="72" t="s">
        <v>141</v>
      </c>
      <c r="K505" s="72" t="str">
        <f t="shared" si="6"/>
        <v>2 de 2018 - 5 de 2018</v>
      </c>
      <c r="L505" s="68">
        <v>2</v>
      </c>
    </row>
    <row r="506" spans="9:12" hidden="1" x14ac:dyDescent="0.2">
      <c r="I506" s="72" t="s">
        <v>138</v>
      </c>
      <c r="J506" s="72" t="s">
        <v>142</v>
      </c>
      <c r="K506" s="72" t="str">
        <f t="shared" si="6"/>
        <v>2 de 2018 - 6 de 2018</v>
      </c>
      <c r="L506" s="68">
        <v>3</v>
      </c>
    </row>
    <row r="507" spans="9:12" hidden="1" x14ac:dyDescent="0.2">
      <c r="I507" s="72" t="s">
        <v>138</v>
      </c>
      <c r="J507" s="72" t="s">
        <v>143</v>
      </c>
      <c r="K507" s="72" t="str">
        <f t="shared" si="6"/>
        <v>2 de 2018 - 7 de 2018</v>
      </c>
      <c r="L507" s="68">
        <v>4</v>
      </c>
    </row>
    <row r="508" spans="9:12" hidden="1" x14ac:dyDescent="0.2">
      <c r="I508" s="72" t="s">
        <v>138</v>
      </c>
      <c r="J508" s="72" t="s">
        <v>144</v>
      </c>
      <c r="K508" s="72" t="str">
        <f t="shared" si="6"/>
        <v>2 de 2018 - 8 de 2018</v>
      </c>
      <c r="L508" s="68">
        <v>5</v>
      </c>
    </row>
    <row r="509" spans="9:12" hidden="1" x14ac:dyDescent="0.2">
      <c r="I509" s="72" t="s">
        <v>138</v>
      </c>
      <c r="J509" s="72" t="s">
        <v>145</v>
      </c>
      <c r="K509" s="72" t="str">
        <f t="shared" si="6"/>
        <v>2 de 2018 - 9 de 2018</v>
      </c>
      <c r="L509" s="68">
        <v>6</v>
      </c>
    </row>
    <row r="510" spans="9:12" hidden="1" x14ac:dyDescent="0.2">
      <c r="I510" s="72" t="s">
        <v>138</v>
      </c>
      <c r="J510" s="72" t="s">
        <v>146</v>
      </c>
      <c r="K510" s="72" t="str">
        <f t="shared" si="6"/>
        <v>2 de 2018 - 10 de 2018</v>
      </c>
      <c r="L510" s="68">
        <v>7</v>
      </c>
    </row>
    <row r="511" spans="9:12" hidden="1" x14ac:dyDescent="0.2">
      <c r="I511" s="72" t="s">
        <v>138</v>
      </c>
      <c r="J511" s="72" t="s">
        <v>147</v>
      </c>
      <c r="K511" s="72" t="str">
        <f t="shared" si="6"/>
        <v>2 de 2018 - 11 de 2018</v>
      </c>
      <c r="L511" s="68">
        <v>8</v>
      </c>
    </row>
    <row r="512" spans="9:12" hidden="1" x14ac:dyDescent="0.2">
      <c r="I512" s="72" t="s">
        <v>138</v>
      </c>
      <c r="J512" s="72" t="s">
        <v>148</v>
      </c>
      <c r="K512" s="72" t="str">
        <f t="shared" si="6"/>
        <v>2 de 2018 - 12 de 2018</v>
      </c>
      <c r="L512" s="68">
        <v>9</v>
      </c>
    </row>
    <row r="513" spans="9:12" hidden="1" x14ac:dyDescent="0.2">
      <c r="I513" s="72" t="s">
        <v>139</v>
      </c>
      <c r="J513" s="72" t="s">
        <v>139</v>
      </c>
      <c r="K513" s="72" t="str">
        <f t="shared" si="6"/>
        <v>3 de 2018 - 3 de 2018</v>
      </c>
      <c r="L513" s="68">
        <v>-1</v>
      </c>
    </row>
    <row r="514" spans="9:12" hidden="1" x14ac:dyDescent="0.2">
      <c r="I514" s="72" t="s">
        <v>139</v>
      </c>
      <c r="J514" s="72" t="s">
        <v>140</v>
      </c>
      <c r="K514" s="72" t="str">
        <f t="shared" si="6"/>
        <v>3 de 2018 - 4 de 2018</v>
      </c>
      <c r="L514" s="68">
        <v>0</v>
      </c>
    </row>
    <row r="515" spans="9:12" hidden="1" x14ac:dyDescent="0.2">
      <c r="I515" s="72" t="s">
        <v>139</v>
      </c>
      <c r="J515" s="72" t="s">
        <v>141</v>
      </c>
      <c r="K515" s="72" t="str">
        <f t="shared" si="6"/>
        <v>3 de 2018 - 5 de 2018</v>
      </c>
      <c r="L515" s="68">
        <v>1</v>
      </c>
    </row>
    <row r="516" spans="9:12" hidden="1" x14ac:dyDescent="0.2">
      <c r="I516" s="72" t="s">
        <v>139</v>
      </c>
      <c r="J516" s="72" t="s">
        <v>142</v>
      </c>
      <c r="K516" s="72" t="str">
        <f t="shared" si="6"/>
        <v>3 de 2018 - 6 de 2018</v>
      </c>
      <c r="L516" s="68">
        <v>2</v>
      </c>
    </row>
    <row r="517" spans="9:12" hidden="1" x14ac:dyDescent="0.2">
      <c r="I517" s="72" t="s">
        <v>139</v>
      </c>
      <c r="J517" s="72" t="s">
        <v>143</v>
      </c>
      <c r="K517" s="72" t="str">
        <f t="shared" si="6"/>
        <v>3 de 2018 - 7 de 2018</v>
      </c>
      <c r="L517" s="68">
        <v>3</v>
      </c>
    </row>
    <row r="518" spans="9:12" hidden="1" x14ac:dyDescent="0.2">
      <c r="I518" s="72" t="s">
        <v>139</v>
      </c>
      <c r="J518" s="72" t="s">
        <v>144</v>
      </c>
      <c r="K518" s="72" t="str">
        <f t="shared" si="6"/>
        <v>3 de 2018 - 8 de 2018</v>
      </c>
      <c r="L518" s="68">
        <v>4</v>
      </c>
    </row>
    <row r="519" spans="9:12" hidden="1" x14ac:dyDescent="0.2">
      <c r="I519" s="72" t="s">
        <v>139</v>
      </c>
      <c r="J519" s="72" t="s">
        <v>145</v>
      </c>
      <c r="K519" s="72" t="str">
        <f t="shared" si="6"/>
        <v>3 de 2018 - 9 de 2018</v>
      </c>
      <c r="L519" s="68">
        <v>5</v>
      </c>
    </row>
    <row r="520" spans="9:12" hidden="1" x14ac:dyDescent="0.2">
      <c r="I520" s="72" t="s">
        <v>139</v>
      </c>
      <c r="J520" s="72" t="s">
        <v>146</v>
      </c>
      <c r="K520" s="72" t="str">
        <f t="shared" si="6"/>
        <v>3 de 2018 - 10 de 2018</v>
      </c>
      <c r="L520" s="68">
        <v>6</v>
      </c>
    </row>
    <row r="521" spans="9:12" hidden="1" x14ac:dyDescent="0.2">
      <c r="I521" s="72" t="s">
        <v>139</v>
      </c>
      <c r="J521" s="72" t="s">
        <v>147</v>
      </c>
      <c r="K521" s="72" t="str">
        <f t="shared" si="6"/>
        <v>3 de 2018 - 11 de 2018</v>
      </c>
      <c r="L521" s="68">
        <v>7</v>
      </c>
    </row>
    <row r="522" spans="9:12" hidden="1" x14ac:dyDescent="0.2">
      <c r="I522" s="72" t="s">
        <v>139</v>
      </c>
      <c r="J522" s="72" t="s">
        <v>148</v>
      </c>
      <c r="K522" s="72" t="str">
        <f t="shared" si="6"/>
        <v>3 de 2018 - 12 de 2018</v>
      </c>
      <c r="L522" s="68">
        <v>8</v>
      </c>
    </row>
    <row r="523" spans="9:12" hidden="1" x14ac:dyDescent="0.2">
      <c r="I523" s="72" t="s">
        <v>140</v>
      </c>
      <c r="J523" s="72" t="s">
        <v>140</v>
      </c>
      <c r="K523" s="72" t="str">
        <f t="shared" si="6"/>
        <v>4 de 2018 - 4 de 2018</v>
      </c>
      <c r="L523" s="68">
        <v>-1</v>
      </c>
    </row>
    <row r="524" spans="9:12" hidden="1" x14ac:dyDescent="0.2">
      <c r="I524" s="72" t="s">
        <v>140</v>
      </c>
      <c r="J524" s="72" t="s">
        <v>141</v>
      </c>
      <c r="K524" s="72" t="str">
        <f t="shared" si="6"/>
        <v>4 de 2018 - 5 de 2018</v>
      </c>
      <c r="L524" s="68">
        <v>0</v>
      </c>
    </row>
    <row r="525" spans="9:12" hidden="1" x14ac:dyDescent="0.2">
      <c r="I525" s="72" t="s">
        <v>140</v>
      </c>
      <c r="J525" s="72" t="s">
        <v>142</v>
      </c>
      <c r="K525" s="72" t="str">
        <f t="shared" si="6"/>
        <v>4 de 2018 - 6 de 2018</v>
      </c>
      <c r="L525" s="68">
        <v>1</v>
      </c>
    </row>
    <row r="526" spans="9:12" hidden="1" x14ac:dyDescent="0.2">
      <c r="I526" s="72" t="s">
        <v>140</v>
      </c>
      <c r="J526" s="72" t="s">
        <v>143</v>
      </c>
      <c r="K526" s="72" t="str">
        <f t="shared" si="6"/>
        <v>4 de 2018 - 7 de 2018</v>
      </c>
      <c r="L526" s="68">
        <v>2</v>
      </c>
    </row>
    <row r="527" spans="9:12" hidden="1" x14ac:dyDescent="0.2">
      <c r="I527" s="72" t="s">
        <v>140</v>
      </c>
      <c r="J527" s="72" t="s">
        <v>144</v>
      </c>
      <c r="K527" s="72" t="str">
        <f t="shared" si="6"/>
        <v>4 de 2018 - 8 de 2018</v>
      </c>
      <c r="L527" s="68">
        <v>3</v>
      </c>
    </row>
    <row r="528" spans="9:12" hidden="1" x14ac:dyDescent="0.2">
      <c r="I528" s="72" t="s">
        <v>140</v>
      </c>
      <c r="J528" s="72" t="s">
        <v>145</v>
      </c>
      <c r="K528" s="72" t="str">
        <f t="shared" si="6"/>
        <v>4 de 2018 - 9 de 2018</v>
      </c>
      <c r="L528" s="68">
        <v>4</v>
      </c>
    </row>
    <row r="529" spans="9:12" hidden="1" x14ac:dyDescent="0.2">
      <c r="I529" s="72" t="s">
        <v>140</v>
      </c>
      <c r="J529" s="72" t="s">
        <v>146</v>
      </c>
      <c r="K529" s="72" t="str">
        <f t="shared" si="6"/>
        <v>4 de 2018 - 10 de 2018</v>
      </c>
      <c r="L529" s="68">
        <v>5</v>
      </c>
    </row>
    <row r="530" spans="9:12" hidden="1" x14ac:dyDescent="0.2">
      <c r="I530" s="72" t="s">
        <v>140</v>
      </c>
      <c r="J530" s="72" t="s">
        <v>147</v>
      </c>
      <c r="K530" s="72" t="str">
        <f t="shared" si="6"/>
        <v>4 de 2018 - 11 de 2018</v>
      </c>
      <c r="L530" s="68">
        <v>6</v>
      </c>
    </row>
    <row r="531" spans="9:12" hidden="1" x14ac:dyDescent="0.2">
      <c r="I531" s="72" t="s">
        <v>140</v>
      </c>
      <c r="J531" s="72" t="s">
        <v>148</v>
      </c>
      <c r="K531" s="72" t="str">
        <f t="shared" si="6"/>
        <v>4 de 2018 - 12 de 2018</v>
      </c>
      <c r="L531" s="68">
        <v>7</v>
      </c>
    </row>
    <row r="532" spans="9:12" hidden="1" x14ac:dyDescent="0.2">
      <c r="I532" s="72" t="s">
        <v>141</v>
      </c>
      <c r="J532" s="72" t="s">
        <v>141</v>
      </c>
      <c r="K532" s="72" t="str">
        <f t="shared" si="6"/>
        <v>5 de 2018 - 5 de 2018</v>
      </c>
      <c r="L532" s="68">
        <v>-1</v>
      </c>
    </row>
    <row r="533" spans="9:12" hidden="1" x14ac:dyDescent="0.2">
      <c r="I533" s="72" t="s">
        <v>141</v>
      </c>
      <c r="J533" s="72" t="s">
        <v>142</v>
      </c>
      <c r="K533" s="72" t="str">
        <f t="shared" si="6"/>
        <v>5 de 2018 - 6 de 2018</v>
      </c>
      <c r="L533" s="68">
        <v>0</v>
      </c>
    </row>
    <row r="534" spans="9:12" hidden="1" x14ac:dyDescent="0.2">
      <c r="I534" s="72" t="s">
        <v>141</v>
      </c>
      <c r="J534" s="72" t="s">
        <v>143</v>
      </c>
      <c r="K534" s="72" t="str">
        <f t="shared" si="6"/>
        <v>5 de 2018 - 7 de 2018</v>
      </c>
      <c r="L534" s="68">
        <v>1</v>
      </c>
    </row>
    <row r="535" spans="9:12" hidden="1" x14ac:dyDescent="0.2">
      <c r="I535" s="72" t="s">
        <v>141</v>
      </c>
      <c r="J535" s="72" t="s">
        <v>144</v>
      </c>
      <c r="K535" s="72" t="str">
        <f t="shared" si="6"/>
        <v>5 de 2018 - 8 de 2018</v>
      </c>
      <c r="L535" s="68">
        <v>2</v>
      </c>
    </row>
    <row r="536" spans="9:12" hidden="1" x14ac:dyDescent="0.2">
      <c r="I536" s="72" t="s">
        <v>141</v>
      </c>
      <c r="J536" s="72" t="s">
        <v>145</v>
      </c>
      <c r="K536" s="72" t="str">
        <f t="shared" si="6"/>
        <v>5 de 2018 - 9 de 2018</v>
      </c>
      <c r="L536" s="68">
        <v>3</v>
      </c>
    </row>
    <row r="537" spans="9:12" hidden="1" x14ac:dyDescent="0.2">
      <c r="I537" s="72" t="s">
        <v>141</v>
      </c>
      <c r="J537" s="72" t="s">
        <v>146</v>
      </c>
      <c r="K537" s="72" t="str">
        <f t="shared" si="6"/>
        <v>5 de 2018 - 10 de 2018</v>
      </c>
      <c r="L537" s="68">
        <v>4</v>
      </c>
    </row>
    <row r="538" spans="9:12" hidden="1" x14ac:dyDescent="0.2">
      <c r="I538" s="72" t="s">
        <v>141</v>
      </c>
      <c r="J538" s="72" t="s">
        <v>147</v>
      </c>
      <c r="K538" s="72" t="str">
        <f t="shared" si="6"/>
        <v>5 de 2018 - 11 de 2018</v>
      </c>
      <c r="L538" s="68">
        <v>5</v>
      </c>
    </row>
    <row r="539" spans="9:12" hidden="1" x14ac:dyDescent="0.2">
      <c r="I539" s="72" t="s">
        <v>141</v>
      </c>
      <c r="J539" s="72" t="s">
        <v>148</v>
      </c>
      <c r="K539" s="72" t="str">
        <f t="shared" si="6"/>
        <v>5 de 2018 - 12 de 2018</v>
      </c>
      <c r="L539" s="68">
        <v>6</v>
      </c>
    </row>
    <row r="540" spans="9:12" hidden="1" x14ac:dyDescent="0.2">
      <c r="I540" s="72" t="s">
        <v>142</v>
      </c>
      <c r="J540" s="72" t="s">
        <v>142</v>
      </c>
      <c r="K540" s="72" t="str">
        <f t="shared" si="6"/>
        <v>6 de 2018 - 6 de 2018</v>
      </c>
      <c r="L540" s="68">
        <v>-1</v>
      </c>
    </row>
    <row r="541" spans="9:12" hidden="1" x14ac:dyDescent="0.2">
      <c r="I541" s="72" t="s">
        <v>142</v>
      </c>
      <c r="J541" s="72" t="s">
        <v>143</v>
      </c>
      <c r="K541" s="72" t="str">
        <f t="shared" si="6"/>
        <v>6 de 2018 - 7 de 2018</v>
      </c>
      <c r="L541" s="68">
        <v>0</v>
      </c>
    </row>
    <row r="542" spans="9:12" hidden="1" x14ac:dyDescent="0.2">
      <c r="I542" s="72" t="s">
        <v>142</v>
      </c>
      <c r="J542" s="72" t="s">
        <v>144</v>
      </c>
      <c r="K542" s="72" t="str">
        <f t="shared" si="6"/>
        <v>6 de 2018 - 8 de 2018</v>
      </c>
      <c r="L542" s="68">
        <v>1</v>
      </c>
    </row>
    <row r="543" spans="9:12" hidden="1" x14ac:dyDescent="0.2">
      <c r="I543" s="72" t="s">
        <v>142</v>
      </c>
      <c r="J543" s="72" t="s">
        <v>145</v>
      </c>
      <c r="K543" s="72" t="str">
        <f t="shared" si="6"/>
        <v>6 de 2018 - 9 de 2018</v>
      </c>
      <c r="L543" s="68">
        <v>2</v>
      </c>
    </row>
    <row r="544" spans="9:12" hidden="1" x14ac:dyDescent="0.2">
      <c r="I544" s="72" t="s">
        <v>142</v>
      </c>
      <c r="J544" s="72" t="s">
        <v>146</v>
      </c>
      <c r="K544" s="72" t="str">
        <f t="shared" si="6"/>
        <v>6 de 2018 - 10 de 2018</v>
      </c>
      <c r="L544" s="68">
        <v>3</v>
      </c>
    </row>
    <row r="545" spans="9:12" hidden="1" x14ac:dyDescent="0.2">
      <c r="I545" s="72" t="s">
        <v>142</v>
      </c>
      <c r="J545" s="72" t="s">
        <v>147</v>
      </c>
      <c r="K545" s="72" t="str">
        <f t="shared" si="6"/>
        <v>6 de 2018 - 11 de 2018</v>
      </c>
      <c r="L545" s="68">
        <v>4</v>
      </c>
    </row>
    <row r="546" spans="9:12" hidden="1" x14ac:dyDescent="0.2">
      <c r="I546" s="72" t="s">
        <v>142</v>
      </c>
      <c r="J546" s="72" t="s">
        <v>148</v>
      </c>
      <c r="K546" s="72" t="str">
        <f t="shared" si="6"/>
        <v>6 de 2018 - 12 de 2018</v>
      </c>
      <c r="L546" s="68">
        <v>5</v>
      </c>
    </row>
    <row r="547" spans="9:12" hidden="1" x14ac:dyDescent="0.2">
      <c r="I547" s="72" t="s">
        <v>143</v>
      </c>
      <c r="J547" s="72" t="s">
        <v>143</v>
      </c>
      <c r="K547" s="72" t="str">
        <f t="shared" si="6"/>
        <v>7 de 2018 - 7 de 2018</v>
      </c>
      <c r="L547" s="68">
        <v>-1</v>
      </c>
    </row>
    <row r="548" spans="9:12" hidden="1" x14ac:dyDescent="0.2">
      <c r="I548" s="72" t="s">
        <v>143</v>
      </c>
      <c r="J548" s="72" t="s">
        <v>144</v>
      </c>
      <c r="K548" s="72" t="str">
        <f t="shared" si="6"/>
        <v>7 de 2018 - 8 de 2018</v>
      </c>
      <c r="L548" s="68">
        <v>0</v>
      </c>
    </row>
    <row r="549" spans="9:12" hidden="1" x14ac:dyDescent="0.2">
      <c r="I549" s="72" t="s">
        <v>143</v>
      </c>
      <c r="J549" s="72" t="s">
        <v>145</v>
      </c>
      <c r="K549" s="72" t="str">
        <f t="shared" si="6"/>
        <v>7 de 2018 - 9 de 2018</v>
      </c>
      <c r="L549" s="68">
        <v>1</v>
      </c>
    </row>
    <row r="550" spans="9:12" hidden="1" x14ac:dyDescent="0.2">
      <c r="I550" s="72" t="s">
        <v>143</v>
      </c>
      <c r="J550" s="72" t="s">
        <v>146</v>
      </c>
      <c r="K550" s="72" t="str">
        <f t="shared" ref="K550:K613" si="7">CONCATENATE(I550," - ",J550)</f>
        <v>7 de 2018 - 10 de 2018</v>
      </c>
      <c r="L550" s="68">
        <v>2</v>
      </c>
    </row>
    <row r="551" spans="9:12" hidden="1" x14ac:dyDescent="0.2">
      <c r="I551" s="72" t="s">
        <v>143</v>
      </c>
      <c r="J551" s="72" t="s">
        <v>147</v>
      </c>
      <c r="K551" s="72" t="str">
        <f t="shared" si="7"/>
        <v>7 de 2018 - 11 de 2018</v>
      </c>
      <c r="L551" s="68">
        <v>3</v>
      </c>
    </row>
    <row r="552" spans="9:12" hidden="1" x14ac:dyDescent="0.2">
      <c r="I552" s="72" t="s">
        <v>143</v>
      </c>
      <c r="J552" s="72" t="s">
        <v>148</v>
      </c>
      <c r="K552" s="72" t="str">
        <f t="shared" si="7"/>
        <v>7 de 2018 - 12 de 2018</v>
      </c>
      <c r="L552" s="68">
        <v>4</v>
      </c>
    </row>
    <row r="553" spans="9:12" hidden="1" x14ac:dyDescent="0.2">
      <c r="I553" s="72" t="s">
        <v>144</v>
      </c>
      <c r="J553" s="72" t="s">
        <v>144</v>
      </c>
      <c r="K553" s="72" t="str">
        <f t="shared" si="7"/>
        <v>8 de 2018 - 8 de 2018</v>
      </c>
      <c r="L553" s="68">
        <v>-1</v>
      </c>
    </row>
    <row r="554" spans="9:12" hidden="1" x14ac:dyDescent="0.2">
      <c r="I554" s="72" t="s">
        <v>144</v>
      </c>
      <c r="J554" s="72" t="s">
        <v>145</v>
      </c>
      <c r="K554" s="72" t="str">
        <f t="shared" si="7"/>
        <v>8 de 2018 - 9 de 2018</v>
      </c>
      <c r="L554" s="68">
        <v>0</v>
      </c>
    </row>
    <row r="555" spans="9:12" hidden="1" x14ac:dyDescent="0.2">
      <c r="I555" s="72" t="s">
        <v>144</v>
      </c>
      <c r="J555" s="72" t="s">
        <v>146</v>
      </c>
      <c r="K555" s="72" t="str">
        <f t="shared" si="7"/>
        <v>8 de 2018 - 10 de 2018</v>
      </c>
      <c r="L555" s="68">
        <v>1</v>
      </c>
    </row>
    <row r="556" spans="9:12" hidden="1" x14ac:dyDescent="0.2">
      <c r="I556" s="72" t="s">
        <v>144</v>
      </c>
      <c r="J556" s="72" t="s">
        <v>147</v>
      </c>
      <c r="K556" s="72" t="str">
        <f t="shared" si="7"/>
        <v>8 de 2018 - 11 de 2018</v>
      </c>
      <c r="L556" s="68">
        <v>2</v>
      </c>
    </row>
    <row r="557" spans="9:12" hidden="1" x14ac:dyDescent="0.2">
      <c r="I557" s="72" t="s">
        <v>144</v>
      </c>
      <c r="J557" s="72" t="s">
        <v>148</v>
      </c>
      <c r="K557" s="72" t="str">
        <f t="shared" si="7"/>
        <v>8 de 2018 - 12 de 2018</v>
      </c>
      <c r="L557" s="68">
        <v>3</v>
      </c>
    </row>
    <row r="558" spans="9:12" hidden="1" x14ac:dyDescent="0.2">
      <c r="I558" s="72" t="s">
        <v>145</v>
      </c>
      <c r="J558" s="72" t="s">
        <v>145</v>
      </c>
      <c r="K558" s="72" t="str">
        <f t="shared" si="7"/>
        <v>9 de 2018 - 9 de 2018</v>
      </c>
      <c r="L558" s="68">
        <v>-1</v>
      </c>
    </row>
    <row r="559" spans="9:12" hidden="1" x14ac:dyDescent="0.2">
      <c r="I559" s="72" t="s">
        <v>145</v>
      </c>
      <c r="J559" s="72" t="s">
        <v>146</v>
      </c>
      <c r="K559" s="72" t="str">
        <f t="shared" si="7"/>
        <v>9 de 2018 - 10 de 2018</v>
      </c>
      <c r="L559" s="68">
        <v>0</v>
      </c>
    </row>
    <row r="560" spans="9:12" hidden="1" x14ac:dyDescent="0.2">
      <c r="I560" s="72" t="s">
        <v>145</v>
      </c>
      <c r="J560" s="72" t="s">
        <v>147</v>
      </c>
      <c r="K560" s="72" t="str">
        <f t="shared" si="7"/>
        <v>9 de 2018 - 11 de 2018</v>
      </c>
      <c r="L560" s="68">
        <v>1</v>
      </c>
    </row>
    <row r="561" spans="9:12" hidden="1" x14ac:dyDescent="0.2">
      <c r="I561" s="72" t="s">
        <v>145</v>
      </c>
      <c r="J561" s="72" t="s">
        <v>148</v>
      </c>
      <c r="K561" s="72" t="str">
        <f t="shared" si="7"/>
        <v>9 de 2018 - 12 de 2018</v>
      </c>
      <c r="L561" s="68">
        <v>2</v>
      </c>
    </row>
    <row r="562" spans="9:12" hidden="1" x14ac:dyDescent="0.2">
      <c r="I562" s="72" t="s">
        <v>146</v>
      </c>
      <c r="J562" s="72" t="s">
        <v>146</v>
      </c>
      <c r="K562" s="72" t="str">
        <f t="shared" si="7"/>
        <v>10 de 2018 - 10 de 2018</v>
      </c>
      <c r="L562" s="68">
        <v>-1</v>
      </c>
    </row>
    <row r="563" spans="9:12" hidden="1" x14ac:dyDescent="0.2">
      <c r="I563" s="72" t="s">
        <v>146</v>
      </c>
      <c r="J563" s="72" t="s">
        <v>147</v>
      </c>
      <c r="K563" s="72" t="str">
        <f t="shared" si="7"/>
        <v>10 de 2018 - 11 de 2018</v>
      </c>
      <c r="L563" s="68">
        <v>0</v>
      </c>
    </row>
    <row r="564" spans="9:12" hidden="1" x14ac:dyDescent="0.2">
      <c r="I564" s="72" t="s">
        <v>146</v>
      </c>
      <c r="J564" s="72" t="s">
        <v>148</v>
      </c>
      <c r="K564" s="72" t="str">
        <f t="shared" si="7"/>
        <v>10 de 2018 - 12 de 2018</v>
      </c>
      <c r="L564" s="68">
        <v>1</v>
      </c>
    </row>
    <row r="565" spans="9:12" hidden="1" x14ac:dyDescent="0.2">
      <c r="I565" s="72" t="s">
        <v>147</v>
      </c>
      <c r="J565" s="72" t="s">
        <v>147</v>
      </c>
      <c r="K565" s="72" t="str">
        <f t="shared" si="7"/>
        <v>11 de 2018 - 11 de 2018</v>
      </c>
      <c r="L565" s="68">
        <v>-1</v>
      </c>
    </row>
    <row r="566" spans="9:12" hidden="1" x14ac:dyDescent="0.2">
      <c r="I566" s="72" t="s">
        <v>147</v>
      </c>
      <c r="J566" s="72" t="s">
        <v>148</v>
      </c>
      <c r="K566" s="72" t="str">
        <f t="shared" si="7"/>
        <v>11 de 2018 - 12 de 2018</v>
      </c>
      <c r="L566" s="68">
        <v>0</v>
      </c>
    </row>
    <row r="567" spans="9:12" ht="10.8" hidden="1" thickBot="1" x14ac:dyDescent="0.25">
      <c r="I567" s="72" t="s">
        <v>148</v>
      </c>
      <c r="J567" s="72" t="s">
        <v>148</v>
      </c>
      <c r="K567" s="72" t="str">
        <f t="shared" si="7"/>
        <v>12 de 2018 - 12 de 2018</v>
      </c>
      <c r="L567" s="68">
        <v>-1</v>
      </c>
    </row>
    <row r="568" spans="9:12" ht="10.8" hidden="1" thickTop="1" x14ac:dyDescent="0.2">
      <c r="I568" s="70" t="s">
        <v>149</v>
      </c>
      <c r="J568" s="70" t="s">
        <v>149</v>
      </c>
      <c r="K568" s="70" t="str">
        <f t="shared" si="7"/>
        <v>1 de 2019 - 1 de 2019</v>
      </c>
      <c r="L568" s="71">
        <v>-1</v>
      </c>
    </row>
    <row r="569" spans="9:12" hidden="1" x14ac:dyDescent="0.2">
      <c r="I569" s="72" t="s">
        <v>149</v>
      </c>
      <c r="J569" s="72" t="s">
        <v>150</v>
      </c>
      <c r="K569" s="72" t="str">
        <f t="shared" si="7"/>
        <v>1 de 2019 - 2 de 2019</v>
      </c>
      <c r="L569" s="68">
        <v>0</v>
      </c>
    </row>
    <row r="570" spans="9:12" hidden="1" x14ac:dyDescent="0.2">
      <c r="I570" s="72" t="s">
        <v>149</v>
      </c>
      <c r="J570" s="72" t="s">
        <v>151</v>
      </c>
      <c r="K570" s="72" t="str">
        <f t="shared" si="7"/>
        <v>1 de 2019 - 3 de 2019</v>
      </c>
      <c r="L570" s="68">
        <v>1</v>
      </c>
    </row>
    <row r="571" spans="9:12" hidden="1" x14ac:dyDescent="0.2">
      <c r="I571" s="72" t="s">
        <v>149</v>
      </c>
      <c r="J571" s="72" t="s">
        <v>152</v>
      </c>
      <c r="K571" s="72" t="str">
        <f t="shared" si="7"/>
        <v>1 de 2019 - 4 de 2019</v>
      </c>
      <c r="L571" s="68">
        <v>2</v>
      </c>
    </row>
    <row r="572" spans="9:12" hidden="1" x14ac:dyDescent="0.2">
      <c r="I572" s="72" t="s">
        <v>149</v>
      </c>
      <c r="J572" s="72" t="s">
        <v>153</v>
      </c>
      <c r="K572" s="72" t="str">
        <f t="shared" si="7"/>
        <v>1 de 2019 - 5 de 2019</v>
      </c>
      <c r="L572" s="68">
        <v>3</v>
      </c>
    </row>
    <row r="573" spans="9:12" hidden="1" x14ac:dyDescent="0.2">
      <c r="I573" s="72" t="s">
        <v>149</v>
      </c>
      <c r="J573" s="72" t="s">
        <v>154</v>
      </c>
      <c r="K573" s="72" t="str">
        <f t="shared" si="7"/>
        <v>1 de 2019 - 6 de 2019</v>
      </c>
      <c r="L573" s="68">
        <v>4</v>
      </c>
    </row>
    <row r="574" spans="9:12" hidden="1" x14ac:dyDescent="0.2">
      <c r="I574" s="72" t="s">
        <v>149</v>
      </c>
      <c r="J574" s="72" t="s">
        <v>155</v>
      </c>
      <c r="K574" s="72" t="str">
        <f t="shared" si="7"/>
        <v>1 de 2019 - 7 de 2019</v>
      </c>
      <c r="L574" s="68">
        <v>5</v>
      </c>
    </row>
    <row r="575" spans="9:12" hidden="1" x14ac:dyDescent="0.2">
      <c r="I575" s="72" t="s">
        <v>149</v>
      </c>
      <c r="J575" s="72" t="s">
        <v>156</v>
      </c>
      <c r="K575" s="72" t="str">
        <f t="shared" si="7"/>
        <v>1 de 2019 - 8 de 2019</v>
      </c>
      <c r="L575" s="68">
        <v>6</v>
      </c>
    </row>
    <row r="576" spans="9:12" hidden="1" x14ac:dyDescent="0.2">
      <c r="I576" s="72" t="s">
        <v>149</v>
      </c>
      <c r="J576" s="72" t="s">
        <v>157</v>
      </c>
      <c r="K576" s="72" t="str">
        <f t="shared" si="7"/>
        <v>1 de 2019 - 9 de 2019</v>
      </c>
      <c r="L576" s="68">
        <v>7</v>
      </c>
    </row>
    <row r="577" spans="9:12" hidden="1" x14ac:dyDescent="0.2">
      <c r="I577" s="72" t="s">
        <v>149</v>
      </c>
      <c r="J577" s="72" t="s">
        <v>158</v>
      </c>
      <c r="K577" s="72" t="str">
        <f t="shared" si="7"/>
        <v>1 de 2019 - 10 de 2019</v>
      </c>
      <c r="L577" s="68">
        <v>8</v>
      </c>
    </row>
    <row r="578" spans="9:12" hidden="1" x14ac:dyDescent="0.2">
      <c r="I578" s="72" t="s">
        <v>149</v>
      </c>
      <c r="J578" s="72" t="s">
        <v>159</v>
      </c>
      <c r="K578" s="72" t="str">
        <f t="shared" si="7"/>
        <v>1 de 2019 - 11 de 2019</v>
      </c>
      <c r="L578" s="68">
        <v>9</v>
      </c>
    </row>
    <row r="579" spans="9:12" hidden="1" x14ac:dyDescent="0.2">
      <c r="I579" s="72" t="s">
        <v>149</v>
      </c>
      <c r="J579" s="72" t="s">
        <v>160</v>
      </c>
      <c r="K579" s="72" t="str">
        <f t="shared" si="7"/>
        <v>1 de 2019 - 12 de 2019</v>
      </c>
      <c r="L579" s="68">
        <v>10</v>
      </c>
    </row>
    <row r="580" spans="9:12" hidden="1" x14ac:dyDescent="0.2">
      <c r="I580" s="72" t="s">
        <v>150</v>
      </c>
      <c r="J580" s="72" t="s">
        <v>150</v>
      </c>
      <c r="K580" s="72" t="str">
        <f t="shared" si="7"/>
        <v>2 de 2019 - 2 de 2019</v>
      </c>
      <c r="L580" s="68">
        <v>-1</v>
      </c>
    </row>
    <row r="581" spans="9:12" hidden="1" x14ac:dyDescent="0.2">
      <c r="I581" s="72" t="s">
        <v>150</v>
      </c>
      <c r="J581" s="72" t="s">
        <v>151</v>
      </c>
      <c r="K581" s="72" t="str">
        <f t="shared" si="7"/>
        <v>2 de 2019 - 3 de 2019</v>
      </c>
      <c r="L581" s="68">
        <v>0</v>
      </c>
    </row>
    <row r="582" spans="9:12" hidden="1" x14ac:dyDescent="0.2">
      <c r="I582" s="72" t="s">
        <v>150</v>
      </c>
      <c r="J582" s="72" t="s">
        <v>152</v>
      </c>
      <c r="K582" s="72" t="str">
        <f t="shared" si="7"/>
        <v>2 de 2019 - 4 de 2019</v>
      </c>
      <c r="L582" s="68">
        <v>1</v>
      </c>
    </row>
    <row r="583" spans="9:12" hidden="1" x14ac:dyDescent="0.2">
      <c r="I583" s="72" t="s">
        <v>150</v>
      </c>
      <c r="J583" s="72" t="s">
        <v>153</v>
      </c>
      <c r="K583" s="72" t="str">
        <f t="shared" si="7"/>
        <v>2 de 2019 - 5 de 2019</v>
      </c>
      <c r="L583" s="68">
        <v>2</v>
      </c>
    </row>
    <row r="584" spans="9:12" hidden="1" x14ac:dyDescent="0.2">
      <c r="I584" s="72" t="s">
        <v>150</v>
      </c>
      <c r="J584" s="72" t="s">
        <v>154</v>
      </c>
      <c r="K584" s="72" t="str">
        <f t="shared" si="7"/>
        <v>2 de 2019 - 6 de 2019</v>
      </c>
      <c r="L584" s="68">
        <v>3</v>
      </c>
    </row>
    <row r="585" spans="9:12" hidden="1" x14ac:dyDescent="0.2">
      <c r="I585" s="72" t="s">
        <v>150</v>
      </c>
      <c r="J585" s="72" t="s">
        <v>155</v>
      </c>
      <c r="K585" s="72" t="str">
        <f t="shared" si="7"/>
        <v>2 de 2019 - 7 de 2019</v>
      </c>
      <c r="L585" s="68">
        <v>4</v>
      </c>
    </row>
    <row r="586" spans="9:12" hidden="1" x14ac:dyDescent="0.2">
      <c r="I586" s="72" t="s">
        <v>150</v>
      </c>
      <c r="J586" s="72" t="s">
        <v>156</v>
      </c>
      <c r="K586" s="72" t="str">
        <f t="shared" si="7"/>
        <v>2 de 2019 - 8 de 2019</v>
      </c>
      <c r="L586" s="68">
        <v>5</v>
      </c>
    </row>
    <row r="587" spans="9:12" hidden="1" x14ac:dyDescent="0.2">
      <c r="I587" s="72" t="s">
        <v>150</v>
      </c>
      <c r="J587" s="72" t="s">
        <v>157</v>
      </c>
      <c r="K587" s="72" t="str">
        <f t="shared" si="7"/>
        <v>2 de 2019 - 9 de 2019</v>
      </c>
      <c r="L587" s="68">
        <v>6</v>
      </c>
    </row>
    <row r="588" spans="9:12" hidden="1" x14ac:dyDescent="0.2">
      <c r="I588" s="72" t="s">
        <v>150</v>
      </c>
      <c r="J588" s="72" t="s">
        <v>158</v>
      </c>
      <c r="K588" s="72" t="str">
        <f t="shared" si="7"/>
        <v>2 de 2019 - 10 de 2019</v>
      </c>
      <c r="L588" s="68">
        <v>7</v>
      </c>
    </row>
    <row r="589" spans="9:12" hidden="1" x14ac:dyDescent="0.2">
      <c r="I589" s="72" t="s">
        <v>150</v>
      </c>
      <c r="J589" s="72" t="s">
        <v>159</v>
      </c>
      <c r="K589" s="72" t="str">
        <f t="shared" si="7"/>
        <v>2 de 2019 - 11 de 2019</v>
      </c>
      <c r="L589" s="68">
        <v>8</v>
      </c>
    </row>
    <row r="590" spans="9:12" hidden="1" x14ac:dyDescent="0.2">
      <c r="I590" s="72" t="s">
        <v>150</v>
      </c>
      <c r="J590" s="72" t="s">
        <v>160</v>
      </c>
      <c r="K590" s="72" t="str">
        <f t="shared" si="7"/>
        <v>2 de 2019 - 12 de 2019</v>
      </c>
      <c r="L590" s="68">
        <v>9</v>
      </c>
    </row>
    <row r="591" spans="9:12" hidden="1" x14ac:dyDescent="0.2">
      <c r="I591" s="72" t="s">
        <v>151</v>
      </c>
      <c r="J591" s="72" t="s">
        <v>151</v>
      </c>
      <c r="K591" s="72" t="str">
        <f t="shared" si="7"/>
        <v>3 de 2019 - 3 de 2019</v>
      </c>
      <c r="L591" s="68">
        <v>-1</v>
      </c>
    </row>
    <row r="592" spans="9:12" hidden="1" x14ac:dyDescent="0.2">
      <c r="I592" s="72" t="s">
        <v>151</v>
      </c>
      <c r="J592" s="72" t="s">
        <v>152</v>
      </c>
      <c r="K592" s="72" t="str">
        <f t="shared" si="7"/>
        <v>3 de 2019 - 4 de 2019</v>
      </c>
      <c r="L592" s="68">
        <v>0</v>
      </c>
    </row>
    <row r="593" spans="9:12" hidden="1" x14ac:dyDescent="0.2">
      <c r="I593" s="72" t="s">
        <v>151</v>
      </c>
      <c r="J593" s="72" t="s">
        <v>153</v>
      </c>
      <c r="K593" s="72" t="str">
        <f t="shared" si="7"/>
        <v>3 de 2019 - 5 de 2019</v>
      </c>
      <c r="L593" s="68">
        <v>1</v>
      </c>
    </row>
    <row r="594" spans="9:12" hidden="1" x14ac:dyDescent="0.2">
      <c r="I594" s="72" t="s">
        <v>151</v>
      </c>
      <c r="J594" s="72" t="s">
        <v>154</v>
      </c>
      <c r="K594" s="72" t="str">
        <f t="shared" si="7"/>
        <v>3 de 2019 - 6 de 2019</v>
      </c>
      <c r="L594" s="68">
        <v>2</v>
      </c>
    </row>
    <row r="595" spans="9:12" hidden="1" x14ac:dyDescent="0.2">
      <c r="I595" s="72" t="s">
        <v>151</v>
      </c>
      <c r="J595" s="72" t="s">
        <v>155</v>
      </c>
      <c r="K595" s="72" t="str">
        <f t="shared" si="7"/>
        <v>3 de 2019 - 7 de 2019</v>
      </c>
      <c r="L595" s="68">
        <v>3</v>
      </c>
    </row>
    <row r="596" spans="9:12" hidden="1" x14ac:dyDescent="0.2">
      <c r="I596" s="72" t="s">
        <v>151</v>
      </c>
      <c r="J596" s="72" t="s">
        <v>156</v>
      </c>
      <c r="K596" s="72" t="str">
        <f t="shared" si="7"/>
        <v>3 de 2019 - 8 de 2019</v>
      </c>
      <c r="L596" s="68">
        <v>4</v>
      </c>
    </row>
    <row r="597" spans="9:12" hidden="1" x14ac:dyDescent="0.2">
      <c r="I597" s="72" t="s">
        <v>151</v>
      </c>
      <c r="J597" s="72" t="s">
        <v>157</v>
      </c>
      <c r="K597" s="72" t="str">
        <f t="shared" si="7"/>
        <v>3 de 2019 - 9 de 2019</v>
      </c>
      <c r="L597" s="68">
        <v>5</v>
      </c>
    </row>
    <row r="598" spans="9:12" hidden="1" x14ac:dyDescent="0.2">
      <c r="I598" s="72" t="s">
        <v>151</v>
      </c>
      <c r="J598" s="72" t="s">
        <v>158</v>
      </c>
      <c r="K598" s="72" t="str">
        <f t="shared" si="7"/>
        <v>3 de 2019 - 10 de 2019</v>
      </c>
      <c r="L598" s="68">
        <v>6</v>
      </c>
    </row>
    <row r="599" spans="9:12" hidden="1" x14ac:dyDescent="0.2">
      <c r="I599" s="72" t="s">
        <v>151</v>
      </c>
      <c r="J599" s="72" t="s">
        <v>159</v>
      </c>
      <c r="K599" s="72" t="str">
        <f t="shared" si="7"/>
        <v>3 de 2019 - 11 de 2019</v>
      </c>
      <c r="L599" s="68">
        <v>7</v>
      </c>
    </row>
    <row r="600" spans="9:12" hidden="1" x14ac:dyDescent="0.2">
      <c r="I600" s="72" t="s">
        <v>151</v>
      </c>
      <c r="J600" s="72" t="s">
        <v>160</v>
      </c>
      <c r="K600" s="72" t="str">
        <f t="shared" si="7"/>
        <v>3 de 2019 - 12 de 2019</v>
      </c>
      <c r="L600" s="68">
        <v>8</v>
      </c>
    </row>
    <row r="601" spans="9:12" hidden="1" x14ac:dyDescent="0.2">
      <c r="I601" s="72" t="s">
        <v>152</v>
      </c>
      <c r="J601" s="72" t="s">
        <v>152</v>
      </c>
      <c r="K601" s="72" t="str">
        <f t="shared" si="7"/>
        <v>4 de 2019 - 4 de 2019</v>
      </c>
      <c r="L601" s="68">
        <v>-1</v>
      </c>
    </row>
    <row r="602" spans="9:12" hidden="1" x14ac:dyDescent="0.2">
      <c r="I602" s="72" t="s">
        <v>152</v>
      </c>
      <c r="J602" s="72" t="s">
        <v>153</v>
      </c>
      <c r="K602" s="72" t="str">
        <f t="shared" si="7"/>
        <v>4 de 2019 - 5 de 2019</v>
      </c>
      <c r="L602" s="68">
        <v>0</v>
      </c>
    </row>
    <row r="603" spans="9:12" hidden="1" x14ac:dyDescent="0.2">
      <c r="I603" s="72" t="s">
        <v>152</v>
      </c>
      <c r="J603" s="72" t="s">
        <v>154</v>
      </c>
      <c r="K603" s="72" t="str">
        <f t="shared" si="7"/>
        <v>4 de 2019 - 6 de 2019</v>
      </c>
      <c r="L603" s="68">
        <v>1</v>
      </c>
    </row>
    <row r="604" spans="9:12" hidden="1" x14ac:dyDescent="0.2">
      <c r="I604" s="72" t="s">
        <v>152</v>
      </c>
      <c r="J604" s="72" t="s">
        <v>155</v>
      </c>
      <c r="K604" s="72" t="str">
        <f t="shared" si="7"/>
        <v>4 de 2019 - 7 de 2019</v>
      </c>
      <c r="L604" s="68">
        <v>2</v>
      </c>
    </row>
    <row r="605" spans="9:12" hidden="1" x14ac:dyDescent="0.2">
      <c r="I605" s="72" t="s">
        <v>152</v>
      </c>
      <c r="J605" s="72" t="s">
        <v>156</v>
      </c>
      <c r="K605" s="72" t="str">
        <f t="shared" si="7"/>
        <v>4 de 2019 - 8 de 2019</v>
      </c>
      <c r="L605" s="68">
        <v>3</v>
      </c>
    </row>
    <row r="606" spans="9:12" hidden="1" x14ac:dyDescent="0.2">
      <c r="I606" s="72" t="s">
        <v>152</v>
      </c>
      <c r="J606" s="72" t="s">
        <v>157</v>
      </c>
      <c r="K606" s="72" t="str">
        <f t="shared" si="7"/>
        <v>4 de 2019 - 9 de 2019</v>
      </c>
      <c r="L606" s="68">
        <v>4</v>
      </c>
    </row>
    <row r="607" spans="9:12" hidden="1" x14ac:dyDescent="0.2">
      <c r="I607" s="72" t="s">
        <v>152</v>
      </c>
      <c r="J607" s="72" t="s">
        <v>158</v>
      </c>
      <c r="K607" s="72" t="str">
        <f t="shared" si="7"/>
        <v>4 de 2019 - 10 de 2019</v>
      </c>
      <c r="L607" s="68">
        <v>5</v>
      </c>
    </row>
    <row r="608" spans="9:12" hidden="1" x14ac:dyDescent="0.2">
      <c r="I608" s="72" t="s">
        <v>152</v>
      </c>
      <c r="J608" s="72" t="s">
        <v>159</v>
      </c>
      <c r="K608" s="72" t="str">
        <f t="shared" si="7"/>
        <v>4 de 2019 - 11 de 2019</v>
      </c>
      <c r="L608" s="68">
        <v>6</v>
      </c>
    </row>
    <row r="609" spans="9:12" hidden="1" x14ac:dyDescent="0.2">
      <c r="I609" s="72" t="s">
        <v>152</v>
      </c>
      <c r="J609" s="72" t="s">
        <v>160</v>
      </c>
      <c r="K609" s="72" t="str">
        <f t="shared" si="7"/>
        <v>4 de 2019 - 12 de 2019</v>
      </c>
      <c r="L609" s="68">
        <v>7</v>
      </c>
    </row>
    <row r="610" spans="9:12" hidden="1" x14ac:dyDescent="0.2">
      <c r="I610" s="72" t="s">
        <v>153</v>
      </c>
      <c r="J610" s="72" t="s">
        <v>153</v>
      </c>
      <c r="K610" s="72" t="str">
        <f t="shared" si="7"/>
        <v>5 de 2019 - 5 de 2019</v>
      </c>
      <c r="L610" s="68">
        <v>-1</v>
      </c>
    </row>
    <row r="611" spans="9:12" hidden="1" x14ac:dyDescent="0.2">
      <c r="I611" s="72" t="s">
        <v>153</v>
      </c>
      <c r="J611" s="72" t="s">
        <v>154</v>
      </c>
      <c r="K611" s="72" t="str">
        <f t="shared" si="7"/>
        <v>5 de 2019 - 6 de 2019</v>
      </c>
      <c r="L611" s="68">
        <v>0</v>
      </c>
    </row>
    <row r="612" spans="9:12" hidden="1" x14ac:dyDescent="0.2">
      <c r="I612" s="72" t="s">
        <v>153</v>
      </c>
      <c r="J612" s="72" t="s">
        <v>155</v>
      </c>
      <c r="K612" s="72" t="str">
        <f t="shared" si="7"/>
        <v>5 de 2019 - 7 de 2019</v>
      </c>
      <c r="L612" s="68">
        <v>1</v>
      </c>
    </row>
    <row r="613" spans="9:12" hidden="1" x14ac:dyDescent="0.2">
      <c r="I613" s="72" t="s">
        <v>153</v>
      </c>
      <c r="J613" s="72" t="s">
        <v>156</v>
      </c>
      <c r="K613" s="72" t="str">
        <f t="shared" si="7"/>
        <v>5 de 2019 - 8 de 2019</v>
      </c>
      <c r="L613" s="68">
        <v>2</v>
      </c>
    </row>
    <row r="614" spans="9:12" hidden="1" x14ac:dyDescent="0.2">
      <c r="I614" s="72" t="s">
        <v>153</v>
      </c>
      <c r="J614" s="72" t="s">
        <v>157</v>
      </c>
      <c r="K614" s="72" t="str">
        <f t="shared" ref="K614:K677" si="8">CONCATENATE(I614," - ",J614)</f>
        <v>5 de 2019 - 9 de 2019</v>
      </c>
      <c r="L614" s="68">
        <v>3</v>
      </c>
    </row>
    <row r="615" spans="9:12" hidden="1" x14ac:dyDescent="0.2">
      <c r="I615" s="72" t="s">
        <v>153</v>
      </c>
      <c r="J615" s="72" t="s">
        <v>158</v>
      </c>
      <c r="K615" s="72" t="str">
        <f t="shared" si="8"/>
        <v>5 de 2019 - 10 de 2019</v>
      </c>
      <c r="L615" s="68">
        <v>4</v>
      </c>
    </row>
    <row r="616" spans="9:12" hidden="1" x14ac:dyDescent="0.2">
      <c r="I616" s="72" t="s">
        <v>153</v>
      </c>
      <c r="J616" s="72" t="s">
        <v>159</v>
      </c>
      <c r="K616" s="72" t="str">
        <f t="shared" si="8"/>
        <v>5 de 2019 - 11 de 2019</v>
      </c>
      <c r="L616" s="68">
        <v>5</v>
      </c>
    </row>
    <row r="617" spans="9:12" hidden="1" x14ac:dyDescent="0.2">
      <c r="I617" s="72" t="s">
        <v>153</v>
      </c>
      <c r="J617" s="72" t="s">
        <v>160</v>
      </c>
      <c r="K617" s="72" t="str">
        <f t="shared" si="8"/>
        <v>5 de 2019 - 12 de 2019</v>
      </c>
      <c r="L617" s="68">
        <v>6</v>
      </c>
    </row>
    <row r="618" spans="9:12" hidden="1" x14ac:dyDescent="0.2">
      <c r="I618" s="72" t="s">
        <v>154</v>
      </c>
      <c r="J618" s="72" t="s">
        <v>154</v>
      </c>
      <c r="K618" s="72" t="str">
        <f t="shared" si="8"/>
        <v>6 de 2019 - 6 de 2019</v>
      </c>
      <c r="L618" s="68">
        <v>-1</v>
      </c>
    </row>
    <row r="619" spans="9:12" hidden="1" x14ac:dyDescent="0.2">
      <c r="I619" s="72" t="s">
        <v>154</v>
      </c>
      <c r="J619" s="72" t="s">
        <v>155</v>
      </c>
      <c r="K619" s="72" t="str">
        <f t="shared" si="8"/>
        <v>6 de 2019 - 7 de 2019</v>
      </c>
      <c r="L619" s="68">
        <v>0</v>
      </c>
    </row>
    <row r="620" spans="9:12" hidden="1" x14ac:dyDescent="0.2">
      <c r="I620" s="72" t="s">
        <v>154</v>
      </c>
      <c r="J620" s="72" t="s">
        <v>156</v>
      </c>
      <c r="K620" s="72" t="str">
        <f t="shared" si="8"/>
        <v>6 de 2019 - 8 de 2019</v>
      </c>
      <c r="L620" s="68">
        <v>1</v>
      </c>
    </row>
    <row r="621" spans="9:12" hidden="1" x14ac:dyDescent="0.2">
      <c r="I621" s="72" t="s">
        <v>154</v>
      </c>
      <c r="J621" s="72" t="s">
        <v>157</v>
      </c>
      <c r="K621" s="72" t="str">
        <f t="shared" si="8"/>
        <v>6 de 2019 - 9 de 2019</v>
      </c>
      <c r="L621" s="68">
        <v>2</v>
      </c>
    </row>
    <row r="622" spans="9:12" hidden="1" x14ac:dyDescent="0.2">
      <c r="I622" s="72" t="s">
        <v>154</v>
      </c>
      <c r="J622" s="72" t="s">
        <v>158</v>
      </c>
      <c r="K622" s="72" t="str">
        <f t="shared" si="8"/>
        <v>6 de 2019 - 10 de 2019</v>
      </c>
      <c r="L622" s="68">
        <v>3</v>
      </c>
    </row>
    <row r="623" spans="9:12" hidden="1" x14ac:dyDescent="0.2">
      <c r="I623" s="72" t="s">
        <v>154</v>
      </c>
      <c r="J623" s="72" t="s">
        <v>159</v>
      </c>
      <c r="K623" s="72" t="str">
        <f t="shared" si="8"/>
        <v>6 de 2019 - 11 de 2019</v>
      </c>
      <c r="L623" s="68">
        <v>4</v>
      </c>
    </row>
    <row r="624" spans="9:12" hidden="1" x14ac:dyDescent="0.2">
      <c r="I624" s="72" t="s">
        <v>154</v>
      </c>
      <c r="J624" s="72" t="s">
        <v>160</v>
      </c>
      <c r="K624" s="72" t="str">
        <f t="shared" si="8"/>
        <v>6 de 2019 - 12 de 2019</v>
      </c>
      <c r="L624" s="68">
        <v>5</v>
      </c>
    </row>
    <row r="625" spans="9:12" hidden="1" x14ac:dyDescent="0.2">
      <c r="I625" s="72" t="s">
        <v>155</v>
      </c>
      <c r="J625" s="72" t="s">
        <v>155</v>
      </c>
      <c r="K625" s="72" t="str">
        <f t="shared" si="8"/>
        <v>7 de 2019 - 7 de 2019</v>
      </c>
      <c r="L625" s="68">
        <v>-1</v>
      </c>
    </row>
    <row r="626" spans="9:12" hidden="1" x14ac:dyDescent="0.2">
      <c r="I626" s="72" t="s">
        <v>155</v>
      </c>
      <c r="J626" s="72" t="s">
        <v>156</v>
      </c>
      <c r="K626" s="72" t="str">
        <f t="shared" si="8"/>
        <v>7 de 2019 - 8 de 2019</v>
      </c>
      <c r="L626" s="68">
        <v>0</v>
      </c>
    </row>
    <row r="627" spans="9:12" hidden="1" x14ac:dyDescent="0.2">
      <c r="I627" s="72" t="s">
        <v>155</v>
      </c>
      <c r="J627" s="72" t="s">
        <v>157</v>
      </c>
      <c r="K627" s="72" t="str">
        <f t="shared" si="8"/>
        <v>7 de 2019 - 9 de 2019</v>
      </c>
      <c r="L627" s="68">
        <v>1</v>
      </c>
    </row>
    <row r="628" spans="9:12" hidden="1" x14ac:dyDescent="0.2">
      <c r="I628" s="72" t="s">
        <v>155</v>
      </c>
      <c r="J628" s="72" t="s">
        <v>158</v>
      </c>
      <c r="K628" s="72" t="str">
        <f t="shared" si="8"/>
        <v>7 de 2019 - 10 de 2019</v>
      </c>
      <c r="L628" s="68">
        <v>2</v>
      </c>
    </row>
    <row r="629" spans="9:12" hidden="1" x14ac:dyDescent="0.2">
      <c r="I629" s="72" t="s">
        <v>155</v>
      </c>
      <c r="J629" s="72" t="s">
        <v>159</v>
      </c>
      <c r="K629" s="72" t="str">
        <f t="shared" si="8"/>
        <v>7 de 2019 - 11 de 2019</v>
      </c>
      <c r="L629" s="68">
        <v>3</v>
      </c>
    </row>
    <row r="630" spans="9:12" hidden="1" x14ac:dyDescent="0.2">
      <c r="I630" s="72" t="s">
        <v>155</v>
      </c>
      <c r="J630" s="72" t="s">
        <v>160</v>
      </c>
      <c r="K630" s="72" t="str">
        <f t="shared" si="8"/>
        <v>7 de 2019 - 12 de 2019</v>
      </c>
      <c r="L630" s="68">
        <v>4</v>
      </c>
    </row>
    <row r="631" spans="9:12" hidden="1" x14ac:dyDescent="0.2">
      <c r="I631" s="72" t="s">
        <v>156</v>
      </c>
      <c r="J631" s="72" t="s">
        <v>156</v>
      </c>
      <c r="K631" s="72" t="str">
        <f t="shared" si="8"/>
        <v>8 de 2019 - 8 de 2019</v>
      </c>
      <c r="L631" s="68">
        <v>-1</v>
      </c>
    </row>
    <row r="632" spans="9:12" hidden="1" x14ac:dyDescent="0.2">
      <c r="I632" s="72" t="s">
        <v>156</v>
      </c>
      <c r="J632" s="72" t="s">
        <v>157</v>
      </c>
      <c r="K632" s="72" t="str">
        <f t="shared" si="8"/>
        <v>8 de 2019 - 9 de 2019</v>
      </c>
      <c r="L632" s="68">
        <v>0</v>
      </c>
    </row>
    <row r="633" spans="9:12" hidden="1" x14ac:dyDescent="0.2">
      <c r="I633" s="72" t="s">
        <v>156</v>
      </c>
      <c r="J633" s="72" t="s">
        <v>158</v>
      </c>
      <c r="K633" s="72" t="str">
        <f t="shared" si="8"/>
        <v>8 de 2019 - 10 de 2019</v>
      </c>
      <c r="L633" s="68">
        <v>1</v>
      </c>
    </row>
    <row r="634" spans="9:12" hidden="1" x14ac:dyDescent="0.2">
      <c r="I634" s="72" t="s">
        <v>156</v>
      </c>
      <c r="J634" s="72" t="s">
        <v>159</v>
      </c>
      <c r="K634" s="72" t="str">
        <f t="shared" si="8"/>
        <v>8 de 2019 - 11 de 2019</v>
      </c>
      <c r="L634" s="68">
        <v>2</v>
      </c>
    </row>
    <row r="635" spans="9:12" hidden="1" x14ac:dyDescent="0.2">
      <c r="I635" s="72" t="s">
        <v>156</v>
      </c>
      <c r="J635" s="72" t="s">
        <v>160</v>
      </c>
      <c r="K635" s="72" t="str">
        <f t="shared" si="8"/>
        <v>8 de 2019 - 12 de 2019</v>
      </c>
      <c r="L635" s="68">
        <v>3</v>
      </c>
    </row>
    <row r="636" spans="9:12" hidden="1" x14ac:dyDescent="0.2">
      <c r="I636" s="72" t="s">
        <v>157</v>
      </c>
      <c r="J636" s="72" t="s">
        <v>157</v>
      </c>
      <c r="K636" s="72" t="str">
        <f t="shared" si="8"/>
        <v>9 de 2019 - 9 de 2019</v>
      </c>
      <c r="L636" s="68">
        <v>-1</v>
      </c>
    </row>
    <row r="637" spans="9:12" hidden="1" x14ac:dyDescent="0.2">
      <c r="I637" s="72" t="s">
        <v>157</v>
      </c>
      <c r="J637" s="72" t="s">
        <v>158</v>
      </c>
      <c r="K637" s="72" t="str">
        <f t="shared" si="8"/>
        <v>9 de 2019 - 10 de 2019</v>
      </c>
      <c r="L637" s="68">
        <v>0</v>
      </c>
    </row>
    <row r="638" spans="9:12" hidden="1" x14ac:dyDescent="0.2">
      <c r="I638" s="72" t="s">
        <v>157</v>
      </c>
      <c r="J638" s="72" t="s">
        <v>159</v>
      </c>
      <c r="K638" s="72" t="str">
        <f t="shared" si="8"/>
        <v>9 de 2019 - 11 de 2019</v>
      </c>
      <c r="L638" s="68">
        <v>1</v>
      </c>
    </row>
    <row r="639" spans="9:12" hidden="1" x14ac:dyDescent="0.2">
      <c r="I639" s="72" t="s">
        <v>157</v>
      </c>
      <c r="J639" s="72" t="s">
        <v>160</v>
      </c>
      <c r="K639" s="72" t="str">
        <f t="shared" si="8"/>
        <v>9 de 2019 - 12 de 2019</v>
      </c>
      <c r="L639" s="68">
        <v>2</v>
      </c>
    </row>
    <row r="640" spans="9:12" hidden="1" x14ac:dyDescent="0.2">
      <c r="I640" s="72" t="s">
        <v>158</v>
      </c>
      <c r="J640" s="72" t="s">
        <v>158</v>
      </c>
      <c r="K640" s="72" t="str">
        <f t="shared" si="8"/>
        <v>10 de 2019 - 10 de 2019</v>
      </c>
      <c r="L640" s="68">
        <v>-1</v>
      </c>
    </row>
    <row r="641" spans="9:12" hidden="1" x14ac:dyDescent="0.2">
      <c r="I641" s="72" t="s">
        <v>158</v>
      </c>
      <c r="J641" s="72" t="s">
        <v>159</v>
      </c>
      <c r="K641" s="72" t="str">
        <f t="shared" si="8"/>
        <v>10 de 2019 - 11 de 2019</v>
      </c>
      <c r="L641" s="68">
        <v>0</v>
      </c>
    </row>
    <row r="642" spans="9:12" hidden="1" x14ac:dyDescent="0.2">
      <c r="I642" s="72" t="s">
        <v>158</v>
      </c>
      <c r="J642" s="72" t="s">
        <v>160</v>
      </c>
      <c r="K642" s="72" t="str">
        <f t="shared" si="8"/>
        <v>10 de 2019 - 12 de 2019</v>
      </c>
      <c r="L642" s="68">
        <v>1</v>
      </c>
    </row>
    <row r="643" spans="9:12" hidden="1" x14ac:dyDescent="0.2">
      <c r="I643" s="72" t="s">
        <v>159</v>
      </c>
      <c r="J643" s="72" t="s">
        <v>159</v>
      </c>
      <c r="K643" s="72" t="str">
        <f t="shared" si="8"/>
        <v>11 de 2019 - 11 de 2019</v>
      </c>
      <c r="L643" s="68">
        <v>-1</v>
      </c>
    </row>
    <row r="644" spans="9:12" hidden="1" x14ac:dyDescent="0.2">
      <c r="I644" s="72" t="s">
        <v>159</v>
      </c>
      <c r="J644" s="72" t="s">
        <v>160</v>
      </c>
      <c r="K644" s="72" t="str">
        <f t="shared" si="8"/>
        <v>11 de 2019 - 12 de 2019</v>
      </c>
      <c r="L644" s="68">
        <v>0</v>
      </c>
    </row>
    <row r="645" spans="9:12" ht="10.8" hidden="1" thickBot="1" x14ac:dyDescent="0.25">
      <c r="I645" s="72" t="s">
        <v>160</v>
      </c>
      <c r="J645" s="72" t="s">
        <v>160</v>
      </c>
      <c r="K645" s="72" t="str">
        <f t="shared" si="8"/>
        <v>12 de 2019 - 12 de 2019</v>
      </c>
      <c r="L645" s="68">
        <v>-1</v>
      </c>
    </row>
    <row r="646" spans="9:12" ht="10.8" hidden="1" thickTop="1" x14ac:dyDescent="0.2">
      <c r="I646" s="70" t="s">
        <v>161</v>
      </c>
      <c r="J646" s="70" t="s">
        <v>161</v>
      </c>
      <c r="K646" s="70" t="str">
        <f t="shared" si="8"/>
        <v>1 de 2020 - 1 de 2020</v>
      </c>
      <c r="L646" s="71">
        <v>-1</v>
      </c>
    </row>
    <row r="647" spans="9:12" hidden="1" x14ac:dyDescent="0.2">
      <c r="I647" s="72" t="s">
        <v>161</v>
      </c>
      <c r="J647" s="72" t="s">
        <v>162</v>
      </c>
      <c r="K647" s="72" t="str">
        <f t="shared" si="8"/>
        <v>1 de 2020 - 2 de 2020</v>
      </c>
      <c r="L647" s="68">
        <v>0</v>
      </c>
    </row>
    <row r="648" spans="9:12" hidden="1" x14ac:dyDescent="0.2">
      <c r="I648" s="72" t="s">
        <v>161</v>
      </c>
      <c r="J648" s="72" t="s">
        <v>163</v>
      </c>
      <c r="K648" s="72" t="str">
        <f t="shared" si="8"/>
        <v>1 de 2020 - 3 de 2020</v>
      </c>
      <c r="L648" s="68">
        <v>1</v>
      </c>
    </row>
    <row r="649" spans="9:12" hidden="1" x14ac:dyDescent="0.2">
      <c r="I649" s="72" t="s">
        <v>161</v>
      </c>
      <c r="J649" s="72" t="s">
        <v>164</v>
      </c>
      <c r="K649" s="72" t="str">
        <f t="shared" si="8"/>
        <v>1 de 2020 - 4 de 2020</v>
      </c>
      <c r="L649" s="68">
        <v>2</v>
      </c>
    </row>
    <row r="650" spans="9:12" hidden="1" x14ac:dyDescent="0.2">
      <c r="I650" s="72" t="s">
        <v>161</v>
      </c>
      <c r="J650" s="72" t="s">
        <v>165</v>
      </c>
      <c r="K650" s="72" t="str">
        <f t="shared" si="8"/>
        <v>1 de 2020 - 5 de 2020</v>
      </c>
      <c r="L650" s="68">
        <v>3</v>
      </c>
    </row>
    <row r="651" spans="9:12" hidden="1" x14ac:dyDescent="0.2">
      <c r="I651" s="72" t="s">
        <v>161</v>
      </c>
      <c r="J651" s="72" t="s">
        <v>166</v>
      </c>
      <c r="K651" s="72" t="str">
        <f t="shared" si="8"/>
        <v>1 de 2020 - 6 de 2020</v>
      </c>
      <c r="L651" s="68">
        <v>4</v>
      </c>
    </row>
    <row r="652" spans="9:12" hidden="1" x14ac:dyDescent="0.2">
      <c r="I652" s="72" t="s">
        <v>161</v>
      </c>
      <c r="J652" s="72" t="s">
        <v>167</v>
      </c>
      <c r="K652" s="72" t="str">
        <f t="shared" si="8"/>
        <v>1 de 2020 - 7 de 2020</v>
      </c>
      <c r="L652" s="68">
        <v>5</v>
      </c>
    </row>
    <row r="653" spans="9:12" hidden="1" x14ac:dyDescent="0.2">
      <c r="I653" s="72" t="s">
        <v>161</v>
      </c>
      <c r="J653" s="72" t="s">
        <v>168</v>
      </c>
      <c r="K653" s="72" t="str">
        <f t="shared" si="8"/>
        <v>1 de 2020 - 8 de 2020</v>
      </c>
      <c r="L653" s="68">
        <v>6</v>
      </c>
    </row>
    <row r="654" spans="9:12" hidden="1" x14ac:dyDescent="0.2">
      <c r="I654" s="72" t="s">
        <v>161</v>
      </c>
      <c r="J654" s="72" t="s">
        <v>169</v>
      </c>
      <c r="K654" s="72" t="str">
        <f t="shared" si="8"/>
        <v>1 de 2020 - 9 de 2020</v>
      </c>
      <c r="L654" s="68">
        <v>7</v>
      </c>
    </row>
    <row r="655" spans="9:12" hidden="1" x14ac:dyDescent="0.2">
      <c r="I655" s="72" t="s">
        <v>161</v>
      </c>
      <c r="J655" s="72" t="s">
        <v>170</v>
      </c>
      <c r="K655" s="72" t="str">
        <f t="shared" si="8"/>
        <v>1 de 2020 - 10 de 2020</v>
      </c>
      <c r="L655" s="68">
        <v>8</v>
      </c>
    </row>
    <row r="656" spans="9:12" hidden="1" x14ac:dyDescent="0.2">
      <c r="I656" s="72" t="s">
        <v>161</v>
      </c>
      <c r="J656" s="72" t="s">
        <v>171</v>
      </c>
      <c r="K656" s="72" t="str">
        <f t="shared" si="8"/>
        <v>1 de 2020 - 11 de 2020</v>
      </c>
      <c r="L656" s="68">
        <v>9</v>
      </c>
    </row>
    <row r="657" spans="9:12" hidden="1" x14ac:dyDescent="0.2">
      <c r="I657" s="72" t="s">
        <v>161</v>
      </c>
      <c r="J657" s="72" t="s">
        <v>172</v>
      </c>
      <c r="K657" s="72" t="str">
        <f t="shared" si="8"/>
        <v>1 de 2020 - 12 de 2020</v>
      </c>
      <c r="L657" s="68">
        <v>10</v>
      </c>
    </row>
    <row r="658" spans="9:12" hidden="1" x14ac:dyDescent="0.2">
      <c r="I658" s="72" t="s">
        <v>162</v>
      </c>
      <c r="J658" s="72" t="s">
        <v>162</v>
      </c>
      <c r="K658" s="72" t="str">
        <f t="shared" si="8"/>
        <v>2 de 2020 - 2 de 2020</v>
      </c>
      <c r="L658" s="68">
        <v>-1</v>
      </c>
    </row>
    <row r="659" spans="9:12" hidden="1" x14ac:dyDescent="0.2">
      <c r="I659" s="72" t="s">
        <v>162</v>
      </c>
      <c r="J659" s="72" t="s">
        <v>163</v>
      </c>
      <c r="K659" s="72" t="str">
        <f t="shared" si="8"/>
        <v>2 de 2020 - 3 de 2020</v>
      </c>
      <c r="L659" s="68">
        <v>0</v>
      </c>
    </row>
    <row r="660" spans="9:12" hidden="1" x14ac:dyDescent="0.2">
      <c r="I660" s="72" t="s">
        <v>162</v>
      </c>
      <c r="J660" s="72" t="s">
        <v>164</v>
      </c>
      <c r="K660" s="72" t="str">
        <f t="shared" si="8"/>
        <v>2 de 2020 - 4 de 2020</v>
      </c>
      <c r="L660" s="68">
        <v>1</v>
      </c>
    </row>
    <row r="661" spans="9:12" hidden="1" x14ac:dyDescent="0.2">
      <c r="I661" s="72" t="s">
        <v>162</v>
      </c>
      <c r="J661" s="72" t="s">
        <v>165</v>
      </c>
      <c r="K661" s="72" t="str">
        <f t="shared" si="8"/>
        <v>2 de 2020 - 5 de 2020</v>
      </c>
      <c r="L661" s="68">
        <v>2</v>
      </c>
    </row>
    <row r="662" spans="9:12" hidden="1" x14ac:dyDescent="0.2">
      <c r="I662" s="72" t="s">
        <v>162</v>
      </c>
      <c r="J662" s="72" t="s">
        <v>166</v>
      </c>
      <c r="K662" s="72" t="str">
        <f t="shared" si="8"/>
        <v>2 de 2020 - 6 de 2020</v>
      </c>
      <c r="L662" s="68">
        <v>3</v>
      </c>
    </row>
    <row r="663" spans="9:12" hidden="1" x14ac:dyDescent="0.2">
      <c r="I663" s="72" t="s">
        <v>162</v>
      </c>
      <c r="J663" s="72" t="s">
        <v>167</v>
      </c>
      <c r="K663" s="72" t="str">
        <f t="shared" si="8"/>
        <v>2 de 2020 - 7 de 2020</v>
      </c>
      <c r="L663" s="68">
        <v>4</v>
      </c>
    </row>
    <row r="664" spans="9:12" hidden="1" x14ac:dyDescent="0.2">
      <c r="I664" s="72" t="s">
        <v>162</v>
      </c>
      <c r="J664" s="72" t="s">
        <v>168</v>
      </c>
      <c r="K664" s="72" t="str">
        <f t="shared" si="8"/>
        <v>2 de 2020 - 8 de 2020</v>
      </c>
      <c r="L664" s="68">
        <v>5</v>
      </c>
    </row>
    <row r="665" spans="9:12" hidden="1" x14ac:dyDescent="0.2">
      <c r="I665" s="72" t="s">
        <v>162</v>
      </c>
      <c r="J665" s="72" t="s">
        <v>169</v>
      </c>
      <c r="K665" s="72" t="str">
        <f t="shared" si="8"/>
        <v>2 de 2020 - 9 de 2020</v>
      </c>
      <c r="L665" s="68">
        <v>6</v>
      </c>
    </row>
    <row r="666" spans="9:12" hidden="1" x14ac:dyDescent="0.2">
      <c r="I666" s="72" t="s">
        <v>162</v>
      </c>
      <c r="J666" s="72" t="s">
        <v>170</v>
      </c>
      <c r="K666" s="72" t="str">
        <f t="shared" si="8"/>
        <v>2 de 2020 - 10 de 2020</v>
      </c>
      <c r="L666" s="68">
        <v>7</v>
      </c>
    </row>
    <row r="667" spans="9:12" hidden="1" x14ac:dyDescent="0.2">
      <c r="I667" s="72" t="s">
        <v>162</v>
      </c>
      <c r="J667" s="72" t="s">
        <v>171</v>
      </c>
      <c r="K667" s="72" t="str">
        <f t="shared" si="8"/>
        <v>2 de 2020 - 11 de 2020</v>
      </c>
      <c r="L667" s="68">
        <v>8</v>
      </c>
    </row>
    <row r="668" spans="9:12" hidden="1" x14ac:dyDescent="0.2">
      <c r="I668" s="72" t="s">
        <v>162</v>
      </c>
      <c r="J668" s="72" t="s">
        <v>172</v>
      </c>
      <c r="K668" s="72" t="str">
        <f t="shared" si="8"/>
        <v>2 de 2020 - 12 de 2020</v>
      </c>
      <c r="L668" s="68">
        <v>9</v>
      </c>
    </row>
    <row r="669" spans="9:12" hidden="1" x14ac:dyDescent="0.2">
      <c r="I669" s="72" t="s">
        <v>163</v>
      </c>
      <c r="J669" s="72" t="s">
        <v>163</v>
      </c>
      <c r="K669" s="72" t="str">
        <f t="shared" si="8"/>
        <v>3 de 2020 - 3 de 2020</v>
      </c>
      <c r="L669" s="68">
        <v>-1</v>
      </c>
    </row>
    <row r="670" spans="9:12" hidden="1" x14ac:dyDescent="0.2">
      <c r="I670" s="72" t="s">
        <v>163</v>
      </c>
      <c r="J670" s="72" t="s">
        <v>164</v>
      </c>
      <c r="K670" s="72" t="str">
        <f t="shared" si="8"/>
        <v>3 de 2020 - 4 de 2020</v>
      </c>
      <c r="L670" s="68">
        <v>0</v>
      </c>
    </row>
    <row r="671" spans="9:12" hidden="1" x14ac:dyDescent="0.2">
      <c r="I671" s="72" t="s">
        <v>163</v>
      </c>
      <c r="J671" s="72" t="s">
        <v>165</v>
      </c>
      <c r="K671" s="72" t="str">
        <f t="shared" si="8"/>
        <v>3 de 2020 - 5 de 2020</v>
      </c>
      <c r="L671" s="68">
        <v>1</v>
      </c>
    </row>
    <row r="672" spans="9:12" hidden="1" x14ac:dyDescent="0.2">
      <c r="I672" s="72" t="s">
        <v>163</v>
      </c>
      <c r="J672" s="72" t="s">
        <v>166</v>
      </c>
      <c r="K672" s="72" t="str">
        <f t="shared" si="8"/>
        <v>3 de 2020 - 6 de 2020</v>
      </c>
      <c r="L672" s="68">
        <v>2</v>
      </c>
    </row>
    <row r="673" spans="9:12" hidden="1" x14ac:dyDescent="0.2">
      <c r="I673" s="72" t="s">
        <v>163</v>
      </c>
      <c r="J673" s="72" t="s">
        <v>167</v>
      </c>
      <c r="K673" s="72" t="str">
        <f t="shared" si="8"/>
        <v>3 de 2020 - 7 de 2020</v>
      </c>
      <c r="L673" s="68">
        <v>3</v>
      </c>
    </row>
    <row r="674" spans="9:12" hidden="1" x14ac:dyDescent="0.2">
      <c r="I674" s="72" t="s">
        <v>163</v>
      </c>
      <c r="J674" s="72" t="s">
        <v>168</v>
      </c>
      <c r="K674" s="72" t="str">
        <f t="shared" si="8"/>
        <v>3 de 2020 - 8 de 2020</v>
      </c>
      <c r="L674" s="68">
        <v>4</v>
      </c>
    </row>
    <row r="675" spans="9:12" hidden="1" x14ac:dyDescent="0.2">
      <c r="I675" s="72" t="s">
        <v>163</v>
      </c>
      <c r="J675" s="72" t="s">
        <v>169</v>
      </c>
      <c r="K675" s="72" t="str">
        <f t="shared" si="8"/>
        <v>3 de 2020 - 9 de 2020</v>
      </c>
      <c r="L675" s="68">
        <v>5</v>
      </c>
    </row>
    <row r="676" spans="9:12" hidden="1" x14ac:dyDescent="0.2">
      <c r="I676" s="72" t="s">
        <v>163</v>
      </c>
      <c r="J676" s="72" t="s">
        <v>170</v>
      </c>
      <c r="K676" s="72" t="str">
        <f t="shared" si="8"/>
        <v>3 de 2020 - 10 de 2020</v>
      </c>
      <c r="L676" s="68">
        <v>6</v>
      </c>
    </row>
    <row r="677" spans="9:12" hidden="1" x14ac:dyDescent="0.2">
      <c r="I677" s="72" t="s">
        <v>163</v>
      </c>
      <c r="J677" s="72" t="s">
        <v>171</v>
      </c>
      <c r="K677" s="72" t="str">
        <f t="shared" si="8"/>
        <v>3 de 2020 - 11 de 2020</v>
      </c>
      <c r="L677" s="68">
        <v>7</v>
      </c>
    </row>
    <row r="678" spans="9:12" hidden="1" x14ac:dyDescent="0.2">
      <c r="I678" s="72" t="s">
        <v>163</v>
      </c>
      <c r="J678" s="72" t="s">
        <v>172</v>
      </c>
      <c r="K678" s="72" t="str">
        <f t="shared" ref="K678:K723" si="9">CONCATENATE(I678," - ",J678)</f>
        <v>3 de 2020 - 12 de 2020</v>
      </c>
      <c r="L678" s="68">
        <v>8</v>
      </c>
    </row>
    <row r="679" spans="9:12" hidden="1" x14ac:dyDescent="0.2">
      <c r="I679" s="72" t="s">
        <v>164</v>
      </c>
      <c r="J679" s="72" t="s">
        <v>164</v>
      </c>
      <c r="K679" s="72" t="str">
        <f t="shared" si="9"/>
        <v>4 de 2020 - 4 de 2020</v>
      </c>
      <c r="L679" s="68">
        <v>-1</v>
      </c>
    </row>
    <row r="680" spans="9:12" hidden="1" x14ac:dyDescent="0.2">
      <c r="I680" s="72" t="s">
        <v>164</v>
      </c>
      <c r="J680" s="72" t="s">
        <v>165</v>
      </c>
      <c r="K680" s="72" t="str">
        <f t="shared" si="9"/>
        <v>4 de 2020 - 5 de 2020</v>
      </c>
      <c r="L680" s="68">
        <v>0</v>
      </c>
    </row>
    <row r="681" spans="9:12" hidden="1" x14ac:dyDescent="0.2">
      <c r="I681" s="72" t="s">
        <v>164</v>
      </c>
      <c r="J681" s="72" t="s">
        <v>166</v>
      </c>
      <c r="K681" s="72" t="str">
        <f t="shared" si="9"/>
        <v>4 de 2020 - 6 de 2020</v>
      </c>
      <c r="L681" s="68">
        <v>1</v>
      </c>
    </row>
    <row r="682" spans="9:12" hidden="1" x14ac:dyDescent="0.2">
      <c r="I682" s="72" t="s">
        <v>164</v>
      </c>
      <c r="J682" s="72" t="s">
        <v>167</v>
      </c>
      <c r="K682" s="72" t="str">
        <f t="shared" si="9"/>
        <v>4 de 2020 - 7 de 2020</v>
      </c>
      <c r="L682" s="68">
        <v>2</v>
      </c>
    </row>
    <row r="683" spans="9:12" hidden="1" x14ac:dyDescent="0.2">
      <c r="I683" s="72" t="s">
        <v>164</v>
      </c>
      <c r="J683" s="72" t="s">
        <v>168</v>
      </c>
      <c r="K683" s="72" t="str">
        <f t="shared" si="9"/>
        <v>4 de 2020 - 8 de 2020</v>
      </c>
      <c r="L683" s="68">
        <v>3</v>
      </c>
    </row>
    <row r="684" spans="9:12" hidden="1" x14ac:dyDescent="0.2">
      <c r="I684" s="72" t="s">
        <v>164</v>
      </c>
      <c r="J684" s="72" t="s">
        <v>169</v>
      </c>
      <c r="K684" s="72" t="str">
        <f t="shared" si="9"/>
        <v>4 de 2020 - 9 de 2020</v>
      </c>
      <c r="L684" s="68">
        <v>4</v>
      </c>
    </row>
    <row r="685" spans="9:12" hidden="1" x14ac:dyDescent="0.2">
      <c r="I685" s="72" t="s">
        <v>164</v>
      </c>
      <c r="J685" s="72" t="s">
        <v>170</v>
      </c>
      <c r="K685" s="72" t="str">
        <f t="shared" si="9"/>
        <v>4 de 2020 - 10 de 2020</v>
      </c>
      <c r="L685" s="68">
        <v>5</v>
      </c>
    </row>
    <row r="686" spans="9:12" hidden="1" x14ac:dyDescent="0.2">
      <c r="I686" s="72" t="s">
        <v>164</v>
      </c>
      <c r="J686" s="72" t="s">
        <v>171</v>
      </c>
      <c r="K686" s="72" t="str">
        <f t="shared" si="9"/>
        <v>4 de 2020 - 11 de 2020</v>
      </c>
      <c r="L686" s="68">
        <v>6</v>
      </c>
    </row>
    <row r="687" spans="9:12" hidden="1" x14ac:dyDescent="0.2">
      <c r="I687" s="72" t="s">
        <v>164</v>
      </c>
      <c r="J687" s="72" t="s">
        <v>172</v>
      </c>
      <c r="K687" s="72" t="str">
        <f t="shared" si="9"/>
        <v>4 de 2020 - 12 de 2020</v>
      </c>
      <c r="L687" s="68">
        <v>7</v>
      </c>
    </row>
    <row r="688" spans="9:12" hidden="1" x14ac:dyDescent="0.2">
      <c r="I688" s="72" t="s">
        <v>165</v>
      </c>
      <c r="J688" s="72" t="s">
        <v>165</v>
      </c>
      <c r="K688" s="72" t="str">
        <f t="shared" si="9"/>
        <v>5 de 2020 - 5 de 2020</v>
      </c>
      <c r="L688" s="68">
        <v>-1</v>
      </c>
    </row>
    <row r="689" spans="9:12" hidden="1" x14ac:dyDescent="0.2">
      <c r="I689" s="72" t="s">
        <v>165</v>
      </c>
      <c r="J689" s="72" t="s">
        <v>166</v>
      </c>
      <c r="K689" s="72" t="str">
        <f t="shared" si="9"/>
        <v>5 de 2020 - 6 de 2020</v>
      </c>
      <c r="L689" s="68">
        <v>0</v>
      </c>
    </row>
    <row r="690" spans="9:12" hidden="1" x14ac:dyDescent="0.2">
      <c r="I690" s="72" t="s">
        <v>165</v>
      </c>
      <c r="J690" s="72" t="s">
        <v>167</v>
      </c>
      <c r="K690" s="72" t="str">
        <f t="shared" si="9"/>
        <v>5 de 2020 - 7 de 2020</v>
      </c>
      <c r="L690" s="68">
        <v>1</v>
      </c>
    </row>
    <row r="691" spans="9:12" hidden="1" x14ac:dyDescent="0.2">
      <c r="I691" s="72" t="s">
        <v>165</v>
      </c>
      <c r="J691" s="72" t="s">
        <v>168</v>
      </c>
      <c r="K691" s="72" t="str">
        <f t="shared" si="9"/>
        <v>5 de 2020 - 8 de 2020</v>
      </c>
      <c r="L691" s="68">
        <v>2</v>
      </c>
    </row>
    <row r="692" spans="9:12" hidden="1" x14ac:dyDescent="0.2">
      <c r="I692" s="72" t="s">
        <v>165</v>
      </c>
      <c r="J692" s="72" t="s">
        <v>169</v>
      </c>
      <c r="K692" s="72" t="str">
        <f t="shared" si="9"/>
        <v>5 de 2020 - 9 de 2020</v>
      </c>
      <c r="L692" s="68">
        <v>3</v>
      </c>
    </row>
    <row r="693" spans="9:12" hidden="1" x14ac:dyDescent="0.2">
      <c r="I693" s="72" t="s">
        <v>165</v>
      </c>
      <c r="J693" s="72" t="s">
        <v>170</v>
      </c>
      <c r="K693" s="72" t="str">
        <f t="shared" si="9"/>
        <v>5 de 2020 - 10 de 2020</v>
      </c>
      <c r="L693" s="68">
        <v>4</v>
      </c>
    </row>
    <row r="694" spans="9:12" hidden="1" x14ac:dyDescent="0.2">
      <c r="I694" s="72" t="s">
        <v>165</v>
      </c>
      <c r="J694" s="72" t="s">
        <v>171</v>
      </c>
      <c r="K694" s="72" t="str">
        <f t="shared" si="9"/>
        <v>5 de 2020 - 11 de 2020</v>
      </c>
      <c r="L694" s="68">
        <v>5</v>
      </c>
    </row>
    <row r="695" spans="9:12" hidden="1" x14ac:dyDescent="0.2">
      <c r="I695" s="72" t="s">
        <v>165</v>
      </c>
      <c r="J695" s="72" t="s">
        <v>172</v>
      </c>
      <c r="K695" s="72" t="str">
        <f t="shared" si="9"/>
        <v>5 de 2020 - 12 de 2020</v>
      </c>
      <c r="L695" s="68">
        <v>6</v>
      </c>
    </row>
    <row r="696" spans="9:12" hidden="1" x14ac:dyDescent="0.2">
      <c r="I696" s="72" t="s">
        <v>166</v>
      </c>
      <c r="J696" s="72" t="s">
        <v>166</v>
      </c>
      <c r="K696" s="72" t="str">
        <f t="shared" si="9"/>
        <v>6 de 2020 - 6 de 2020</v>
      </c>
      <c r="L696" s="68">
        <v>-1</v>
      </c>
    </row>
    <row r="697" spans="9:12" hidden="1" x14ac:dyDescent="0.2">
      <c r="I697" s="72" t="s">
        <v>166</v>
      </c>
      <c r="J697" s="72" t="s">
        <v>167</v>
      </c>
      <c r="K697" s="72" t="str">
        <f t="shared" si="9"/>
        <v>6 de 2020 - 7 de 2020</v>
      </c>
      <c r="L697" s="68">
        <v>0</v>
      </c>
    </row>
    <row r="698" spans="9:12" hidden="1" x14ac:dyDescent="0.2">
      <c r="I698" s="72" t="s">
        <v>166</v>
      </c>
      <c r="J698" s="72" t="s">
        <v>168</v>
      </c>
      <c r="K698" s="72" t="str">
        <f t="shared" si="9"/>
        <v>6 de 2020 - 8 de 2020</v>
      </c>
      <c r="L698" s="68">
        <v>1</v>
      </c>
    </row>
    <row r="699" spans="9:12" hidden="1" x14ac:dyDescent="0.2">
      <c r="I699" s="72" t="s">
        <v>166</v>
      </c>
      <c r="J699" s="72" t="s">
        <v>169</v>
      </c>
      <c r="K699" s="72" t="str">
        <f t="shared" si="9"/>
        <v>6 de 2020 - 9 de 2020</v>
      </c>
      <c r="L699" s="68">
        <v>2</v>
      </c>
    </row>
    <row r="700" spans="9:12" hidden="1" x14ac:dyDescent="0.2">
      <c r="I700" s="72" t="s">
        <v>166</v>
      </c>
      <c r="J700" s="72" t="s">
        <v>170</v>
      </c>
      <c r="K700" s="72" t="str">
        <f t="shared" si="9"/>
        <v>6 de 2020 - 10 de 2020</v>
      </c>
      <c r="L700" s="68">
        <v>3</v>
      </c>
    </row>
    <row r="701" spans="9:12" hidden="1" x14ac:dyDescent="0.2">
      <c r="I701" s="72" t="s">
        <v>166</v>
      </c>
      <c r="J701" s="72" t="s">
        <v>171</v>
      </c>
      <c r="K701" s="72" t="str">
        <f t="shared" si="9"/>
        <v>6 de 2020 - 11 de 2020</v>
      </c>
      <c r="L701" s="68">
        <v>4</v>
      </c>
    </row>
    <row r="702" spans="9:12" hidden="1" x14ac:dyDescent="0.2">
      <c r="I702" s="72" t="s">
        <v>166</v>
      </c>
      <c r="J702" s="72" t="s">
        <v>172</v>
      </c>
      <c r="K702" s="72" t="str">
        <f t="shared" si="9"/>
        <v>6 de 2020 - 12 de 2020</v>
      </c>
      <c r="L702" s="68">
        <v>5</v>
      </c>
    </row>
    <row r="703" spans="9:12" hidden="1" x14ac:dyDescent="0.2">
      <c r="I703" s="72" t="s">
        <v>167</v>
      </c>
      <c r="J703" s="72" t="s">
        <v>167</v>
      </c>
      <c r="K703" s="72" t="str">
        <f t="shared" si="9"/>
        <v>7 de 2020 - 7 de 2020</v>
      </c>
      <c r="L703" s="68">
        <v>-1</v>
      </c>
    </row>
    <row r="704" spans="9:12" hidden="1" x14ac:dyDescent="0.2">
      <c r="I704" s="72" t="s">
        <v>167</v>
      </c>
      <c r="J704" s="72" t="s">
        <v>168</v>
      </c>
      <c r="K704" s="72" t="str">
        <f t="shared" si="9"/>
        <v>7 de 2020 - 8 de 2020</v>
      </c>
      <c r="L704" s="68">
        <v>0</v>
      </c>
    </row>
    <row r="705" spans="9:12" hidden="1" x14ac:dyDescent="0.2">
      <c r="I705" s="72" t="s">
        <v>167</v>
      </c>
      <c r="J705" s="72" t="s">
        <v>169</v>
      </c>
      <c r="K705" s="72" t="str">
        <f t="shared" si="9"/>
        <v>7 de 2020 - 9 de 2020</v>
      </c>
      <c r="L705" s="68">
        <v>1</v>
      </c>
    </row>
    <row r="706" spans="9:12" hidden="1" x14ac:dyDescent="0.2">
      <c r="I706" s="72" t="s">
        <v>167</v>
      </c>
      <c r="J706" s="72" t="s">
        <v>170</v>
      </c>
      <c r="K706" s="72" t="str">
        <f t="shared" si="9"/>
        <v>7 de 2020 - 10 de 2020</v>
      </c>
      <c r="L706" s="68">
        <v>2</v>
      </c>
    </row>
    <row r="707" spans="9:12" hidden="1" x14ac:dyDescent="0.2">
      <c r="I707" s="72" t="s">
        <v>167</v>
      </c>
      <c r="J707" s="72" t="s">
        <v>171</v>
      </c>
      <c r="K707" s="72" t="str">
        <f t="shared" si="9"/>
        <v>7 de 2020 - 11 de 2020</v>
      </c>
      <c r="L707" s="68">
        <v>3</v>
      </c>
    </row>
    <row r="708" spans="9:12" hidden="1" x14ac:dyDescent="0.2">
      <c r="I708" s="72" t="s">
        <v>167</v>
      </c>
      <c r="J708" s="72" t="s">
        <v>172</v>
      </c>
      <c r="K708" s="72" t="str">
        <f t="shared" si="9"/>
        <v>7 de 2020 - 12 de 2020</v>
      </c>
      <c r="L708" s="68">
        <v>4</v>
      </c>
    </row>
    <row r="709" spans="9:12" hidden="1" x14ac:dyDescent="0.2">
      <c r="I709" s="72" t="s">
        <v>168</v>
      </c>
      <c r="J709" s="72" t="s">
        <v>168</v>
      </c>
      <c r="K709" s="72" t="str">
        <f t="shared" si="9"/>
        <v>8 de 2020 - 8 de 2020</v>
      </c>
      <c r="L709" s="68">
        <v>-1</v>
      </c>
    </row>
    <row r="710" spans="9:12" hidden="1" x14ac:dyDescent="0.2">
      <c r="I710" s="72" t="s">
        <v>168</v>
      </c>
      <c r="J710" s="72" t="s">
        <v>169</v>
      </c>
      <c r="K710" s="72" t="str">
        <f t="shared" si="9"/>
        <v>8 de 2020 - 9 de 2020</v>
      </c>
      <c r="L710" s="68">
        <v>0</v>
      </c>
    </row>
    <row r="711" spans="9:12" hidden="1" x14ac:dyDescent="0.2">
      <c r="I711" s="72" t="s">
        <v>168</v>
      </c>
      <c r="J711" s="72" t="s">
        <v>170</v>
      </c>
      <c r="K711" s="72" t="str">
        <f t="shared" si="9"/>
        <v>8 de 2020 - 10 de 2020</v>
      </c>
      <c r="L711" s="68">
        <v>1</v>
      </c>
    </row>
    <row r="712" spans="9:12" hidden="1" x14ac:dyDescent="0.2">
      <c r="I712" s="72" t="s">
        <v>168</v>
      </c>
      <c r="J712" s="72" t="s">
        <v>171</v>
      </c>
      <c r="K712" s="72" t="str">
        <f t="shared" si="9"/>
        <v>8 de 2020 - 11 de 2020</v>
      </c>
      <c r="L712" s="68">
        <v>2</v>
      </c>
    </row>
    <row r="713" spans="9:12" hidden="1" x14ac:dyDescent="0.2">
      <c r="I713" s="72" t="s">
        <v>168</v>
      </c>
      <c r="J713" s="72" t="s">
        <v>172</v>
      </c>
      <c r="K713" s="72" t="str">
        <f t="shared" si="9"/>
        <v>8 de 2020 - 12 de 2020</v>
      </c>
      <c r="L713" s="68">
        <v>3</v>
      </c>
    </row>
    <row r="714" spans="9:12" hidden="1" x14ac:dyDescent="0.2">
      <c r="I714" s="72" t="s">
        <v>169</v>
      </c>
      <c r="J714" s="72" t="s">
        <v>169</v>
      </c>
      <c r="K714" s="72" t="str">
        <f t="shared" si="9"/>
        <v>9 de 2020 - 9 de 2020</v>
      </c>
      <c r="L714" s="68">
        <v>-1</v>
      </c>
    </row>
    <row r="715" spans="9:12" hidden="1" x14ac:dyDescent="0.2">
      <c r="I715" s="72" t="s">
        <v>169</v>
      </c>
      <c r="J715" s="72" t="s">
        <v>170</v>
      </c>
      <c r="K715" s="72" t="str">
        <f t="shared" si="9"/>
        <v>9 de 2020 - 10 de 2020</v>
      </c>
      <c r="L715" s="68">
        <v>0</v>
      </c>
    </row>
    <row r="716" spans="9:12" hidden="1" x14ac:dyDescent="0.2">
      <c r="I716" s="72" t="s">
        <v>169</v>
      </c>
      <c r="J716" s="72" t="s">
        <v>171</v>
      </c>
      <c r="K716" s="72" t="str">
        <f t="shared" si="9"/>
        <v>9 de 2020 - 11 de 2020</v>
      </c>
      <c r="L716" s="68">
        <v>1</v>
      </c>
    </row>
    <row r="717" spans="9:12" hidden="1" x14ac:dyDescent="0.2">
      <c r="I717" s="72" t="s">
        <v>169</v>
      </c>
      <c r="J717" s="72" t="s">
        <v>172</v>
      </c>
      <c r="K717" s="72" t="str">
        <f t="shared" si="9"/>
        <v>9 de 2020 - 12 de 2020</v>
      </c>
      <c r="L717" s="68">
        <v>2</v>
      </c>
    </row>
    <row r="718" spans="9:12" hidden="1" x14ac:dyDescent="0.2">
      <c r="I718" s="72" t="s">
        <v>170</v>
      </c>
      <c r="J718" s="72" t="s">
        <v>170</v>
      </c>
      <c r="K718" s="72" t="str">
        <f t="shared" si="9"/>
        <v>10 de 2020 - 10 de 2020</v>
      </c>
      <c r="L718" s="68">
        <v>-1</v>
      </c>
    </row>
    <row r="719" spans="9:12" hidden="1" x14ac:dyDescent="0.2">
      <c r="I719" s="72" t="s">
        <v>170</v>
      </c>
      <c r="J719" s="72" t="s">
        <v>171</v>
      </c>
      <c r="K719" s="72" t="str">
        <f t="shared" si="9"/>
        <v>10 de 2020 - 11 de 2020</v>
      </c>
      <c r="L719" s="68">
        <v>0</v>
      </c>
    </row>
    <row r="720" spans="9:12" hidden="1" x14ac:dyDescent="0.2">
      <c r="I720" s="72" t="s">
        <v>170</v>
      </c>
      <c r="J720" s="72" t="s">
        <v>172</v>
      </c>
      <c r="K720" s="72" t="str">
        <f t="shared" si="9"/>
        <v>10 de 2020 - 12 de 2020</v>
      </c>
      <c r="L720" s="68">
        <v>1</v>
      </c>
    </row>
    <row r="721" spans="9:12" hidden="1" x14ac:dyDescent="0.2">
      <c r="I721" s="72" t="s">
        <v>171</v>
      </c>
      <c r="J721" s="72" t="s">
        <v>171</v>
      </c>
      <c r="K721" s="72" t="str">
        <f t="shared" si="9"/>
        <v>11 de 2020 - 11 de 2020</v>
      </c>
      <c r="L721" s="68">
        <v>-1</v>
      </c>
    </row>
    <row r="722" spans="9:12" hidden="1" x14ac:dyDescent="0.2">
      <c r="I722" s="72" t="s">
        <v>171</v>
      </c>
      <c r="J722" s="72" t="s">
        <v>172</v>
      </c>
      <c r="K722" s="72" t="str">
        <f t="shared" si="9"/>
        <v>11 de 2020 - 12 de 2020</v>
      </c>
      <c r="L722" s="68">
        <v>0</v>
      </c>
    </row>
    <row r="723" spans="9:12" hidden="1" x14ac:dyDescent="0.2">
      <c r="I723" s="72" t="s">
        <v>172</v>
      </c>
      <c r="J723" s="72" t="s">
        <v>172</v>
      </c>
      <c r="K723" s="72" t="str">
        <f t="shared" si="9"/>
        <v>12 de 2020 - 12 de 2020</v>
      </c>
      <c r="L723" s="68">
        <v>-1</v>
      </c>
    </row>
    <row r="724" spans="9:12" hidden="1" x14ac:dyDescent="0.2">
      <c r="I724" s="74" t="s">
        <v>173</v>
      </c>
      <c r="J724" s="74"/>
      <c r="K724" s="74"/>
      <c r="L724" s="74"/>
    </row>
    <row r="725" spans="9:12" hidden="1" x14ac:dyDescent="0.2">
      <c r="I725" s="30" t="s">
        <v>53</v>
      </c>
      <c r="J725" s="30" t="s">
        <v>65</v>
      </c>
      <c r="K725" s="30" t="str">
        <f>CONCATENATE(I725," - ",J725)</f>
        <v>1 de 2011 - 1 de 2012</v>
      </c>
      <c r="L725" s="30">
        <v>11</v>
      </c>
    </row>
    <row r="726" spans="9:12" hidden="1" x14ac:dyDescent="0.2">
      <c r="I726" s="30" t="str">
        <f>I725</f>
        <v>1 de 2011</v>
      </c>
      <c r="J726" s="30" t="s">
        <v>66</v>
      </c>
      <c r="K726" s="30" t="str">
        <f t="shared" ref="K726:K789" si="10">CONCATENATE(I726," - ",J726)</f>
        <v>1 de 2011 - 2 de 2012</v>
      </c>
      <c r="L726" s="30">
        <v>12</v>
      </c>
    </row>
    <row r="727" spans="9:12" hidden="1" x14ac:dyDescent="0.2">
      <c r="I727" s="30" t="str">
        <f t="shared" ref="I727:I736" si="11">I726</f>
        <v>1 de 2011</v>
      </c>
      <c r="J727" s="30" t="s">
        <v>67</v>
      </c>
      <c r="K727" s="30" t="str">
        <f t="shared" si="10"/>
        <v>1 de 2011 - 3 de 2012</v>
      </c>
      <c r="L727" s="30">
        <v>13</v>
      </c>
    </row>
    <row r="728" spans="9:12" hidden="1" x14ac:dyDescent="0.2">
      <c r="I728" s="30" t="str">
        <f t="shared" si="11"/>
        <v>1 de 2011</v>
      </c>
      <c r="J728" s="30" t="s">
        <v>68</v>
      </c>
      <c r="K728" s="30" t="str">
        <f t="shared" si="10"/>
        <v>1 de 2011 - 4 de 2012</v>
      </c>
      <c r="L728" s="30">
        <v>14</v>
      </c>
    </row>
    <row r="729" spans="9:12" hidden="1" x14ac:dyDescent="0.2">
      <c r="I729" s="30" t="str">
        <f t="shared" si="11"/>
        <v>1 de 2011</v>
      </c>
      <c r="J729" s="30" t="s">
        <v>69</v>
      </c>
      <c r="K729" s="30" t="str">
        <f t="shared" si="10"/>
        <v>1 de 2011 - 5 de 2012</v>
      </c>
      <c r="L729" s="30">
        <v>15</v>
      </c>
    </row>
    <row r="730" spans="9:12" hidden="1" x14ac:dyDescent="0.2">
      <c r="I730" s="30" t="str">
        <f t="shared" si="11"/>
        <v>1 de 2011</v>
      </c>
      <c r="J730" s="30" t="s">
        <v>70</v>
      </c>
      <c r="K730" s="30" t="str">
        <f t="shared" si="10"/>
        <v>1 de 2011 - 6 de 2012</v>
      </c>
      <c r="L730" s="30">
        <v>16</v>
      </c>
    </row>
    <row r="731" spans="9:12" hidden="1" x14ac:dyDescent="0.2">
      <c r="I731" s="30" t="str">
        <f t="shared" si="11"/>
        <v>1 de 2011</v>
      </c>
      <c r="J731" s="30" t="s">
        <v>71</v>
      </c>
      <c r="K731" s="30" t="str">
        <f t="shared" si="10"/>
        <v>1 de 2011 - 7 de 2012</v>
      </c>
      <c r="L731" s="30">
        <v>17</v>
      </c>
    </row>
    <row r="732" spans="9:12" hidden="1" x14ac:dyDescent="0.2">
      <c r="I732" s="30" t="str">
        <f t="shared" si="11"/>
        <v>1 de 2011</v>
      </c>
      <c r="J732" s="30" t="s">
        <v>72</v>
      </c>
      <c r="K732" s="30" t="str">
        <f t="shared" si="10"/>
        <v>1 de 2011 - 8 de 2012</v>
      </c>
      <c r="L732" s="30">
        <v>18</v>
      </c>
    </row>
    <row r="733" spans="9:12" hidden="1" x14ac:dyDescent="0.2">
      <c r="I733" s="30" t="str">
        <f t="shared" si="11"/>
        <v>1 de 2011</v>
      </c>
      <c r="J733" s="30" t="s">
        <v>73</v>
      </c>
      <c r="K733" s="30" t="str">
        <f t="shared" si="10"/>
        <v>1 de 2011 - 9 de 2012</v>
      </c>
      <c r="L733" s="30">
        <v>19</v>
      </c>
    </row>
    <row r="734" spans="9:12" hidden="1" x14ac:dyDescent="0.2">
      <c r="I734" s="30" t="str">
        <f t="shared" si="11"/>
        <v>1 de 2011</v>
      </c>
      <c r="J734" s="30" t="s">
        <v>74</v>
      </c>
      <c r="K734" s="30" t="str">
        <f t="shared" si="10"/>
        <v>1 de 2011 - 10 de 2012</v>
      </c>
      <c r="L734" s="30">
        <v>20</v>
      </c>
    </row>
    <row r="735" spans="9:12" hidden="1" x14ac:dyDescent="0.2">
      <c r="I735" s="30" t="str">
        <f t="shared" si="11"/>
        <v>1 de 2011</v>
      </c>
      <c r="J735" s="30" t="s">
        <v>75</v>
      </c>
      <c r="K735" s="30" t="str">
        <f t="shared" si="10"/>
        <v>1 de 2011 - 11 de 2012</v>
      </c>
      <c r="L735" s="30">
        <v>21</v>
      </c>
    </row>
    <row r="736" spans="9:12" hidden="1" x14ac:dyDescent="0.2">
      <c r="I736" s="30" t="str">
        <f t="shared" si="11"/>
        <v>1 de 2011</v>
      </c>
      <c r="J736" s="30" t="s">
        <v>76</v>
      </c>
      <c r="K736" s="30" t="str">
        <f t="shared" si="10"/>
        <v>1 de 2011 - 12 de 2012</v>
      </c>
      <c r="L736" s="30">
        <v>22</v>
      </c>
    </row>
    <row r="737" spans="9:12" hidden="1" x14ac:dyDescent="0.2">
      <c r="I737" s="30" t="s">
        <v>54</v>
      </c>
      <c r="J737" s="30" t="s">
        <v>65</v>
      </c>
      <c r="K737" s="30" t="str">
        <f t="shared" si="10"/>
        <v>2 de 2011 - 1 de 2012</v>
      </c>
      <c r="L737" s="47">
        <v>10</v>
      </c>
    </row>
    <row r="738" spans="9:12" hidden="1" x14ac:dyDescent="0.2">
      <c r="I738" s="30" t="str">
        <f>I737</f>
        <v>2 de 2011</v>
      </c>
      <c r="J738" s="30" t="s">
        <v>66</v>
      </c>
      <c r="K738" s="30" t="str">
        <f t="shared" si="10"/>
        <v>2 de 2011 - 2 de 2012</v>
      </c>
      <c r="L738" s="47">
        <v>11</v>
      </c>
    </row>
    <row r="739" spans="9:12" hidden="1" x14ac:dyDescent="0.2">
      <c r="I739" s="30" t="str">
        <f t="shared" ref="I739:I748" si="12">I738</f>
        <v>2 de 2011</v>
      </c>
      <c r="J739" s="30" t="s">
        <v>67</v>
      </c>
      <c r="K739" s="30" t="str">
        <f t="shared" si="10"/>
        <v>2 de 2011 - 3 de 2012</v>
      </c>
      <c r="L739" s="47">
        <v>12</v>
      </c>
    </row>
    <row r="740" spans="9:12" hidden="1" x14ac:dyDescent="0.2">
      <c r="I740" s="30" t="str">
        <f t="shared" si="12"/>
        <v>2 de 2011</v>
      </c>
      <c r="J740" s="30" t="s">
        <v>68</v>
      </c>
      <c r="K740" s="30" t="str">
        <f t="shared" si="10"/>
        <v>2 de 2011 - 4 de 2012</v>
      </c>
      <c r="L740" s="47">
        <v>13</v>
      </c>
    </row>
    <row r="741" spans="9:12" hidden="1" x14ac:dyDescent="0.2">
      <c r="I741" s="30" t="str">
        <f t="shared" si="12"/>
        <v>2 de 2011</v>
      </c>
      <c r="J741" s="30" t="s">
        <v>69</v>
      </c>
      <c r="K741" s="30" t="str">
        <f t="shared" si="10"/>
        <v>2 de 2011 - 5 de 2012</v>
      </c>
      <c r="L741" s="47">
        <v>14</v>
      </c>
    </row>
    <row r="742" spans="9:12" hidden="1" x14ac:dyDescent="0.2">
      <c r="I742" s="30" t="str">
        <f t="shared" si="12"/>
        <v>2 de 2011</v>
      </c>
      <c r="J742" s="30" t="s">
        <v>70</v>
      </c>
      <c r="K742" s="30" t="str">
        <f t="shared" si="10"/>
        <v>2 de 2011 - 6 de 2012</v>
      </c>
      <c r="L742" s="47">
        <v>15</v>
      </c>
    </row>
    <row r="743" spans="9:12" hidden="1" x14ac:dyDescent="0.2">
      <c r="I743" s="30" t="str">
        <f t="shared" si="12"/>
        <v>2 de 2011</v>
      </c>
      <c r="J743" s="30" t="s">
        <v>71</v>
      </c>
      <c r="K743" s="30" t="str">
        <f t="shared" si="10"/>
        <v>2 de 2011 - 7 de 2012</v>
      </c>
      <c r="L743" s="47">
        <v>16</v>
      </c>
    </row>
    <row r="744" spans="9:12" hidden="1" x14ac:dyDescent="0.2">
      <c r="I744" s="30" t="str">
        <f t="shared" si="12"/>
        <v>2 de 2011</v>
      </c>
      <c r="J744" s="30" t="s">
        <v>72</v>
      </c>
      <c r="K744" s="30" t="str">
        <f t="shared" si="10"/>
        <v>2 de 2011 - 8 de 2012</v>
      </c>
      <c r="L744" s="47">
        <v>17</v>
      </c>
    </row>
    <row r="745" spans="9:12" hidden="1" x14ac:dyDescent="0.2">
      <c r="I745" s="30" t="str">
        <f t="shared" si="12"/>
        <v>2 de 2011</v>
      </c>
      <c r="J745" s="30" t="s">
        <v>73</v>
      </c>
      <c r="K745" s="30" t="str">
        <f t="shared" si="10"/>
        <v>2 de 2011 - 9 de 2012</v>
      </c>
      <c r="L745" s="47">
        <v>18</v>
      </c>
    </row>
    <row r="746" spans="9:12" hidden="1" x14ac:dyDescent="0.2">
      <c r="I746" s="30" t="str">
        <f t="shared" si="12"/>
        <v>2 de 2011</v>
      </c>
      <c r="J746" s="30" t="s">
        <v>74</v>
      </c>
      <c r="K746" s="30" t="str">
        <f t="shared" si="10"/>
        <v>2 de 2011 - 10 de 2012</v>
      </c>
      <c r="L746" s="47">
        <v>19</v>
      </c>
    </row>
    <row r="747" spans="9:12" hidden="1" x14ac:dyDescent="0.2">
      <c r="I747" s="30" t="str">
        <f t="shared" si="12"/>
        <v>2 de 2011</v>
      </c>
      <c r="J747" s="30" t="s">
        <v>75</v>
      </c>
      <c r="K747" s="30" t="str">
        <f t="shared" si="10"/>
        <v>2 de 2011 - 11 de 2012</v>
      </c>
      <c r="L747" s="47">
        <v>20</v>
      </c>
    </row>
    <row r="748" spans="9:12" hidden="1" x14ac:dyDescent="0.2">
      <c r="I748" s="30" t="str">
        <f t="shared" si="12"/>
        <v>2 de 2011</v>
      </c>
      <c r="J748" s="30" t="s">
        <v>76</v>
      </c>
      <c r="K748" s="30" t="str">
        <f t="shared" si="10"/>
        <v>2 de 2011 - 12 de 2012</v>
      </c>
      <c r="L748" s="47">
        <v>21</v>
      </c>
    </row>
    <row r="749" spans="9:12" hidden="1" x14ac:dyDescent="0.2">
      <c r="I749" s="47" t="s">
        <v>55</v>
      </c>
      <c r="J749" s="30" t="s">
        <v>65</v>
      </c>
      <c r="K749" s="30" t="str">
        <f t="shared" si="10"/>
        <v>3 de 2011 - 1 de 2012</v>
      </c>
      <c r="L749" s="30">
        <v>9</v>
      </c>
    </row>
    <row r="750" spans="9:12" hidden="1" x14ac:dyDescent="0.2">
      <c r="I750" s="47" t="str">
        <f>I749</f>
        <v>3 de 2011</v>
      </c>
      <c r="J750" s="30" t="s">
        <v>66</v>
      </c>
      <c r="K750" s="30" t="str">
        <f t="shared" si="10"/>
        <v>3 de 2011 - 2 de 2012</v>
      </c>
      <c r="L750" s="30">
        <v>10</v>
      </c>
    </row>
    <row r="751" spans="9:12" hidden="1" x14ac:dyDescent="0.2">
      <c r="I751" s="47" t="str">
        <f t="shared" ref="I751:I760" si="13">I750</f>
        <v>3 de 2011</v>
      </c>
      <c r="J751" s="30" t="s">
        <v>67</v>
      </c>
      <c r="K751" s="30" t="str">
        <f t="shared" si="10"/>
        <v>3 de 2011 - 3 de 2012</v>
      </c>
      <c r="L751" s="30">
        <v>11</v>
      </c>
    </row>
    <row r="752" spans="9:12" hidden="1" x14ac:dyDescent="0.2">
      <c r="I752" s="47" t="str">
        <f t="shared" si="13"/>
        <v>3 de 2011</v>
      </c>
      <c r="J752" s="30" t="s">
        <v>68</v>
      </c>
      <c r="K752" s="30" t="str">
        <f t="shared" si="10"/>
        <v>3 de 2011 - 4 de 2012</v>
      </c>
      <c r="L752" s="30">
        <v>12</v>
      </c>
    </row>
    <row r="753" spans="9:12" hidden="1" x14ac:dyDescent="0.2">
      <c r="I753" s="47" t="str">
        <f t="shared" si="13"/>
        <v>3 de 2011</v>
      </c>
      <c r="J753" s="30" t="s">
        <v>69</v>
      </c>
      <c r="K753" s="30" t="str">
        <f t="shared" si="10"/>
        <v>3 de 2011 - 5 de 2012</v>
      </c>
      <c r="L753" s="30">
        <v>13</v>
      </c>
    </row>
    <row r="754" spans="9:12" hidden="1" x14ac:dyDescent="0.2">
      <c r="I754" s="47" t="str">
        <f t="shared" si="13"/>
        <v>3 de 2011</v>
      </c>
      <c r="J754" s="30" t="s">
        <v>70</v>
      </c>
      <c r="K754" s="30" t="str">
        <f t="shared" si="10"/>
        <v>3 de 2011 - 6 de 2012</v>
      </c>
      <c r="L754" s="30">
        <v>14</v>
      </c>
    </row>
    <row r="755" spans="9:12" hidden="1" x14ac:dyDescent="0.2">
      <c r="I755" s="47" t="str">
        <f t="shared" si="13"/>
        <v>3 de 2011</v>
      </c>
      <c r="J755" s="30" t="s">
        <v>71</v>
      </c>
      <c r="K755" s="30" t="str">
        <f t="shared" si="10"/>
        <v>3 de 2011 - 7 de 2012</v>
      </c>
      <c r="L755" s="30">
        <v>15</v>
      </c>
    </row>
    <row r="756" spans="9:12" hidden="1" x14ac:dyDescent="0.2">
      <c r="I756" s="47" t="str">
        <f t="shared" si="13"/>
        <v>3 de 2011</v>
      </c>
      <c r="J756" s="30" t="s">
        <v>72</v>
      </c>
      <c r="K756" s="30" t="str">
        <f t="shared" si="10"/>
        <v>3 de 2011 - 8 de 2012</v>
      </c>
      <c r="L756" s="30">
        <v>16</v>
      </c>
    </row>
    <row r="757" spans="9:12" hidden="1" x14ac:dyDescent="0.2">
      <c r="I757" s="47" t="str">
        <f t="shared" si="13"/>
        <v>3 de 2011</v>
      </c>
      <c r="J757" s="30" t="s">
        <v>73</v>
      </c>
      <c r="K757" s="30" t="str">
        <f t="shared" si="10"/>
        <v>3 de 2011 - 9 de 2012</v>
      </c>
      <c r="L757" s="30">
        <v>17</v>
      </c>
    </row>
    <row r="758" spans="9:12" hidden="1" x14ac:dyDescent="0.2">
      <c r="I758" s="47" t="str">
        <f t="shared" si="13"/>
        <v>3 de 2011</v>
      </c>
      <c r="J758" s="30" t="s">
        <v>74</v>
      </c>
      <c r="K758" s="30" t="str">
        <f t="shared" si="10"/>
        <v>3 de 2011 - 10 de 2012</v>
      </c>
      <c r="L758" s="30">
        <v>18</v>
      </c>
    </row>
    <row r="759" spans="9:12" hidden="1" x14ac:dyDescent="0.2">
      <c r="I759" s="47" t="str">
        <f t="shared" si="13"/>
        <v>3 de 2011</v>
      </c>
      <c r="J759" s="30" t="s">
        <v>75</v>
      </c>
      <c r="K759" s="30" t="str">
        <f t="shared" si="10"/>
        <v>3 de 2011 - 11 de 2012</v>
      </c>
      <c r="L759" s="30">
        <v>19</v>
      </c>
    </row>
    <row r="760" spans="9:12" hidden="1" x14ac:dyDescent="0.2">
      <c r="I760" s="47" t="str">
        <f t="shared" si="13"/>
        <v>3 de 2011</v>
      </c>
      <c r="J760" s="30" t="s">
        <v>76</v>
      </c>
      <c r="K760" s="30" t="str">
        <f t="shared" si="10"/>
        <v>3 de 2011 - 12 de 2012</v>
      </c>
      <c r="L760" s="30">
        <v>20</v>
      </c>
    </row>
    <row r="761" spans="9:12" hidden="1" x14ac:dyDescent="0.2">
      <c r="I761" s="47" t="s">
        <v>56</v>
      </c>
      <c r="J761" s="30" t="s">
        <v>65</v>
      </c>
      <c r="K761" s="30" t="str">
        <f t="shared" si="10"/>
        <v>4 de 2011 - 1 de 2012</v>
      </c>
      <c r="L761" s="30">
        <v>8</v>
      </c>
    </row>
    <row r="762" spans="9:12" hidden="1" x14ac:dyDescent="0.2">
      <c r="I762" s="47" t="str">
        <f>I761</f>
        <v>4 de 2011</v>
      </c>
      <c r="J762" s="30" t="s">
        <v>66</v>
      </c>
      <c r="K762" s="30" t="str">
        <f t="shared" si="10"/>
        <v>4 de 2011 - 2 de 2012</v>
      </c>
      <c r="L762" s="30">
        <v>9</v>
      </c>
    </row>
    <row r="763" spans="9:12" hidden="1" x14ac:dyDescent="0.2">
      <c r="I763" s="47" t="str">
        <f t="shared" ref="I763:I772" si="14">I762</f>
        <v>4 de 2011</v>
      </c>
      <c r="J763" s="30" t="s">
        <v>67</v>
      </c>
      <c r="K763" s="30" t="str">
        <f t="shared" si="10"/>
        <v>4 de 2011 - 3 de 2012</v>
      </c>
      <c r="L763" s="30">
        <v>10</v>
      </c>
    </row>
    <row r="764" spans="9:12" hidden="1" x14ac:dyDescent="0.2">
      <c r="I764" s="47" t="str">
        <f t="shared" si="14"/>
        <v>4 de 2011</v>
      </c>
      <c r="J764" s="30" t="s">
        <v>68</v>
      </c>
      <c r="K764" s="30" t="str">
        <f t="shared" si="10"/>
        <v>4 de 2011 - 4 de 2012</v>
      </c>
      <c r="L764" s="30">
        <v>11</v>
      </c>
    </row>
    <row r="765" spans="9:12" hidden="1" x14ac:dyDescent="0.2">
      <c r="I765" s="47" t="str">
        <f t="shared" si="14"/>
        <v>4 de 2011</v>
      </c>
      <c r="J765" s="30" t="s">
        <v>69</v>
      </c>
      <c r="K765" s="30" t="str">
        <f t="shared" si="10"/>
        <v>4 de 2011 - 5 de 2012</v>
      </c>
      <c r="L765" s="30">
        <v>12</v>
      </c>
    </row>
    <row r="766" spans="9:12" hidden="1" x14ac:dyDescent="0.2">
      <c r="I766" s="47" t="str">
        <f t="shared" si="14"/>
        <v>4 de 2011</v>
      </c>
      <c r="J766" s="30" t="s">
        <v>70</v>
      </c>
      <c r="K766" s="30" t="str">
        <f t="shared" si="10"/>
        <v>4 de 2011 - 6 de 2012</v>
      </c>
      <c r="L766" s="30">
        <v>13</v>
      </c>
    </row>
    <row r="767" spans="9:12" hidden="1" x14ac:dyDescent="0.2">
      <c r="I767" s="47" t="str">
        <f t="shared" si="14"/>
        <v>4 de 2011</v>
      </c>
      <c r="J767" s="30" t="s">
        <v>71</v>
      </c>
      <c r="K767" s="30" t="str">
        <f t="shared" si="10"/>
        <v>4 de 2011 - 7 de 2012</v>
      </c>
      <c r="L767" s="30">
        <v>14</v>
      </c>
    </row>
    <row r="768" spans="9:12" hidden="1" x14ac:dyDescent="0.2">
      <c r="I768" s="47" t="str">
        <f t="shared" si="14"/>
        <v>4 de 2011</v>
      </c>
      <c r="J768" s="30" t="s">
        <v>72</v>
      </c>
      <c r="K768" s="30" t="str">
        <f t="shared" si="10"/>
        <v>4 de 2011 - 8 de 2012</v>
      </c>
      <c r="L768" s="30">
        <v>15</v>
      </c>
    </row>
    <row r="769" spans="9:12" hidden="1" x14ac:dyDescent="0.2">
      <c r="I769" s="47" t="str">
        <f t="shared" si="14"/>
        <v>4 de 2011</v>
      </c>
      <c r="J769" s="30" t="s">
        <v>73</v>
      </c>
      <c r="K769" s="30" t="str">
        <f t="shared" si="10"/>
        <v>4 de 2011 - 9 de 2012</v>
      </c>
      <c r="L769" s="30">
        <v>16</v>
      </c>
    </row>
    <row r="770" spans="9:12" hidden="1" x14ac:dyDescent="0.2">
      <c r="I770" s="47" t="str">
        <f t="shared" si="14"/>
        <v>4 de 2011</v>
      </c>
      <c r="J770" s="30" t="s">
        <v>74</v>
      </c>
      <c r="K770" s="30" t="str">
        <f t="shared" si="10"/>
        <v>4 de 2011 - 10 de 2012</v>
      </c>
      <c r="L770" s="30">
        <v>17</v>
      </c>
    </row>
    <row r="771" spans="9:12" hidden="1" x14ac:dyDescent="0.2">
      <c r="I771" s="47" t="str">
        <f t="shared" si="14"/>
        <v>4 de 2011</v>
      </c>
      <c r="J771" s="30" t="s">
        <v>75</v>
      </c>
      <c r="K771" s="30" t="str">
        <f t="shared" si="10"/>
        <v>4 de 2011 - 11 de 2012</v>
      </c>
      <c r="L771" s="30">
        <v>18</v>
      </c>
    </row>
    <row r="772" spans="9:12" hidden="1" x14ac:dyDescent="0.2">
      <c r="I772" s="47" t="str">
        <f t="shared" si="14"/>
        <v>4 de 2011</v>
      </c>
      <c r="J772" s="30" t="s">
        <v>76</v>
      </c>
      <c r="K772" s="30" t="str">
        <f t="shared" si="10"/>
        <v>4 de 2011 - 12 de 2012</v>
      </c>
      <c r="L772" s="30">
        <v>19</v>
      </c>
    </row>
    <row r="773" spans="9:12" hidden="1" x14ac:dyDescent="0.2">
      <c r="I773" s="47" t="s">
        <v>57</v>
      </c>
      <c r="J773" s="30" t="s">
        <v>65</v>
      </c>
      <c r="K773" s="30" t="str">
        <f t="shared" si="10"/>
        <v>5 de 2011 - 1 de 2012</v>
      </c>
      <c r="L773" s="30">
        <v>7</v>
      </c>
    </row>
    <row r="774" spans="9:12" hidden="1" x14ac:dyDescent="0.2">
      <c r="I774" s="47" t="str">
        <f>I773</f>
        <v>5 de 2011</v>
      </c>
      <c r="J774" s="30" t="s">
        <v>66</v>
      </c>
      <c r="K774" s="30" t="str">
        <f t="shared" si="10"/>
        <v>5 de 2011 - 2 de 2012</v>
      </c>
      <c r="L774" s="30">
        <v>8</v>
      </c>
    </row>
    <row r="775" spans="9:12" hidden="1" x14ac:dyDescent="0.2">
      <c r="I775" s="47" t="str">
        <f t="shared" ref="I775:I784" si="15">I774</f>
        <v>5 de 2011</v>
      </c>
      <c r="J775" s="30" t="s">
        <v>67</v>
      </c>
      <c r="K775" s="30" t="str">
        <f t="shared" si="10"/>
        <v>5 de 2011 - 3 de 2012</v>
      </c>
      <c r="L775" s="30">
        <v>9</v>
      </c>
    </row>
    <row r="776" spans="9:12" hidden="1" x14ac:dyDescent="0.2">
      <c r="I776" s="47" t="str">
        <f t="shared" si="15"/>
        <v>5 de 2011</v>
      </c>
      <c r="J776" s="30" t="s">
        <v>68</v>
      </c>
      <c r="K776" s="30" t="str">
        <f t="shared" si="10"/>
        <v>5 de 2011 - 4 de 2012</v>
      </c>
      <c r="L776" s="30">
        <v>10</v>
      </c>
    </row>
    <row r="777" spans="9:12" hidden="1" x14ac:dyDescent="0.2">
      <c r="I777" s="47" t="str">
        <f t="shared" si="15"/>
        <v>5 de 2011</v>
      </c>
      <c r="J777" s="30" t="s">
        <v>69</v>
      </c>
      <c r="K777" s="30" t="str">
        <f t="shared" si="10"/>
        <v>5 de 2011 - 5 de 2012</v>
      </c>
      <c r="L777" s="30">
        <v>11</v>
      </c>
    </row>
    <row r="778" spans="9:12" hidden="1" x14ac:dyDescent="0.2">
      <c r="I778" s="47" t="str">
        <f t="shared" si="15"/>
        <v>5 de 2011</v>
      </c>
      <c r="J778" s="30" t="s">
        <v>70</v>
      </c>
      <c r="K778" s="30" t="str">
        <f t="shared" si="10"/>
        <v>5 de 2011 - 6 de 2012</v>
      </c>
      <c r="L778" s="30">
        <v>12</v>
      </c>
    </row>
    <row r="779" spans="9:12" hidden="1" x14ac:dyDescent="0.2">
      <c r="I779" s="47" t="str">
        <f t="shared" si="15"/>
        <v>5 de 2011</v>
      </c>
      <c r="J779" s="30" t="s">
        <v>71</v>
      </c>
      <c r="K779" s="30" t="str">
        <f t="shared" si="10"/>
        <v>5 de 2011 - 7 de 2012</v>
      </c>
      <c r="L779" s="30">
        <v>13</v>
      </c>
    </row>
    <row r="780" spans="9:12" hidden="1" x14ac:dyDescent="0.2">
      <c r="I780" s="47" t="str">
        <f t="shared" si="15"/>
        <v>5 de 2011</v>
      </c>
      <c r="J780" s="30" t="s">
        <v>72</v>
      </c>
      <c r="K780" s="30" t="str">
        <f t="shared" si="10"/>
        <v>5 de 2011 - 8 de 2012</v>
      </c>
      <c r="L780" s="30">
        <v>14</v>
      </c>
    </row>
    <row r="781" spans="9:12" hidden="1" x14ac:dyDescent="0.2">
      <c r="I781" s="47" t="str">
        <f t="shared" si="15"/>
        <v>5 de 2011</v>
      </c>
      <c r="J781" s="30" t="s">
        <v>73</v>
      </c>
      <c r="K781" s="30" t="str">
        <f t="shared" si="10"/>
        <v>5 de 2011 - 9 de 2012</v>
      </c>
      <c r="L781" s="30">
        <v>15</v>
      </c>
    </row>
    <row r="782" spans="9:12" hidden="1" x14ac:dyDescent="0.2">
      <c r="I782" s="47" t="str">
        <f t="shared" si="15"/>
        <v>5 de 2011</v>
      </c>
      <c r="J782" s="30" t="s">
        <v>74</v>
      </c>
      <c r="K782" s="30" t="str">
        <f t="shared" si="10"/>
        <v>5 de 2011 - 10 de 2012</v>
      </c>
      <c r="L782" s="30">
        <v>16</v>
      </c>
    </row>
    <row r="783" spans="9:12" hidden="1" x14ac:dyDescent="0.2">
      <c r="I783" s="47" t="str">
        <f t="shared" si="15"/>
        <v>5 de 2011</v>
      </c>
      <c r="J783" s="30" t="s">
        <v>75</v>
      </c>
      <c r="K783" s="30" t="str">
        <f t="shared" si="10"/>
        <v>5 de 2011 - 11 de 2012</v>
      </c>
      <c r="L783" s="30">
        <v>17</v>
      </c>
    </row>
    <row r="784" spans="9:12" hidden="1" x14ac:dyDescent="0.2">
      <c r="I784" s="47" t="str">
        <f t="shared" si="15"/>
        <v>5 de 2011</v>
      </c>
      <c r="J784" s="30" t="s">
        <v>76</v>
      </c>
      <c r="K784" s="30" t="str">
        <f t="shared" si="10"/>
        <v>5 de 2011 - 12 de 2012</v>
      </c>
      <c r="L784" s="30">
        <v>18</v>
      </c>
    </row>
    <row r="785" spans="9:12" hidden="1" x14ac:dyDescent="0.2">
      <c r="I785" s="47" t="s">
        <v>58</v>
      </c>
      <c r="J785" s="30" t="s">
        <v>65</v>
      </c>
      <c r="K785" s="30" t="str">
        <f t="shared" si="10"/>
        <v>6 de 2011 - 1 de 2012</v>
      </c>
      <c r="L785" s="30">
        <v>6</v>
      </c>
    </row>
    <row r="786" spans="9:12" hidden="1" x14ac:dyDescent="0.2">
      <c r="I786" s="47" t="str">
        <f>I785</f>
        <v>6 de 2011</v>
      </c>
      <c r="J786" s="30" t="s">
        <v>66</v>
      </c>
      <c r="K786" s="30" t="str">
        <f t="shared" si="10"/>
        <v>6 de 2011 - 2 de 2012</v>
      </c>
      <c r="L786" s="30">
        <v>7</v>
      </c>
    </row>
    <row r="787" spans="9:12" hidden="1" x14ac:dyDescent="0.2">
      <c r="I787" s="47" t="str">
        <f t="shared" ref="I787:I796" si="16">I786</f>
        <v>6 de 2011</v>
      </c>
      <c r="J787" s="30" t="s">
        <v>67</v>
      </c>
      <c r="K787" s="30" t="str">
        <f t="shared" si="10"/>
        <v>6 de 2011 - 3 de 2012</v>
      </c>
      <c r="L787" s="30">
        <v>8</v>
      </c>
    </row>
    <row r="788" spans="9:12" hidden="1" x14ac:dyDescent="0.2">
      <c r="I788" s="47" t="str">
        <f t="shared" si="16"/>
        <v>6 de 2011</v>
      </c>
      <c r="J788" s="30" t="s">
        <v>68</v>
      </c>
      <c r="K788" s="30" t="str">
        <f t="shared" si="10"/>
        <v>6 de 2011 - 4 de 2012</v>
      </c>
      <c r="L788" s="30">
        <v>9</v>
      </c>
    </row>
    <row r="789" spans="9:12" hidden="1" x14ac:dyDescent="0.2">
      <c r="I789" s="47" t="str">
        <f t="shared" si="16"/>
        <v>6 de 2011</v>
      </c>
      <c r="J789" s="30" t="s">
        <v>69</v>
      </c>
      <c r="K789" s="30" t="str">
        <f t="shared" si="10"/>
        <v>6 de 2011 - 5 de 2012</v>
      </c>
      <c r="L789" s="30">
        <v>10</v>
      </c>
    </row>
    <row r="790" spans="9:12" hidden="1" x14ac:dyDescent="0.2">
      <c r="I790" s="47" t="str">
        <f t="shared" si="16"/>
        <v>6 de 2011</v>
      </c>
      <c r="J790" s="30" t="s">
        <v>70</v>
      </c>
      <c r="K790" s="30" t="str">
        <f t="shared" ref="K790:K853" si="17">CONCATENATE(I790," - ",J790)</f>
        <v>6 de 2011 - 6 de 2012</v>
      </c>
      <c r="L790" s="30">
        <v>11</v>
      </c>
    </row>
    <row r="791" spans="9:12" hidden="1" x14ac:dyDescent="0.2">
      <c r="I791" s="47" t="str">
        <f t="shared" si="16"/>
        <v>6 de 2011</v>
      </c>
      <c r="J791" s="30" t="s">
        <v>71</v>
      </c>
      <c r="K791" s="30" t="str">
        <f t="shared" si="17"/>
        <v>6 de 2011 - 7 de 2012</v>
      </c>
      <c r="L791" s="30">
        <v>12</v>
      </c>
    </row>
    <row r="792" spans="9:12" hidden="1" x14ac:dyDescent="0.2">
      <c r="I792" s="47" t="str">
        <f t="shared" si="16"/>
        <v>6 de 2011</v>
      </c>
      <c r="J792" s="30" t="s">
        <v>72</v>
      </c>
      <c r="K792" s="30" t="str">
        <f t="shared" si="17"/>
        <v>6 de 2011 - 8 de 2012</v>
      </c>
      <c r="L792" s="30">
        <v>13</v>
      </c>
    </row>
    <row r="793" spans="9:12" hidden="1" x14ac:dyDescent="0.2">
      <c r="I793" s="47" t="str">
        <f t="shared" si="16"/>
        <v>6 de 2011</v>
      </c>
      <c r="J793" s="30" t="s">
        <v>73</v>
      </c>
      <c r="K793" s="30" t="str">
        <f t="shared" si="17"/>
        <v>6 de 2011 - 9 de 2012</v>
      </c>
      <c r="L793" s="30">
        <v>14</v>
      </c>
    </row>
    <row r="794" spans="9:12" hidden="1" x14ac:dyDescent="0.2">
      <c r="I794" s="47" t="str">
        <f t="shared" si="16"/>
        <v>6 de 2011</v>
      </c>
      <c r="J794" s="30" t="s">
        <v>74</v>
      </c>
      <c r="K794" s="30" t="str">
        <f t="shared" si="17"/>
        <v>6 de 2011 - 10 de 2012</v>
      </c>
      <c r="L794" s="30">
        <v>15</v>
      </c>
    </row>
    <row r="795" spans="9:12" hidden="1" x14ac:dyDescent="0.2">
      <c r="I795" s="47" t="str">
        <f t="shared" si="16"/>
        <v>6 de 2011</v>
      </c>
      <c r="J795" s="30" t="s">
        <v>75</v>
      </c>
      <c r="K795" s="30" t="str">
        <f t="shared" si="17"/>
        <v>6 de 2011 - 11 de 2012</v>
      </c>
      <c r="L795" s="30">
        <v>16</v>
      </c>
    </row>
    <row r="796" spans="9:12" hidden="1" x14ac:dyDescent="0.2">
      <c r="I796" s="47" t="str">
        <f t="shared" si="16"/>
        <v>6 de 2011</v>
      </c>
      <c r="J796" s="30" t="s">
        <v>76</v>
      </c>
      <c r="K796" s="30" t="str">
        <f t="shared" si="17"/>
        <v>6 de 2011 - 12 de 2012</v>
      </c>
      <c r="L796" s="30">
        <v>17</v>
      </c>
    </row>
    <row r="797" spans="9:12" hidden="1" x14ac:dyDescent="0.2">
      <c r="I797" s="47" t="s">
        <v>59</v>
      </c>
      <c r="J797" s="30" t="s">
        <v>65</v>
      </c>
      <c r="K797" s="30" t="str">
        <f t="shared" si="17"/>
        <v>7 de 2011 - 1 de 2012</v>
      </c>
      <c r="L797" s="30">
        <v>5</v>
      </c>
    </row>
    <row r="798" spans="9:12" hidden="1" x14ac:dyDescent="0.2">
      <c r="I798" s="47" t="str">
        <f>I797</f>
        <v>7 de 2011</v>
      </c>
      <c r="J798" s="30" t="s">
        <v>66</v>
      </c>
      <c r="K798" s="30" t="str">
        <f t="shared" si="17"/>
        <v>7 de 2011 - 2 de 2012</v>
      </c>
      <c r="L798" s="30">
        <v>6</v>
      </c>
    </row>
    <row r="799" spans="9:12" hidden="1" x14ac:dyDescent="0.2">
      <c r="I799" s="47" t="str">
        <f t="shared" ref="I799:I808" si="18">I798</f>
        <v>7 de 2011</v>
      </c>
      <c r="J799" s="30" t="s">
        <v>67</v>
      </c>
      <c r="K799" s="30" t="str">
        <f t="shared" si="17"/>
        <v>7 de 2011 - 3 de 2012</v>
      </c>
      <c r="L799" s="30">
        <v>7</v>
      </c>
    </row>
    <row r="800" spans="9:12" hidden="1" x14ac:dyDescent="0.2">
      <c r="I800" s="47" t="str">
        <f t="shared" si="18"/>
        <v>7 de 2011</v>
      </c>
      <c r="J800" s="30" t="s">
        <v>68</v>
      </c>
      <c r="K800" s="30" t="str">
        <f t="shared" si="17"/>
        <v>7 de 2011 - 4 de 2012</v>
      </c>
      <c r="L800" s="30">
        <v>8</v>
      </c>
    </row>
    <row r="801" spans="9:12" hidden="1" x14ac:dyDescent="0.2">
      <c r="I801" s="47" t="str">
        <f t="shared" si="18"/>
        <v>7 de 2011</v>
      </c>
      <c r="J801" s="30" t="s">
        <v>69</v>
      </c>
      <c r="K801" s="30" t="str">
        <f t="shared" si="17"/>
        <v>7 de 2011 - 5 de 2012</v>
      </c>
      <c r="L801" s="30">
        <v>9</v>
      </c>
    </row>
    <row r="802" spans="9:12" hidden="1" x14ac:dyDescent="0.2">
      <c r="I802" s="47" t="str">
        <f t="shared" si="18"/>
        <v>7 de 2011</v>
      </c>
      <c r="J802" s="30" t="s">
        <v>70</v>
      </c>
      <c r="K802" s="30" t="str">
        <f t="shared" si="17"/>
        <v>7 de 2011 - 6 de 2012</v>
      </c>
      <c r="L802" s="30">
        <v>10</v>
      </c>
    </row>
    <row r="803" spans="9:12" hidden="1" x14ac:dyDescent="0.2">
      <c r="I803" s="47" t="str">
        <f t="shared" si="18"/>
        <v>7 de 2011</v>
      </c>
      <c r="J803" s="30" t="s">
        <v>71</v>
      </c>
      <c r="K803" s="30" t="str">
        <f t="shared" si="17"/>
        <v>7 de 2011 - 7 de 2012</v>
      </c>
      <c r="L803" s="30">
        <v>11</v>
      </c>
    </row>
    <row r="804" spans="9:12" hidden="1" x14ac:dyDescent="0.2">
      <c r="I804" s="47" t="str">
        <f t="shared" si="18"/>
        <v>7 de 2011</v>
      </c>
      <c r="J804" s="30" t="s">
        <v>72</v>
      </c>
      <c r="K804" s="30" t="str">
        <f t="shared" si="17"/>
        <v>7 de 2011 - 8 de 2012</v>
      </c>
      <c r="L804" s="30">
        <v>12</v>
      </c>
    </row>
    <row r="805" spans="9:12" hidden="1" x14ac:dyDescent="0.2">
      <c r="I805" s="47" t="str">
        <f t="shared" si="18"/>
        <v>7 de 2011</v>
      </c>
      <c r="J805" s="30" t="s">
        <v>73</v>
      </c>
      <c r="K805" s="30" t="str">
        <f t="shared" si="17"/>
        <v>7 de 2011 - 9 de 2012</v>
      </c>
      <c r="L805" s="30">
        <v>13</v>
      </c>
    </row>
    <row r="806" spans="9:12" hidden="1" x14ac:dyDescent="0.2">
      <c r="I806" s="47" t="str">
        <f t="shared" si="18"/>
        <v>7 de 2011</v>
      </c>
      <c r="J806" s="30" t="s">
        <v>74</v>
      </c>
      <c r="K806" s="30" t="str">
        <f t="shared" si="17"/>
        <v>7 de 2011 - 10 de 2012</v>
      </c>
      <c r="L806" s="30">
        <v>14</v>
      </c>
    </row>
    <row r="807" spans="9:12" hidden="1" x14ac:dyDescent="0.2">
      <c r="I807" s="47" t="str">
        <f t="shared" si="18"/>
        <v>7 de 2011</v>
      </c>
      <c r="J807" s="30" t="s">
        <v>75</v>
      </c>
      <c r="K807" s="30" t="str">
        <f t="shared" si="17"/>
        <v>7 de 2011 - 11 de 2012</v>
      </c>
      <c r="L807" s="30">
        <v>15</v>
      </c>
    </row>
    <row r="808" spans="9:12" hidden="1" x14ac:dyDescent="0.2">
      <c r="I808" s="47" t="str">
        <f t="shared" si="18"/>
        <v>7 de 2011</v>
      </c>
      <c r="J808" s="30" t="s">
        <v>76</v>
      </c>
      <c r="K808" s="30" t="str">
        <f t="shared" si="17"/>
        <v>7 de 2011 - 12 de 2012</v>
      </c>
      <c r="L808" s="30">
        <v>16</v>
      </c>
    </row>
    <row r="809" spans="9:12" hidden="1" x14ac:dyDescent="0.2">
      <c r="I809" s="47" t="s">
        <v>60</v>
      </c>
      <c r="J809" s="30" t="s">
        <v>65</v>
      </c>
      <c r="K809" s="30" t="str">
        <f t="shared" si="17"/>
        <v>8 de 2011 - 1 de 2012</v>
      </c>
      <c r="L809" s="30">
        <v>4</v>
      </c>
    </row>
    <row r="810" spans="9:12" hidden="1" x14ac:dyDescent="0.2">
      <c r="I810" s="47" t="str">
        <f>I809</f>
        <v>8 de 2011</v>
      </c>
      <c r="J810" s="30" t="s">
        <v>66</v>
      </c>
      <c r="K810" s="30" t="str">
        <f t="shared" si="17"/>
        <v>8 de 2011 - 2 de 2012</v>
      </c>
      <c r="L810" s="30">
        <v>5</v>
      </c>
    </row>
    <row r="811" spans="9:12" hidden="1" x14ac:dyDescent="0.2">
      <c r="I811" s="47" t="str">
        <f t="shared" ref="I811:I820" si="19">I810</f>
        <v>8 de 2011</v>
      </c>
      <c r="J811" s="30" t="s">
        <v>67</v>
      </c>
      <c r="K811" s="30" t="str">
        <f t="shared" si="17"/>
        <v>8 de 2011 - 3 de 2012</v>
      </c>
      <c r="L811" s="30">
        <v>6</v>
      </c>
    </row>
    <row r="812" spans="9:12" hidden="1" x14ac:dyDescent="0.2">
      <c r="I812" s="47" t="str">
        <f t="shared" si="19"/>
        <v>8 de 2011</v>
      </c>
      <c r="J812" s="30" t="s">
        <v>68</v>
      </c>
      <c r="K812" s="30" t="str">
        <f t="shared" si="17"/>
        <v>8 de 2011 - 4 de 2012</v>
      </c>
      <c r="L812" s="30">
        <v>7</v>
      </c>
    </row>
    <row r="813" spans="9:12" hidden="1" x14ac:dyDescent="0.2">
      <c r="I813" s="47" t="str">
        <f t="shared" si="19"/>
        <v>8 de 2011</v>
      </c>
      <c r="J813" s="30" t="s">
        <v>69</v>
      </c>
      <c r="K813" s="30" t="str">
        <f t="shared" si="17"/>
        <v>8 de 2011 - 5 de 2012</v>
      </c>
      <c r="L813" s="30">
        <v>8</v>
      </c>
    </row>
    <row r="814" spans="9:12" hidden="1" x14ac:dyDescent="0.2">
      <c r="I814" s="47" t="str">
        <f t="shared" si="19"/>
        <v>8 de 2011</v>
      </c>
      <c r="J814" s="30" t="s">
        <v>70</v>
      </c>
      <c r="K814" s="30" t="str">
        <f t="shared" si="17"/>
        <v>8 de 2011 - 6 de 2012</v>
      </c>
      <c r="L814" s="30">
        <v>9</v>
      </c>
    </row>
    <row r="815" spans="9:12" hidden="1" x14ac:dyDescent="0.2">
      <c r="I815" s="47" t="str">
        <f t="shared" si="19"/>
        <v>8 de 2011</v>
      </c>
      <c r="J815" s="30" t="s">
        <v>71</v>
      </c>
      <c r="K815" s="30" t="str">
        <f t="shared" si="17"/>
        <v>8 de 2011 - 7 de 2012</v>
      </c>
      <c r="L815" s="30">
        <v>10</v>
      </c>
    </row>
    <row r="816" spans="9:12" hidden="1" x14ac:dyDescent="0.2">
      <c r="I816" s="47" t="str">
        <f t="shared" si="19"/>
        <v>8 de 2011</v>
      </c>
      <c r="J816" s="30" t="s">
        <v>72</v>
      </c>
      <c r="K816" s="30" t="str">
        <f t="shared" si="17"/>
        <v>8 de 2011 - 8 de 2012</v>
      </c>
      <c r="L816" s="30">
        <v>11</v>
      </c>
    </row>
    <row r="817" spans="9:12" hidden="1" x14ac:dyDescent="0.2">
      <c r="I817" s="47" t="str">
        <f t="shared" si="19"/>
        <v>8 de 2011</v>
      </c>
      <c r="J817" s="30" t="s">
        <v>73</v>
      </c>
      <c r="K817" s="30" t="str">
        <f t="shared" si="17"/>
        <v>8 de 2011 - 9 de 2012</v>
      </c>
      <c r="L817" s="30">
        <v>12</v>
      </c>
    </row>
    <row r="818" spans="9:12" hidden="1" x14ac:dyDescent="0.2">
      <c r="I818" s="47" t="str">
        <f t="shared" si="19"/>
        <v>8 de 2011</v>
      </c>
      <c r="J818" s="30" t="s">
        <v>74</v>
      </c>
      <c r="K818" s="30" t="str">
        <f t="shared" si="17"/>
        <v>8 de 2011 - 10 de 2012</v>
      </c>
      <c r="L818" s="30">
        <v>13</v>
      </c>
    </row>
    <row r="819" spans="9:12" hidden="1" x14ac:dyDescent="0.2">
      <c r="I819" s="47" t="str">
        <f t="shared" si="19"/>
        <v>8 de 2011</v>
      </c>
      <c r="J819" s="30" t="s">
        <v>75</v>
      </c>
      <c r="K819" s="30" t="str">
        <f t="shared" si="17"/>
        <v>8 de 2011 - 11 de 2012</v>
      </c>
      <c r="L819" s="30">
        <v>14</v>
      </c>
    </row>
    <row r="820" spans="9:12" hidden="1" x14ac:dyDescent="0.2">
      <c r="I820" s="47" t="str">
        <f t="shared" si="19"/>
        <v>8 de 2011</v>
      </c>
      <c r="J820" s="30" t="s">
        <v>76</v>
      </c>
      <c r="K820" s="30" t="str">
        <f t="shared" si="17"/>
        <v>8 de 2011 - 12 de 2012</v>
      </c>
      <c r="L820" s="30">
        <v>15</v>
      </c>
    </row>
    <row r="821" spans="9:12" hidden="1" x14ac:dyDescent="0.2">
      <c r="I821" s="47" t="s">
        <v>61</v>
      </c>
      <c r="J821" s="30" t="s">
        <v>65</v>
      </c>
      <c r="K821" s="30" t="str">
        <f t="shared" si="17"/>
        <v>9 de 2011 - 1 de 2012</v>
      </c>
      <c r="L821" s="30">
        <v>3</v>
      </c>
    </row>
    <row r="822" spans="9:12" hidden="1" x14ac:dyDescent="0.2">
      <c r="I822" s="30" t="str">
        <f>I821</f>
        <v>9 de 2011</v>
      </c>
      <c r="J822" s="30" t="s">
        <v>66</v>
      </c>
      <c r="K822" s="30" t="str">
        <f t="shared" si="17"/>
        <v>9 de 2011 - 2 de 2012</v>
      </c>
      <c r="L822" s="30">
        <v>4</v>
      </c>
    </row>
    <row r="823" spans="9:12" hidden="1" x14ac:dyDescent="0.2">
      <c r="I823" s="30" t="str">
        <f t="shared" ref="I823:I832" si="20">I822</f>
        <v>9 de 2011</v>
      </c>
      <c r="J823" s="30" t="s">
        <v>67</v>
      </c>
      <c r="K823" s="30" t="str">
        <f t="shared" si="17"/>
        <v>9 de 2011 - 3 de 2012</v>
      </c>
      <c r="L823" s="30">
        <v>5</v>
      </c>
    </row>
    <row r="824" spans="9:12" hidden="1" x14ac:dyDescent="0.2">
      <c r="I824" s="30" t="str">
        <f t="shared" si="20"/>
        <v>9 de 2011</v>
      </c>
      <c r="J824" s="30" t="s">
        <v>68</v>
      </c>
      <c r="K824" s="30" t="str">
        <f t="shared" si="17"/>
        <v>9 de 2011 - 4 de 2012</v>
      </c>
      <c r="L824" s="30">
        <v>6</v>
      </c>
    </row>
    <row r="825" spans="9:12" hidden="1" x14ac:dyDescent="0.2">
      <c r="I825" s="30" t="str">
        <f t="shared" si="20"/>
        <v>9 de 2011</v>
      </c>
      <c r="J825" s="30" t="s">
        <v>69</v>
      </c>
      <c r="K825" s="30" t="str">
        <f t="shared" si="17"/>
        <v>9 de 2011 - 5 de 2012</v>
      </c>
      <c r="L825" s="30">
        <v>7</v>
      </c>
    </row>
    <row r="826" spans="9:12" hidden="1" x14ac:dyDescent="0.2">
      <c r="I826" s="30" t="str">
        <f t="shared" si="20"/>
        <v>9 de 2011</v>
      </c>
      <c r="J826" s="30" t="s">
        <v>70</v>
      </c>
      <c r="K826" s="30" t="str">
        <f t="shared" si="17"/>
        <v>9 de 2011 - 6 de 2012</v>
      </c>
      <c r="L826" s="30">
        <v>8</v>
      </c>
    </row>
    <row r="827" spans="9:12" hidden="1" x14ac:dyDescent="0.2">
      <c r="I827" s="30" t="str">
        <f t="shared" si="20"/>
        <v>9 de 2011</v>
      </c>
      <c r="J827" s="30" t="s">
        <v>71</v>
      </c>
      <c r="K827" s="30" t="str">
        <f t="shared" si="17"/>
        <v>9 de 2011 - 7 de 2012</v>
      </c>
      <c r="L827" s="30">
        <v>9</v>
      </c>
    </row>
    <row r="828" spans="9:12" hidden="1" x14ac:dyDescent="0.2">
      <c r="I828" s="30" t="str">
        <f t="shared" si="20"/>
        <v>9 de 2011</v>
      </c>
      <c r="J828" s="30" t="s">
        <v>72</v>
      </c>
      <c r="K828" s="30" t="str">
        <f t="shared" si="17"/>
        <v>9 de 2011 - 8 de 2012</v>
      </c>
      <c r="L828" s="30">
        <v>10</v>
      </c>
    </row>
    <row r="829" spans="9:12" hidden="1" x14ac:dyDescent="0.2">
      <c r="I829" s="30" t="str">
        <f t="shared" si="20"/>
        <v>9 de 2011</v>
      </c>
      <c r="J829" s="30" t="s">
        <v>73</v>
      </c>
      <c r="K829" s="30" t="str">
        <f t="shared" si="17"/>
        <v>9 de 2011 - 9 de 2012</v>
      </c>
      <c r="L829" s="30">
        <v>11</v>
      </c>
    </row>
    <row r="830" spans="9:12" hidden="1" x14ac:dyDescent="0.2">
      <c r="I830" s="30" t="str">
        <f t="shared" si="20"/>
        <v>9 de 2011</v>
      </c>
      <c r="J830" s="30" t="s">
        <v>74</v>
      </c>
      <c r="K830" s="30" t="str">
        <f t="shared" si="17"/>
        <v>9 de 2011 - 10 de 2012</v>
      </c>
      <c r="L830" s="30">
        <v>12</v>
      </c>
    </row>
    <row r="831" spans="9:12" hidden="1" x14ac:dyDescent="0.2">
      <c r="I831" s="30" t="str">
        <f t="shared" si="20"/>
        <v>9 de 2011</v>
      </c>
      <c r="J831" s="30" t="s">
        <v>75</v>
      </c>
      <c r="K831" s="30" t="str">
        <f t="shared" si="17"/>
        <v>9 de 2011 - 11 de 2012</v>
      </c>
      <c r="L831" s="30">
        <v>13</v>
      </c>
    </row>
    <row r="832" spans="9:12" hidden="1" x14ac:dyDescent="0.2">
      <c r="I832" s="30" t="str">
        <f t="shared" si="20"/>
        <v>9 de 2011</v>
      </c>
      <c r="J832" s="30" t="s">
        <v>76</v>
      </c>
      <c r="K832" s="30" t="str">
        <f t="shared" si="17"/>
        <v>9 de 2011 - 12 de 2012</v>
      </c>
      <c r="L832" s="30">
        <v>14</v>
      </c>
    </row>
    <row r="833" spans="9:12" hidden="1" x14ac:dyDescent="0.2">
      <c r="I833" s="47" t="s">
        <v>62</v>
      </c>
      <c r="J833" s="30" t="s">
        <v>65</v>
      </c>
      <c r="K833" s="30" t="str">
        <f t="shared" si="17"/>
        <v>10 de 2011 - 1 de 2012</v>
      </c>
      <c r="L833" s="30">
        <v>2</v>
      </c>
    </row>
    <row r="834" spans="9:12" hidden="1" x14ac:dyDescent="0.2">
      <c r="I834" s="47" t="str">
        <f>I833</f>
        <v>10 de 2011</v>
      </c>
      <c r="J834" s="30" t="s">
        <v>66</v>
      </c>
      <c r="K834" s="30" t="str">
        <f t="shared" si="17"/>
        <v>10 de 2011 - 2 de 2012</v>
      </c>
      <c r="L834" s="30">
        <v>3</v>
      </c>
    </row>
    <row r="835" spans="9:12" hidden="1" x14ac:dyDescent="0.2">
      <c r="I835" s="47" t="str">
        <f t="shared" ref="I835:I844" si="21">I834</f>
        <v>10 de 2011</v>
      </c>
      <c r="J835" s="30" t="s">
        <v>67</v>
      </c>
      <c r="K835" s="30" t="str">
        <f t="shared" si="17"/>
        <v>10 de 2011 - 3 de 2012</v>
      </c>
      <c r="L835" s="30">
        <v>4</v>
      </c>
    </row>
    <row r="836" spans="9:12" hidden="1" x14ac:dyDescent="0.2">
      <c r="I836" s="47" t="str">
        <f t="shared" si="21"/>
        <v>10 de 2011</v>
      </c>
      <c r="J836" s="30" t="s">
        <v>68</v>
      </c>
      <c r="K836" s="30" t="str">
        <f t="shared" si="17"/>
        <v>10 de 2011 - 4 de 2012</v>
      </c>
      <c r="L836" s="30">
        <v>5</v>
      </c>
    </row>
    <row r="837" spans="9:12" hidden="1" x14ac:dyDescent="0.2">
      <c r="I837" s="47" t="str">
        <f t="shared" si="21"/>
        <v>10 de 2011</v>
      </c>
      <c r="J837" s="30" t="s">
        <v>69</v>
      </c>
      <c r="K837" s="30" t="str">
        <f t="shared" si="17"/>
        <v>10 de 2011 - 5 de 2012</v>
      </c>
      <c r="L837" s="30">
        <v>6</v>
      </c>
    </row>
    <row r="838" spans="9:12" hidden="1" x14ac:dyDescent="0.2">
      <c r="I838" s="47" t="str">
        <f t="shared" si="21"/>
        <v>10 de 2011</v>
      </c>
      <c r="J838" s="30" t="s">
        <v>70</v>
      </c>
      <c r="K838" s="30" t="str">
        <f t="shared" si="17"/>
        <v>10 de 2011 - 6 de 2012</v>
      </c>
      <c r="L838" s="30">
        <v>7</v>
      </c>
    </row>
    <row r="839" spans="9:12" hidden="1" x14ac:dyDescent="0.2">
      <c r="I839" s="47" t="str">
        <f t="shared" si="21"/>
        <v>10 de 2011</v>
      </c>
      <c r="J839" s="30" t="s">
        <v>71</v>
      </c>
      <c r="K839" s="30" t="str">
        <f t="shared" si="17"/>
        <v>10 de 2011 - 7 de 2012</v>
      </c>
      <c r="L839" s="30">
        <v>8</v>
      </c>
    </row>
    <row r="840" spans="9:12" hidden="1" x14ac:dyDescent="0.2">
      <c r="I840" s="47" t="str">
        <f t="shared" si="21"/>
        <v>10 de 2011</v>
      </c>
      <c r="J840" s="30" t="s">
        <v>72</v>
      </c>
      <c r="K840" s="30" t="str">
        <f t="shared" si="17"/>
        <v>10 de 2011 - 8 de 2012</v>
      </c>
      <c r="L840" s="30">
        <v>9</v>
      </c>
    </row>
    <row r="841" spans="9:12" hidden="1" x14ac:dyDescent="0.2">
      <c r="I841" s="47" t="str">
        <f t="shared" si="21"/>
        <v>10 de 2011</v>
      </c>
      <c r="J841" s="30" t="s">
        <v>73</v>
      </c>
      <c r="K841" s="30" t="str">
        <f t="shared" si="17"/>
        <v>10 de 2011 - 9 de 2012</v>
      </c>
      <c r="L841" s="30">
        <v>10</v>
      </c>
    </row>
    <row r="842" spans="9:12" hidden="1" x14ac:dyDescent="0.2">
      <c r="I842" s="47" t="str">
        <f t="shared" si="21"/>
        <v>10 de 2011</v>
      </c>
      <c r="J842" s="30" t="s">
        <v>74</v>
      </c>
      <c r="K842" s="30" t="str">
        <f t="shared" si="17"/>
        <v>10 de 2011 - 10 de 2012</v>
      </c>
      <c r="L842" s="30">
        <v>11</v>
      </c>
    </row>
    <row r="843" spans="9:12" hidden="1" x14ac:dyDescent="0.2">
      <c r="I843" s="47" t="str">
        <f t="shared" si="21"/>
        <v>10 de 2011</v>
      </c>
      <c r="J843" s="30" t="s">
        <v>75</v>
      </c>
      <c r="K843" s="30" t="str">
        <f t="shared" si="17"/>
        <v>10 de 2011 - 11 de 2012</v>
      </c>
      <c r="L843" s="30">
        <v>12</v>
      </c>
    </row>
    <row r="844" spans="9:12" hidden="1" x14ac:dyDescent="0.2">
      <c r="I844" s="47" t="str">
        <f t="shared" si="21"/>
        <v>10 de 2011</v>
      </c>
      <c r="J844" s="30" t="s">
        <v>76</v>
      </c>
      <c r="K844" s="30" t="str">
        <f t="shared" si="17"/>
        <v>10 de 2011 - 12 de 2012</v>
      </c>
      <c r="L844" s="30">
        <v>13</v>
      </c>
    </row>
    <row r="845" spans="9:12" hidden="1" x14ac:dyDescent="0.2">
      <c r="I845" s="47" t="s">
        <v>63</v>
      </c>
      <c r="J845" s="30" t="s">
        <v>65</v>
      </c>
      <c r="K845" s="30" t="str">
        <f t="shared" si="17"/>
        <v>11 de 2011 - 1 de 2012</v>
      </c>
      <c r="L845" s="30">
        <v>1</v>
      </c>
    </row>
    <row r="846" spans="9:12" hidden="1" x14ac:dyDescent="0.2">
      <c r="I846" s="47" t="str">
        <f>I845</f>
        <v>11 de 2011</v>
      </c>
      <c r="J846" s="30" t="s">
        <v>66</v>
      </c>
      <c r="K846" s="30" t="str">
        <f t="shared" si="17"/>
        <v>11 de 2011 - 2 de 2012</v>
      </c>
      <c r="L846" s="30">
        <v>2</v>
      </c>
    </row>
    <row r="847" spans="9:12" hidden="1" x14ac:dyDescent="0.2">
      <c r="I847" s="47" t="str">
        <f t="shared" ref="I847:I856" si="22">I846</f>
        <v>11 de 2011</v>
      </c>
      <c r="J847" s="30" t="s">
        <v>67</v>
      </c>
      <c r="K847" s="30" t="str">
        <f t="shared" si="17"/>
        <v>11 de 2011 - 3 de 2012</v>
      </c>
      <c r="L847" s="30">
        <v>3</v>
      </c>
    </row>
    <row r="848" spans="9:12" hidden="1" x14ac:dyDescent="0.2">
      <c r="I848" s="47" t="str">
        <f t="shared" si="22"/>
        <v>11 de 2011</v>
      </c>
      <c r="J848" s="30" t="s">
        <v>68</v>
      </c>
      <c r="K848" s="30" t="str">
        <f t="shared" si="17"/>
        <v>11 de 2011 - 4 de 2012</v>
      </c>
      <c r="L848" s="30">
        <v>4</v>
      </c>
    </row>
    <row r="849" spans="9:12" hidden="1" x14ac:dyDescent="0.2">
      <c r="I849" s="47" t="str">
        <f t="shared" si="22"/>
        <v>11 de 2011</v>
      </c>
      <c r="J849" s="30" t="s">
        <v>69</v>
      </c>
      <c r="K849" s="30" t="str">
        <f t="shared" si="17"/>
        <v>11 de 2011 - 5 de 2012</v>
      </c>
      <c r="L849" s="30">
        <v>5</v>
      </c>
    </row>
    <row r="850" spans="9:12" hidden="1" x14ac:dyDescent="0.2">
      <c r="I850" s="47" t="str">
        <f t="shared" si="22"/>
        <v>11 de 2011</v>
      </c>
      <c r="J850" s="30" t="s">
        <v>70</v>
      </c>
      <c r="K850" s="30" t="str">
        <f t="shared" si="17"/>
        <v>11 de 2011 - 6 de 2012</v>
      </c>
      <c r="L850" s="30">
        <v>6</v>
      </c>
    </row>
    <row r="851" spans="9:12" hidden="1" x14ac:dyDescent="0.2">
      <c r="I851" s="47" t="str">
        <f t="shared" si="22"/>
        <v>11 de 2011</v>
      </c>
      <c r="J851" s="30" t="s">
        <v>71</v>
      </c>
      <c r="K851" s="30" t="str">
        <f t="shared" si="17"/>
        <v>11 de 2011 - 7 de 2012</v>
      </c>
      <c r="L851" s="30">
        <v>7</v>
      </c>
    </row>
    <row r="852" spans="9:12" hidden="1" x14ac:dyDescent="0.2">
      <c r="I852" s="47" t="str">
        <f t="shared" si="22"/>
        <v>11 de 2011</v>
      </c>
      <c r="J852" s="30" t="s">
        <v>72</v>
      </c>
      <c r="K852" s="30" t="str">
        <f t="shared" si="17"/>
        <v>11 de 2011 - 8 de 2012</v>
      </c>
      <c r="L852" s="30">
        <v>8</v>
      </c>
    </row>
    <row r="853" spans="9:12" hidden="1" x14ac:dyDescent="0.2">
      <c r="I853" s="47" t="str">
        <f t="shared" si="22"/>
        <v>11 de 2011</v>
      </c>
      <c r="J853" s="30" t="s">
        <v>73</v>
      </c>
      <c r="K853" s="30" t="str">
        <f t="shared" si="17"/>
        <v>11 de 2011 - 9 de 2012</v>
      </c>
      <c r="L853" s="30">
        <v>9</v>
      </c>
    </row>
    <row r="854" spans="9:12" hidden="1" x14ac:dyDescent="0.2">
      <c r="I854" s="47" t="str">
        <f t="shared" si="22"/>
        <v>11 de 2011</v>
      </c>
      <c r="J854" s="30" t="s">
        <v>74</v>
      </c>
      <c r="K854" s="30" t="str">
        <f t="shared" ref="K854:K868" si="23">CONCATENATE(I854," - ",J854)</f>
        <v>11 de 2011 - 10 de 2012</v>
      </c>
      <c r="L854" s="30">
        <v>10</v>
      </c>
    </row>
    <row r="855" spans="9:12" hidden="1" x14ac:dyDescent="0.2">
      <c r="I855" s="47" t="str">
        <f t="shared" si="22"/>
        <v>11 de 2011</v>
      </c>
      <c r="J855" s="30" t="s">
        <v>75</v>
      </c>
      <c r="K855" s="30" t="str">
        <f t="shared" si="23"/>
        <v>11 de 2011 - 11 de 2012</v>
      </c>
      <c r="L855" s="30">
        <v>11</v>
      </c>
    </row>
    <row r="856" spans="9:12" hidden="1" x14ac:dyDescent="0.2">
      <c r="I856" s="47" t="str">
        <f t="shared" si="22"/>
        <v>11 de 2011</v>
      </c>
      <c r="J856" s="30" t="s">
        <v>76</v>
      </c>
      <c r="K856" s="30" t="str">
        <f t="shared" si="23"/>
        <v>11 de 2011 - 12 de 2012</v>
      </c>
      <c r="L856" s="30">
        <v>12</v>
      </c>
    </row>
    <row r="857" spans="9:12" hidden="1" x14ac:dyDescent="0.2">
      <c r="I857" s="47" t="s">
        <v>64</v>
      </c>
      <c r="J857" s="30" t="s">
        <v>65</v>
      </c>
      <c r="K857" s="30" t="str">
        <f t="shared" si="23"/>
        <v>12 de 2011 - 1 de 2012</v>
      </c>
      <c r="L857" s="30">
        <v>0</v>
      </c>
    </row>
    <row r="858" spans="9:12" hidden="1" x14ac:dyDescent="0.2">
      <c r="I858" s="47" t="str">
        <f>I857</f>
        <v>12 de 2011</v>
      </c>
      <c r="J858" s="30" t="s">
        <v>66</v>
      </c>
      <c r="K858" s="30" t="str">
        <f t="shared" si="23"/>
        <v>12 de 2011 - 2 de 2012</v>
      </c>
      <c r="L858" s="30">
        <v>1</v>
      </c>
    </row>
    <row r="859" spans="9:12" hidden="1" x14ac:dyDescent="0.2">
      <c r="I859" s="47" t="str">
        <f t="shared" ref="I859:I868" si="24">I858</f>
        <v>12 de 2011</v>
      </c>
      <c r="J859" s="30" t="s">
        <v>67</v>
      </c>
      <c r="K859" s="30" t="str">
        <f t="shared" si="23"/>
        <v>12 de 2011 - 3 de 2012</v>
      </c>
      <c r="L859" s="30">
        <v>2</v>
      </c>
    </row>
    <row r="860" spans="9:12" hidden="1" x14ac:dyDescent="0.2">
      <c r="I860" s="47" t="str">
        <f t="shared" si="24"/>
        <v>12 de 2011</v>
      </c>
      <c r="J860" s="30" t="s">
        <v>68</v>
      </c>
      <c r="K860" s="30" t="str">
        <f t="shared" si="23"/>
        <v>12 de 2011 - 4 de 2012</v>
      </c>
      <c r="L860" s="30">
        <v>3</v>
      </c>
    </row>
    <row r="861" spans="9:12" hidden="1" x14ac:dyDescent="0.2">
      <c r="I861" s="47" t="str">
        <f t="shared" si="24"/>
        <v>12 de 2011</v>
      </c>
      <c r="J861" s="30" t="s">
        <v>69</v>
      </c>
      <c r="K861" s="30" t="str">
        <f t="shared" si="23"/>
        <v>12 de 2011 - 5 de 2012</v>
      </c>
      <c r="L861" s="30">
        <v>4</v>
      </c>
    </row>
    <row r="862" spans="9:12" hidden="1" x14ac:dyDescent="0.2">
      <c r="I862" s="47" t="str">
        <f t="shared" si="24"/>
        <v>12 de 2011</v>
      </c>
      <c r="J862" s="30" t="s">
        <v>70</v>
      </c>
      <c r="K862" s="30" t="str">
        <f t="shared" si="23"/>
        <v>12 de 2011 - 6 de 2012</v>
      </c>
      <c r="L862" s="30">
        <v>5</v>
      </c>
    </row>
    <row r="863" spans="9:12" hidden="1" x14ac:dyDescent="0.2">
      <c r="I863" s="47" t="str">
        <f t="shared" si="24"/>
        <v>12 de 2011</v>
      </c>
      <c r="J863" s="30" t="s">
        <v>71</v>
      </c>
      <c r="K863" s="30" t="str">
        <f t="shared" si="23"/>
        <v>12 de 2011 - 7 de 2012</v>
      </c>
      <c r="L863" s="30">
        <v>6</v>
      </c>
    </row>
    <row r="864" spans="9:12" hidden="1" x14ac:dyDescent="0.2">
      <c r="I864" s="47" t="str">
        <f t="shared" si="24"/>
        <v>12 de 2011</v>
      </c>
      <c r="J864" s="30" t="s">
        <v>72</v>
      </c>
      <c r="K864" s="30" t="str">
        <f t="shared" si="23"/>
        <v>12 de 2011 - 8 de 2012</v>
      </c>
      <c r="L864" s="30">
        <v>7</v>
      </c>
    </row>
    <row r="865" spans="9:12" hidden="1" x14ac:dyDescent="0.2">
      <c r="I865" s="47" t="str">
        <f t="shared" si="24"/>
        <v>12 de 2011</v>
      </c>
      <c r="J865" s="30" t="s">
        <v>73</v>
      </c>
      <c r="K865" s="30" t="str">
        <f t="shared" si="23"/>
        <v>12 de 2011 - 9 de 2012</v>
      </c>
      <c r="L865" s="30">
        <v>8</v>
      </c>
    </row>
    <row r="866" spans="9:12" hidden="1" x14ac:dyDescent="0.2">
      <c r="I866" s="47" t="str">
        <f t="shared" si="24"/>
        <v>12 de 2011</v>
      </c>
      <c r="J866" s="30" t="s">
        <v>74</v>
      </c>
      <c r="K866" s="30" t="str">
        <f t="shared" si="23"/>
        <v>12 de 2011 - 10 de 2012</v>
      </c>
      <c r="L866" s="30">
        <v>9</v>
      </c>
    </row>
    <row r="867" spans="9:12" hidden="1" x14ac:dyDescent="0.2">
      <c r="I867" s="47" t="str">
        <f t="shared" si="24"/>
        <v>12 de 2011</v>
      </c>
      <c r="J867" s="30" t="s">
        <v>75</v>
      </c>
      <c r="K867" s="30" t="str">
        <f t="shared" si="23"/>
        <v>12 de 2011 - 11 de 2012</v>
      </c>
      <c r="L867" s="30">
        <v>10</v>
      </c>
    </row>
    <row r="868" spans="9:12" hidden="1" x14ac:dyDescent="0.2">
      <c r="I868" s="47" t="str">
        <f t="shared" si="24"/>
        <v>12 de 2011</v>
      </c>
      <c r="J868" s="30" t="s">
        <v>76</v>
      </c>
      <c r="K868" s="30" t="str">
        <f t="shared" si="23"/>
        <v>12 de 2011 - 12 de 2012</v>
      </c>
      <c r="L868" s="30">
        <v>11</v>
      </c>
    </row>
    <row r="869" spans="9:12" hidden="1" x14ac:dyDescent="0.2">
      <c r="I869" s="19"/>
      <c r="J869" s="19"/>
    </row>
    <row r="870" spans="9:12" hidden="1" x14ac:dyDescent="0.2">
      <c r="I870" s="30" t="s">
        <v>65</v>
      </c>
      <c r="J870" s="30" t="s">
        <v>77</v>
      </c>
      <c r="K870" s="30" t="str">
        <f>CONCATENATE(I870," - ",J870)</f>
        <v>1 de 2012 - 1 de 2013</v>
      </c>
      <c r="L870" s="30">
        <v>11</v>
      </c>
    </row>
    <row r="871" spans="9:12" hidden="1" x14ac:dyDescent="0.2">
      <c r="I871" s="30" t="str">
        <f>I870</f>
        <v>1 de 2012</v>
      </c>
      <c r="J871" s="30" t="s">
        <v>78</v>
      </c>
      <c r="K871" s="30" t="str">
        <f t="shared" ref="K871:K934" si="25">CONCATENATE(I871," - ",J871)</f>
        <v>1 de 2012 - 2 de 2013</v>
      </c>
      <c r="L871" s="30">
        <v>12</v>
      </c>
    </row>
    <row r="872" spans="9:12" hidden="1" x14ac:dyDescent="0.2">
      <c r="I872" s="30" t="str">
        <f t="shared" ref="I872:I881" si="26">I871</f>
        <v>1 de 2012</v>
      </c>
      <c r="J872" s="30" t="s">
        <v>79</v>
      </c>
      <c r="K872" s="30" t="str">
        <f t="shared" si="25"/>
        <v>1 de 2012 - 3 de 2013</v>
      </c>
      <c r="L872" s="30">
        <v>13</v>
      </c>
    </row>
    <row r="873" spans="9:12" hidden="1" x14ac:dyDescent="0.2">
      <c r="I873" s="30" t="str">
        <f t="shared" si="26"/>
        <v>1 de 2012</v>
      </c>
      <c r="J873" s="30" t="s">
        <v>80</v>
      </c>
      <c r="K873" s="30" t="str">
        <f t="shared" si="25"/>
        <v>1 de 2012 - 4 de 2013</v>
      </c>
      <c r="L873" s="30">
        <v>14</v>
      </c>
    </row>
    <row r="874" spans="9:12" hidden="1" x14ac:dyDescent="0.2">
      <c r="I874" s="30" t="str">
        <f t="shared" si="26"/>
        <v>1 de 2012</v>
      </c>
      <c r="J874" s="30" t="s">
        <v>81</v>
      </c>
      <c r="K874" s="30" t="str">
        <f t="shared" si="25"/>
        <v>1 de 2012 - 5 de 2013</v>
      </c>
      <c r="L874" s="30">
        <v>15</v>
      </c>
    </row>
    <row r="875" spans="9:12" hidden="1" x14ac:dyDescent="0.2">
      <c r="I875" s="30" t="str">
        <f t="shared" si="26"/>
        <v>1 de 2012</v>
      </c>
      <c r="J875" s="30" t="s">
        <v>82</v>
      </c>
      <c r="K875" s="30" t="str">
        <f t="shared" si="25"/>
        <v>1 de 2012 - 6 de 2013</v>
      </c>
      <c r="L875" s="30">
        <v>16</v>
      </c>
    </row>
    <row r="876" spans="9:12" hidden="1" x14ac:dyDescent="0.2">
      <c r="I876" s="30" t="str">
        <f t="shared" si="26"/>
        <v>1 de 2012</v>
      </c>
      <c r="J876" s="30" t="s">
        <v>83</v>
      </c>
      <c r="K876" s="30" t="str">
        <f t="shared" si="25"/>
        <v>1 de 2012 - 7 de 2013</v>
      </c>
      <c r="L876" s="30">
        <v>17</v>
      </c>
    </row>
    <row r="877" spans="9:12" hidden="1" x14ac:dyDescent="0.2">
      <c r="I877" s="30" t="str">
        <f t="shared" si="26"/>
        <v>1 de 2012</v>
      </c>
      <c r="J877" s="30" t="s">
        <v>84</v>
      </c>
      <c r="K877" s="30" t="str">
        <f t="shared" si="25"/>
        <v>1 de 2012 - 8 de 2013</v>
      </c>
      <c r="L877" s="30">
        <v>18</v>
      </c>
    </row>
    <row r="878" spans="9:12" hidden="1" x14ac:dyDescent="0.2">
      <c r="I878" s="30" t="str">
        <f t="shared" si="26"/>
        <v>1 de 2012</v>
      </c>
      <c r="J878" s="30" t="s">
        <v>85</v>
      </c>
      <c r="K878" s="30" t="str">
        <f t="shared" si="25"/>
        <v>1 de 2012 - 9 de 2013</v>
      </c>
      <c r="L878" s="30">
        <v>19</v>
      </c>
    </row>
    <row r="879" spans="9:12" hidden="1" x14ac:dyDescent="0.2">
      <c r="I879" s="30" t="str">
        <f t="shared" si="26"/>
        <v>1 de 2012</v>
      </c>
      <c r="J879" s="30" t="s">
        <v>86</v>
      </c>
      <c r="K879" s="30" t="str">
        <f t="shared" si="25"/>
        <v>1 de 2012 - 10 de 2013</v>
      </c>
      <c r="L879" s="30">
        <v>20</v>
      </c>
    </row>
    <row r="880" spans="9:12" hidden="1" x14ac:dyDescent="0.2">
      <c r="I880" s="30" t="str">
        <f t="shared" si="26"/>
        <v>1 de 2012</v>
      </c>
      <c r="J880" s="30" t="s">
        <v>87</v>
      </c>
      <c r="K880" s="30" t="str">
        <f t="shared" si="25"/>
        <v>1 de 2012 - 11 de 2013</v>
      </c>
      <c r="L880" s="30">
        <v>21</v>
      </c>
    </row>
    <row r="881" spans="9:12" hidden="1" x14ac:dyDescent="0.2">
      <c r="I881" s="30" t="str">
        <f t="shared" si="26"/>
        <v>1 de 2012</v>
      </c>
      <c r="J881" s="30" t="s">
        <v>88</v>
      </c>
      <c r="K881" s="30" t="str">
        <f t="shared" si="25"/>
        <v>1 de 2012 - 12 de 2013</v>
      </c>
      <c r="L881" s="30">
        <v>22</v>
      </c>
    </row>
    <row r="882" spans="9:12" hidden="1" x14ac:dyDescent="0.2">
      <c r="I882" s="30" t="s">
        <v>66</v>
      </c>
      <c r="J882" s="30" t="s">
        <v>77</v>
      </c>
      <c r="K882" s="30" t="str">
        <f t="shared" si="25"/>
        <v>2 de 2012 - 1 de 2013</v>
      </c>
      <c r="L882" s="47">
        <v>10</v>
      </c>
    </row>
    <row r="883" spans="9:12" hidden="1" x14ac:dyDescent="0.2">
      <c r="I883" s="30" t="str">
        <f>I882</f>
        <v>2 de 2012</v>
      </c>
      <c r="J883" s="30" t="s">
        <v>78</v>
      </c>
      <c r="K883" s="30" t="str">
        <f t="shared" si="25"/>
        <v>2 de 2012 - 2 de 2013</v>
      </c>
      <c r="L883" s="47">
        <v>11</v>
      </c>
    </row>
    <row r="884" spans="9:12" hidden="1" x14ac:dyDescent="0.2">
      <c r="I884" s="30" t="str">
        <f t="shared" ref="I884:I893" si="27">I883</f>
        <v>2 de 2012</v>
      </c>
      <c r="J884" s="30" t="s">
        <v>79</v>
      </c>
      <c r="K884" s="30" t="str">
        <f t="shared" si="25"/>
        <v>2 de 2012 - 3 de 2013</v>
      </c>
      <c r="L884" s="47">
        <v>12</v>
      </c>
    </row>
    <row r="885" spans="9:12" hidden="1" x14ac:dyDescent="0.2">
      <c r="I885" s="30" t="str">
        <f t="shared" si="27"/>
        <v>2 de 2012</v>
      </c>
      <c r="J885" s="30" t="s">
        <v>80</v>
      </c>
      <c r="K885" s="30" t="str">
        <f t="shared" si="25"/>
        <v>2 de 2012 - 4 de 2013</v>
      </c>
      <c r="L885" s="47">
        <v>13</v>
      </c>
    </row>
    <row r="886" spans="9:12" hidden="1" x14ac:dyDescent="0.2">
      <c r="I886" s="30" t="str">
        <f t="shared" si="27"/>
        <v>2 de 2012</v>
      </c>
      <c r="J886" s="30" t="s">
        <v>81</v>
      </c>
      <c r="K886" s="30" t="str">
        <f t="shared" si="25"/>
        <v>2 de 2012 - 5 de 2013</v>
      </c>
      <c r="L886" s="47">
        <v>14</v>
      </c>
    </row>
    <row r="887" spans="9:12" hidden="1" x14ac:dyDescent="0.2">
      <c r="I887" s="30" t="str">
        <f t="shared" si="27"/>
        <v>2 de 2012</v>
      </c>
      <c r="J887" s="30" t="s">
        <v>82</v>
      </c>
      <c r="K887" s="30" t="str">
        <f t="shared" si="25"/>
        <v>2 de 2012 - 6 de 2013</v>
      </c>
      <c r="L887" s="47">
        <v>15</v>
      </c>
    </row>
    <row r="888" spans="9:12" hidden="1" x14ac:dyDescent="0.2">
      <c r="I888" s="30" t="str">
        <f t="shared" si="27"/>
        <v>2 de 2012</v>
      </c>
      <c r="J888" s="30" t="s">
        <v>83</v>
      </c>
      <c r="K888" s="30" t="str">
        <f t="shared" si="25"/>
        <v>2 de 2012 - 7 de 2013</v>
      </c>
      <c r="L888" s="47">
        <v>16</v>
      </c>
    </row>
    <row r="889" spans="9:12" hidden="1" x14ac:dyDescent="0.2">
      <c r="I889" s="30" t="str">
        <f t="shared" si="27"/>
        <v>2 de 2012</v>
      </c>
      <c r="J889" s="30" t="s">
        <v>84</v>
      </c>
      <c r="K889" s="30" t="str">
        <f t="shared" si="25"/>
        <v>2 de 2012 - 8 de 2013</v>
      </c>
      <c r="L889" s="47">
        <v>17</v>
      </c>
    </row>
    <row r="890" spans="9:12" hidden="1" x14ac:dyDescent="0.2">
      <c r="I890" s="30" t="str">
        <f t="shared" si="27"/>
        <v>2 de 2012</v>
      </c>
      <c r="J890" s="30" t="s">
        <v>85</v>
      </c>
      <c r="K890" s="30" t="str">
        <f t="shared" si="25"/>
        <v>2 de 2012 - 9 de 2013</v>
      </c>
      <c r="L890" s="47">
        <v>18</v>
      </c>
    </row>
    <row r="891" spans="9:12" hidden="1" x14ac:dyDescent="0.2">
      <c r="I891" s="30" t="str">
        <f t="shared" si="27"/>
        <v>2 de 2012</v>
      </c>
      <c r="J891" s="30" t="s">
        <v>86</v>
      </c>
      <c r="K891" s="30" t="str">
        <f t="shared" si="25"/>
        <v>2 de 2012 - 10 de 2013</v>
      </c>
      <c r="L891" s="47">
        <v>19</v>
      </c>
    </row>
    <row r="892" spans="9:12" hidden="1" x14ac:dyDescent="0.2">
      <c r="I892" s="30" t="str">
        <f t="shared" si="27"/>
        <v>2 de 2012</v>
      </c>
      <c r="J892" s="30" t="s">
        <v>87</v>
      </c>
      <c r="K892" s="30" t="str">
        <f t="shared" si="25"/>
        <v>2 de 2012 - 11 de 2013</v>
      </c>
      <c r="L892" s="47">
        <v>20</v>
      </c>
    </row>
    <row r="893" spans="9:12" hidden="1" x14ac:dyDescent="0.2">
      <c r="I893" s="30" t="str">
        <f t="shared" si="27"/>
        <v>2 de 2012</v>
      </c>
      <c r="J893" s="30" t="s">
        <v>88</v>
      </c>
      <c r="K893" s="30" t="str">
        <f t="shared" si="25"/>
        <v>2 de 2012 - 12 de 2013</v>
      </c>
      <c r="L893" s="47">
        <v>21</v>
      </c>
    </row>
    <row r="894" spans="9:12" hidden="1" x14ac:dyDescent="0.2">
      <c r="I894" s="47" t="s">
        <v>67</v>
      </c>
      <c r="J894" s="30" t="s">
        <v>77</v>
      </c>
      <c r="K894" s="30" t="str">
        <f t="shared" si="25"/>
        <v>3 de 2012 - 1 de 2013</v>
      </c>
      <c r="L894" s="30">
        <v>9</v>
      </c>
    </row>
    <row r="895" spans="9:12" hidden="1" x14ac:dyDescent="0.2">
      <c r="I895" s="47" t="str">
        <f>I894</f>
        <v>3 de 2012</v>
      </c>
      <c r="J895" s="30" t="s">
        <v>78</v>
      </c>
      <c r="K895" s="30" t="str">
        <f t="shared" si="25"/>
        <v>3 de 2012 - 2 de 2013</v>
      </c>
      <c r="L895" s="30">
        <v>10</v>
      </c>
    </row>
    <row r="896" spans="9:12" hidden="1" x14ac:dyDescent="0.2">
      <c r="I896" s="47" t="str">
        <f t="shared" ref="I896:I905" si="28">I895</f>
        <v>3 de 2012</v>
      </c>
      <c r="J896" s="30" t="s">
        <v>79</v>
      </c>
      <c r="K896" s="30" t="str">
        <f t="shared" si="25"/>
        <v>3 de 2012 - 3 de 2013</v>
      </c>
      <c r="L896" s="30">
        <v>11</v>
      </c>
    </row>
    <row r="897" spans="9:12" hidden="1" x14ac:dyDescent="0.2">
      <c r="I897" s="47" t="str">
        <f t="shared" si="28"/>
        <v>3 de 2012</v>
      </c>
      <c r="J897" s="30" t="s">
        <v>80</v>
      </c>
      <c r="K897" s="30" t="str">
        <f t="shared" si="25"/>
        <v>3 de 2012 - 4 de 2013</v>
      </c>
      <c r="L897" s="30">
        <v>12</v>
      </c>
    </row>
    <row r="898" spans="9:12" hidden="1" x14ac:dyDescent="0.2">
      <c r="I898" s="47" t="str">
        <f t="shared" si="28"/>
        <v>3 de 2012</v>
      </c>
      <c r="J898" s="30" t="s">
        <v>81</v>
      </c>
      <c r="K898" s="30" t="str">
        <f t="shared" si="25"/>
        <v>3 de 2012 - 5 de 2013</v>
      </c>
      <c r="L898" s="30">
        <v>13</v>
      </c>
    </row>
    <row r="899" spans="9:12" hidden="1" x14ac:dyDescent="0.2">
      <c r="I899" s="47" t="str">
        <f t="shared" si="28"/>
        <v>3 de 2012</v>
      </c>
      <c r="J899" s="30" t="s">
        <v>82</v>
      </c>
      <c r="K899" s="30" t="str">
        <f t="shared" si="25"/>
        <v>3 de 2012 - 6 de 2013</v>
      </c>
      <c r="L899" s="30">
        <v>14</v>
      </c>
    </row>
    <row r="900" spans="9:12" hidden="1" x14ac:dyDescent="0.2">
      <c r="I900" s="47" t="str">
        <f t="shared" si="28"/>
        <v>3 de 2012</v>
      </c>
      <c r="J900" s="30" t="s">
        <v>83</v>
      </c>
      <c r="K900" s="30" t="str">
        <f t="shared" si="25"/>
        <v>3 de 2012 - 7 de 2013</v>
      </c>
      <c r="L900" s="30">
        <v>15</v>
      </c>
    </row>
    <row r="901" spans="9:12" hidden="1" x14ac:dyDescent="0.2">
      <c r="I901" s="47" t="str">
        <f t="shared" si="28"/>
        <v>3 de 2012</v>
      </c>
      <c r="J901" s="30" t="s">
        <v>84</v>
      </c>
      <c r="K901" s="30" t="str">
        <f t="shared" si="25"/>
        <v>3 de 2012 - 8 de 2013</v>
      </c>
      <c r="L901" s="30">
        <v>16</v>
      </c>
    </row>
    <row r="902" spans="9:12" hidden="1" x14ac:dyDescent="0.2">
      <c r="I902" s="47" t="str">
        <f t="shared" si="28"/>
        <v>3 de 2012</v>
      </c>
      <c r="J902" s="30" t="s">
        <v>85</v>
      </c>
      <c r="K902" s="30" t="str">
        <f t="shared" si="25"/>
        <v>3 de 2012 - 9 de 2013</v>
      </c>
      <c r="L902" s="30">
        <v>17</v>
      </c>
    </row>
    <row r="903" spans="9:12" hidden="1" x14ac:dyDescent="0.2">
      <c r="I903" s="47" t="str">
        <f t="shared" si="28"/>
        <v>3 de 2012</v>
      </c>
      <c r="J903" s="30" t="s">
        <v>86</v>
      </c>
      <c r="K903" s="30" t="str">
        <f t="shared" si="25"/>
        <v>3 de 2012 - 10 de 2013</v>
      </c>
      <c r="L903" s="30">
        <v>18</v>
      </c>
    </row>
    <row r="904" spans="9:12" hidden="1" x14ac:dyDescent="0.2">
      <c r="I904" s="47" t="str">
        <f t="shared" si="28"/>
        <v>3 de 2012</v>
      </c>
      <c r="J904" s="30" t="s">
        <v>87</v>
      </c>
      <c r="K904" s="30" t="str">
        <f t="shared" si="25"/>
        <v>3 de 2012 - 11 de 2013</v>
      </c>
      <c r="L904" s="30">
        <v>19</v>
      </c>
    </row>
    <row r="905" spans="9:12" hidden="1" x14ac:dyDescent="0.2">
      <c r="I905" s="47" t="str">
        <f t="shared" si="28"/>
        <v>3 de 2012</v>
      </c>
      <c r="J905" s="30" t="s">
        <v>88</v>
      </c>
      <c r="K905" s="30" t="str">
        <f t="shared" si="25"/>
        <v>3 de 2012 - 12 de 2013</v>
      </c>
      <c r="L905" s="30">
        <v>20</v>
      </c>
    </row>
    <row r="906" spans="9:12" hidden="1" x14ac:dyDescent="0.2">
      <c r="I906" s="47" t="s">
        <v>68</v>
      </c>
      <c r="J906" s="30" t="s">
        <v>77</v>
      </c>
      <c r="K906" s="30" t="str">
        <f t="shared" si="25"/>
        <v>4 de 2012 - 1 de 2013</v>
      </c>
      <c r="L906" s="30">
        <v>8</v>
      </c>
    </row>
    <row r="907" spans="9:12" hidden="1" x14ac:dyDescent="0.2">
      <c r="I907" s="47" t="str">
        <f>I906</f>
        <v>4 de 2012</v>
      </c>
      <c r="J907" s="30" t="s">
        <v>78</v>
      </c>
      <c r="K907" s="30" t="str">
        <f t="shared" si="25"/>
        <v>4 de 2012 - 2 de 2013</v>
      </c>
      <c r="L907" s="30">
        <v>9</v>
      </c>
    </row>
    <row r="908" spans="9:12" hidden="1" x14ac:dyDescent="0.2">
      <c r="I908" s="47" t="str">
        <f t="shared" ref="I908:I917" si="29">I907</f>
        <v>4 de 2012</v>
      </c>
      <c r="J908" s="30" t="s">
        <v>79</v>
      </c>
      <c r="K908" s="30" t="str">
        <f t="shared" si="25"/>
        <v>4 de 2012 - 3 de 2013</v>
      </c>
      <c r="L908" s="30">
        <v>10</v>
      </c>
    </row>
    <row r="909" spans="9:12" hidden="1" x14ac:dyDescent="0.2">
      <c r="I909" s="47" t="str">
        <f t="shared" si="29"/>
        <v>4 de 2012</v>
      </c>
      <c r="J909" s="30" t="s">
        <v>80</v>
      </c>
      <c r="K909" s="30" t="str">
        <f t="shared" si="25"/>
        <v>4 de 2012 - 4 de 2013</v>
      </c>
      <c r="L909" s="30">
        <v>11</v>
      </c>
    </row>
    <row r="910" spans="9:12" hidden="1" x14ac:dyDescent="0.2">
      <c r="I910" s="47" t="str">
        <f t="shared" si="29"/>
        <v>4 de 2012</v>
      </c>
      <c r="J910" s="30" t="s">
        <v>81</v>
      </c>
      <c r="K910" s="30" t="str">
        <f t="shared" si="25"/>
        <v>4 de 2012 - 5 de 2013</v>
      </c>
      <c r="L910" s="30">
        <v>12</v>
      </c>
    </row>
    <row r="911" spans="9:12" hidden="1" x14ac:dyDescent="0.2">
      <c r="I911" s="47" t="str">
        <f t="shared" si="29"/>
        <v>4 de 2012</v>
      </c>
      <c r="J911" s="30" t="s">
        <v>82</v>
      </c>
      <c r="K911" s="30" t="str">
        <f t="shared" si="25"/>
        <v>4 de 2012 - 6 de 2013</v>
      </c>
      <c r="L911" s="30">
        <v>13</v>
      </c>
    </row>
    <row r="912" spans="9:12" hidden="1" x14ac:dyDescent="0.2">
      <c r="I912" s="47" t="str">
        <f t="shared" si="29"/>
        <v>4 de 2012</v>
      </c>
      <c r="J912" s="30" t="s">
        <v>83</v>
      </c>
      <c r="K912" s="30" t="str">
        <f t="shared" si="25"/>
        <v>4 de 2012 - 7 de 2013</v>
      </c>
      <c r="L912" s="30">
        <v>14</v>
      </c>
    </row>
    <row r="913" spans="9:12" hidden="1" x14ac:dyDescent="0.2">
      <c r="I913" s="47" t="str">
        <f t="shared" si="29"/>
        <v>4 de 2012</v>
      </c>
      <c r="J913" s="30" t="s">
        <v>84</v>
      </c>
      <c r="K913" s="30" t="str">
        <f t="shared" si="25"/>
        <v>4 de 2012 - 8 de 2013</v>
      </c>
      <c r="L913" s="30">
        <v>15</v>
      </c>
    </row>
    <row r="914" spans="9:12" hidden="1" x14ac:dyDescent="0.2">
      <c r="I914" s="47" t="str">
        <f t="shared" si="29"/>
        <v>4 de 2012</v>
      </c>
      <c r="J914" s="30" t="s">
        <v>85</v>
      </c>
      <c r="K914" s="30" t="str">
        <f t="shared" si="25"/>
        <v>4 de 2012 - 9 de 2013</v>
      </c>
      <c r="L914" s="30">
        <v>16</v>
      </c>
    </row>
    <row r="915" spans="9:12" hidden="1" x14ac:dyDescent="0.2">
      <c r="I915" s="47" t="str">
        <f t="shared" si="29"/>
        <v>4 de 2012</v>
      </c>
      <c r="J915" s="30" t="s">
        <v>86</v>
      </c>
      <c r="K915" s="30" t="str">
        <f t="shared" si="25"/>
        <v>4 de 2012 - 10 de 2013</v>
      </c>
      <c r="L915" s="30">
        <v>17</v>
      </c>
    </row>
    <row r="916" spans="9:12" hidden="1" x14ac:dyDescent="0.2">
      <c r="I916" s="47" t="str">
        <f t="shared" si="29"/>
        <v>4 de 2012</v>
      </c>
      <c r="J916" s="30" t="s">
        <v>87</v>
      </c>
      <c r="K916" s="30" t="str">
        <f t="shared" si="25"/>
        <v>4 de 2012 - 11 de 2013</v>
      </c>
      <c r="L916" s="30">
        <v>18</v>
      </c>
    </row>
    <row r="917" spans="9:12" hidden="1" x14ac:dyDescent="0.2">
      <c r="I917" s="47" t="str">
        <f t="shared" si="29"/>
        <v>4 de 2012</v>
      </c>
      <c r="J917" s="30" t="s">
        <v>88</v>
      </c>
      <c r="K917" s="30" t="str">
        <f t="shared" si="25"/>
        <v>4 de 2012 - 12 de 2013</v>
      </c>
      <c r="L917" s="30">
        <v>19</v>
      </c>
    </row>
    <row r="918" spans="9:12" hidden="1" x14ac:dyDescent="0.2">
      <c r="I918" s="47" t="s">
        <v>69</v>
      </c>
      <c r="J918" s="30" t="s">
        <v>77</v>
      </c>
      <c r="K918" s="30" t="str">
        <f t="shared" si="25"/>
        <v>5 de 2012 - 1 de 2013</v>
      </c>
      <c r="L918" s="30">
        <v>7</v>
      </c>
    </row>
    <row r="919" spans="9:12" hidden="1" x14ac:dyDescent="0.2">
      <c r="I919" s="47" t="str">
        <f>I918</f>
        <v>5 de 2012</v>
      </c>
      <c r="J919" s="30" t="s">
        <v>78</v>
      </c>
      <c r="K919" s="30" t="str">
        <f t="shared" si="25"/>
        <v>5 de 2012 - 2 de 2013</v>
      </c>
      <c r="L919" s="30">
        <v>8</v>
      </c>
    </row>
    <row r="920" spans="9:12" hidden="1" x14ac:dyDescent="0.2">
      <c r="I920" s="47" t="str">
        <f t="shared" ref="I920:I929" si="30">I919</f>
        <v>5 de 2012</v>
      </c>
      <c r="J920" s="30" t="s">
        <v>79</v>
      </c>
      <c r="K920" s="30" t="str">
        <f t="shared" si="25"/>
        <v>5 de 2012 - 3 de 2013</v>
      </c>
      <c r="L920" s="30">
        <v>9</v>
      </c>
    </row>
    <row r="921" spans="9:12" hidden="1" x14ac:dyDescent="0.2">
      <c r="I921" s="47" t="str">
        <f t="shared" si="30"/>
        <v>5 de 2012</v>
      </c>
      <c r="J921" s="30" t="s">
        <v>80</v>
      </c>
      <c r="K921" s="30" t="str">
        <f t="shared" si="25"/>
        <v>5 de 2012 - 4 de 2013</v>
      </c>
      <c r="L921" s="30">
        <v>10</v>
      </c>
    </row>
    <row r="922" spans="9:12" hidden="1" x14ac:dyDescent="0.2">
      <c r="I922" s="47" t="str">
        <f t="shared" si="30"/>
        <v>5 de 2012</v>
      </c>
      <c r="J922" s="30" t="s">
        <v>81</v>
      </c>
      <c r="K922" s="30" t="str">
        <f t="shared" si="25"/>
        <v>5 de 2012 - 5 de 2013</v>
      </c>
      <c r="L922" s="30">
        <v>11</v>
      </c>
    </row>
    <row r="923" spans="9:12" hidden="1" x14ac:dyDescent="0.2">
      <c r="I923" s="47" t="str">
        <f t="shared" si="30"/>
        <v>5 de 2012</v>
      </c>
      <c r="J923" s="30" t="s">
        <v>82</v>
      </c>
      <c r="K923" s="30" t="str">
        <f t="shared" si="25"/>
        <v>5 de 2012 - 6 de 2013</v>
      </c>
      <c r="L923" s="30">
        <v>12</v>
      </c>
    </row>
    <row r="924" spans="9:12" hidden="1" x14ac:dyDescent="0.2">
      <c r="I924" s="47" t="str">
        <f t="shared" si="30"/>
        <v>5 de 2012</v>
      </c>
      <c r="J924" s="30" t="s">
        <v>83</v>
      </c>
      <c r="K924" s="30" t="str">
        <f t="shared" si="25"/>
        <v>5 de 2012 - 7 de 2013</v>
      </c>
      <c r="L924" s="30">
        <v>13</v>
      </c>
    </row>
    <row r="925" spans="9:12" hidden="1" x14ac:dyDescent="0.2">
      <c r="I925" s="47" t="str">
        <f t="shared" si="30"/>
        <v>5 de 2012</v>
      </c>
      <c r="J925" s="30" t="s">
        <v>84</v>
      </c>
      <c r="K925" s="30" t="str">
        <f t="shared" si="25"/>
        <v>5 de 2012 - 8 de 2013</v>
      </c>
      <c r="L925" s="30">
        <v>14</v>
      </c>
    </row>
    <row r="926" spans="9:12" hidden="1" x14ac:dyDescent="0.2">
      <c r="I926" s="47" t="str">
        <f t="shared" si="30"/>
        <v>5 de 2012</v>
      </c>
      <c r="J926" s="30" t="s">
        <v>85</v>
      </c>
      <c r="K926" s="30" t="str">
        <f t="shared" si="25"/>
        <v>5 de 2012 - 9 de 2013</v>
      </c>
      <c r="L926" s="30">
        <v>15</v>
      </c>
    </row>
    <row r="927" spans="9:12" hidden="1" x14ac:dyDescent="0.2">
      <c r="I927" s="47" t="str">
        <f t="shared" si="30"/>
        <v>5 de 2012</v>
      </c>
      <c r="J927" s="30" t="s">
        <v>86</v>
      </c>
      <c r="K927" s="30" t="str">
        <f t="shared" si="25"/>
        <v>5 de 2012 - 10 de 2013</v>
      </c>
      <c r="L927" s="30">
        <v>16</v>
      </c>
    </row>
    <row r="928" spans="9:12" hidden="1" x14ac:dyDescent="0.2">
      <c r="I928" s="47" t="str">
        <f t="shared" si="30"/>
        <v>5 de 2012</v>
      </c>
      <c r="J928" s="30" t="s">
        <v>87</v>
      </c>
      <c r="K928" s="30" t="str">
        <f t="shared" si="25"/>
        <v>5 de 2012 - 11 de 2013</v>
      </c>
      <c r="L928" s="30">
        <v>17</v>
      </c>
    </row>
    <row r="929" spans="9:12" hidden="1" x14ac:dyDescent="0.2">
      <c r="I929" s="47" t="str">
        <f t="shared" si="30"/>
        <v>5 de 2012</v>
      </c>
      <c r="J929" s="30" t="s">
        <v>88</v>
      </c>
      <c r="K929" s="30" t="str">
        <f t="shared" si="25"/>
        <v>5 de 2012 - 12 de 2013</v>
      </c>
      <c r="L929" s="30">
        <v>18</v>
      </c>
    </row>
    <row r="930" spans="9:12" hidden="1" x14ac:dyDescent="0.2">
      <c r="I930" s="47" t="s">
        <v>70</v>
      </c>
      <c r="J930" s="30" t="s">
        <v>77</v>
      </c>
      <c r="K930" s="30" t="str">
        <f t="shared" si="25"/>
        <v>6 de 2012 - 1 de 2013</v>
      </c>
      <c r="L930" s="30">
        <v>6</v>
      </c>
    </row>
    <row r="931" spans="9:12" hidden="1" x14ac:dyDescent="0.2">
      <c r="I931" s="47" t="str">
        <f>I930</f>
        <v>6 de 2012</v>
      </c>
      <c r="J931" s="30" t="s">
        <v>78</v>
      </c>
      <c r="K931" s="30" t="str">
        <f t="shared" si="25"/>
        <v>6 de 2012 - 2 de 2013</v>
      </c>
      <c r="L931" s="30">
        <v>7</v>
      </c>
    </row>
    <row r="932" spans="9:12" hidden="1" x14ac:dyDescent="0.2">
      <c r="I932" s="47" t="str">
        <f t="shared" ref="I932:I941" si="31">I931</f>
        <v>6 de 2012</v>
      </c>
      <c r="J932" s="30" t="s">
        <v>79</v>
      </c>
      <c r="K932" s="30" t="str">
        <f t="shared" si="25"/>
        <v>6 de 2012 - 3 de 2013</v>
      </c>
      <c r="L932" s="30">
        <v>8</v>
      </c>
    </row>
    <row r="933" spans="9:12" hidden="1" x14ac:dyDescent="0.2">
      <c r="I933" s="47" t="str">
        <f t="shared" si="31"/>
        <v>6 de 2012</v>
      </c>
      <c r="J933" s="30" t="s">
        <v>80</v>
      </c>
      <c r="K933" s="30" t="str">
        <f t="shared" si="25"/>
        <v>6 de 2012 - 4 de 2013</v>
      </c>
      <c r="L933" s="30">
        <v>9</v>
      </c>
    </row>
    <row r="934" spans="9:12" hidden="1" x14ac:dyDescent="0.2">
      <c r="I934" s="47" t="str">
        <f t="shared" si="31"/>
        <v>6 de 2012</v>
      </c>
      <c r="J934" s="30" t="s">
        <v>81</v>
      </c>
      <c r="K934" s="30" t="str">
        <f t="shared" si="25"/>
        <v>6 de 2012 - 5 de 2013</v>
      </c>
      <c r="L934" s="30">
        <v>10</v>
      </c>
    </row>
    <row r="935" spans="9:12" hidden="1" x14ac:dyDescent="0.2">
      <c r="I935" s="47" t="str">
        <f t="shared" si="31"/>
        <v>6 de 2012</v>
      </c>
      <c r="J935" s="30" t="s">
        <v>82</v>
      </c>
      <c r="K935" s="30" t="str">
        <f t="shared" ref="K935:K998" si="32">CONCATENATE(I935," - ",J935)</f>
        <v>6 de 2012 - 6 de 2013</v>
      </c>
      <c r="L935" s="30">
        <v>11</v>
      </c>
    </row>
    <row r="936" spans="9:12" hidden="1" x14ac:dyDescent="0.2">
      <c r="I936" s="47" t="str">
        <f t="shared" si="31"/>
        <v>6 de 2012</v>
      </c>
      <c r="J936" s="30" t="s">
        <v>83</v>
      </c>
      <c r="K936" s="30" t="str">
        <f t="shared" si="32"/>
        <v>6 de 2012 - 7 de 2013</v>
      </c>
      <c r="L936" s="30">
        <v>12</v>
      </c>
    </row>
    <row r="937" spans="9:12" hidden="1" x14ac:dyDescent="0.2">
      <c r="I937" s="47" t="str">
        <f t="shared" si="31"/>
        <v>6 de 2012</v>
      </c>
      <c r="J937" s="30" t="s">
        <v>84</v>
      </c>
      <c r="K937" s="30" t="str">
        <f t="shared" si="32"/>
        <v>6 de 2012 - 8 de 2013</v>
      </c>
      <c r="L937" s="30">
        <v>13</v>
      </c>
    </row>
    <row r="938" spans="9:12" hidden="1" x14ac:dyDescent="0.2">
      <c r="I938" s="47" t="str">
        <f t="shared" si="31"/>
        <v>6 de 2012</v>
      </c>
      <c r="J938" s="30" t="s">
        <v>85</v>
      </c>
      <c r="K938" s="30" t="str">
        <f t="shared" si="32"/>
        <v>6 de 2012 - 9 de 2013</v>
      </c>
      <c r="L938" s="30">
        <v>14</v>
      </c>
    </row>
    <row r="939" spans="9:12" hidden="1" x14ac:dyDescent="0.2">
      <c r="I939" s="47" t="str">
        <f t="shared" si="31"/>
        <v>6 de 2012</v>
      </c>
      <c r="J939" s="30" t="s">
        <v>86</v>
      </c>
      <c r="K939" s="30" t="str">
        <f t="shared" si="32"/>
        <v>6 de 2012 - 10 de 2013</v>
      </c>
      <c r="L939" s="30">
        <v>15</v>
      </c>
    </row>
    <row r="940" spans="9:12" hidden="1" x14ac:dyDescent="0.2">
      <c r="I940" s="47" t="str">
        <f t="shared" si="31"/>
        <v>6 de 2012</v>
      </c>
      <c r="J940" s="30" t="s">
        <v>87</v>
      </c>
      <c r="K940" s="30" t="str">
        <f t="shared" si="32"/>
        <v>6 de 2012 - 11 de 2013</v>
      </c>
      <c r="L940" s="30">
        <v>16</v>
      </c>
    </row>
    <row r="941" spans="9:12" hidden="1" x14ac:dyDescent="0.2">
      <c r="I941" s="47" t="str">
        <f t="shared" si="31"/>
        <v>6 de 2012</v>
      </c>
      <c r="J941" s="30" t="s">
        <v>88</v>
      </c>
      <c r="K941" s="30" t="str">
        <f t="shared" si="32"/>
        <v>6 de 2012 - 12 de 2013</v>
      </c>
      <c r="L941" s="30">
        <v>17</v>
      </c>
    </row>
    <row r="942" spans="9:12" hidden="1" x14ac:dyDescent="0.2">
      <c r="I942" s="47" t="s">
        <v>71</v>
      </c>
      <c r="J942" s="30" t="s">
        <v>77</v>
      </c>
      <c r="K942" s="30" t="str">
        <f t="shared" si="32"/>
        <v>7 de 2012 - 1 de 2013</v>
      </c>
      <c r="L942" s="30">
        <v>5</v>
      </c>
    </row>
    <row r="943" spans="9:12" hidden="1" x14ac:dyDescent="0.2">
      <c r="I943" s="47" t="str">
        <f>I942</f>
        <v>7 de 2012</v>
      </c>
      <c r="J943" s="30" t="s">
        <v>78</v>
      </c>
      <c r="K943" s="30" t="str">
        <f t="shared" si="32"/>
        <v>7 de 2012 - 2 de 2013</v>
      </c>
      <c r="L943" s="30">
        <v>6</v>
      </c>
    </row>
    <row r="944" spans="9:12" hidden="1" x14ac:dyDescent="0.2">
      <c r="I944" s="47" t="str">
        <f t="shared" ref="I944:I953" si="33">I943</f>
        <v>7 de 2012</v>
      </c>
      <c r="J944" s="30" t="s">
        <v>79</v>
      </c>
      <c r="K944" s="30" t="str">
        <f t="shared" si="32"/>
        <v>7 de 2012 - 3 de 2013</v>
      </c>
      <c r="L944" s="30">
        <v>7</v>
      </c>
    </row>
    <row r="945" spans="9:12" hidden="1" x14ac:dyDescent="0.2">
      <c r="I945" s="47" t="str">
        <f t="shared" si="33"/>
        <v>7 de 2012</v>
      </c>
      <c r="J945" s="30" t="s">
        <v>80</v>
      </c>
      <c r="K945" s="30" t="str">
        <f t="shared" si="32"/>
        <v>7 de 2012 - 4 de 2013</v>
      </c>
      <c r="L945" s="30">
        <v>8</v>
      </c>
    </row>
    <row r="946" spans="9:12" hidden="1" x14ac:dyDescent="0.2">
      <c r="I946" s="47" t="str">
        <f t="shared" si="33"/>
        <v>7 de 2012</v>
      </c>
      <c r="J946" s="30" t="s">
        <v>81</v>
      </c>
      <c r="K946" s="30" t="str">
        <f t="shared" si="32"/>
        <v>7 de 2012 - 5 de 2013</v>
      </c>
      <c r="L946" s="30">
        <v>9</v>
      </c>
    </row>
    <row r="947" spans="9:12" hidden="1" x14ac:dyDescent="0.2">
      <c r="I947" s="47" t="str">
        <f t="shared" si="33"/>
        <v>7 de 2012</v>
      </c>
      <c r="J947" s="30" t="s">
        <v>82</v>
      </c>
      <c r="K947" s="30" t="str">
        <f t="shared" si="32"/>
        <v>7 de 2012 - 6 de 2013</v>
      </c>
      <c r="L947" s="30">
        <v>10</v>
      </c>
    </row>
    <row r="948" spans="9:12" hidden="1" x14ac:dyDescent="0.2">
      <c r="I948" s="47" t="str">
        <f t="shared" si="33"/>
        <v>7 de 2012</v>
      </c>
      <c r="J948" s="30" t="s">
        <v>83</v>
      </c>
      <c r="K948" s="30" t="str">
        <f t="shared" si="32"/>
        <v>7 de 2012 - 7 de 2013</v>
      </c>
      <c r="L948" s="30">
        <v>11</v>
      </c>
    </row>
    <row r="949" spans="9:12" hidden="1" x14ac:dyDescent="0.2">
      <c r="I949" s="47" t="str">
        <f t="shared" si="33"/>
        <v>7 de 2012</v>
      </c>
      <c r="J949" s="30" t="s">
        <v>84</v>
      </c>
      <c r="K949" s="30" t="str">
        <f t="shared" si="32"/>
        <v>7 de 2012 - 8 de 2013</v>
      </c>
      <c r="L949" s="30">
        <v>12</v>
      </c>
    </row>
    <row r="950" spans="9:12" hidden="1" x14ac:dyDescent="0.2">
      <c r="I950" s="47" t="str">
        <f t="shared" si="33"/>
        <v>7 de 2012</v>
      </c>
      <c r="J950" s="30" t="s">
        <v>85</v>
      </c>
      <c r="K950" s="30" t="str">
        <f t="shared" si="32"/>
        <v>7 de 2012 - 9 de 2013</v>
      </c>
      <c r="L950" s="30">
        <v>13</v>
      </c>
    </row>
    <row r="951" spans="9:12" hidden="1" x14ac:dyDescent="0.2">
      <c r="I951" s="47" t="str">
        <f t="shared" si="33"/>
        <v>7 de 2012</v>
      </c>
      <c r="J951" s="30" t="s">
        <v>86</v>
      </c>
      <c r="K951" s="30" t="str">
        <f t="shared" si="32"/>
        <v>7 de 2012 - 10 de 2013</v>
      </c>
      <c r="L951" s="30">
        <v>14</v>
      </c>
    </row>
    <row r="952" spans="9:12" hidden="1" x14ac:dyDescent="0.2">
      <c r="I952" s="47" t="str">
        <f t="shared" si="33"/>
        <v>7 de 2012</v>
      </c>
      <c r="J952" s="30" t="s">
        <v>87</v>
      </c>
      <c r="K952" s="30" t="str">
        <f t="shared" si="32"/>
        <v>7 de 2012 - 11 de 2013</v>
      </c>
      <c r="L952" s="30">
        <v>15</v>
      </c>
    </row>
    <row r="953" spans="9:12" hidden="1" x14ac:dyDescent="0.2">
      <c r="I953" s="47" t="str">
        <f t="shared" si="33"/>
        <v>7 de 2012</v>
      </c>
      <c r="J953" s="30" t="s">
        <v>88</v>
      </c>
      <c r="K953" s="30" t="str">
        <f t="shared" si="32"/>
        <v>7 de 2012 - 12 de 2013</v>
      </c>
      <c r="L953" s="30">
        <v>16</v>
      </c>
    </row>
    <row r="954" spans="9:12" hidden="1" x14ac:dyDescent="0.2">
      <c r="I954" s="47" t="s">
        <v>72</v>
      </c>
      <c r="J954" s="30" t="s">
        <v>77</v>
      </c>
      <c r="K954" s="30" t="str">
        <f t="shared" si="32"/>
        <v>8 de 2012 - 1 de 2013</v>
      </c>
      <c r="L954" s="30">
        <v>4</v>
      </c>
    </row>
    <row r="955" spans="9:12" hidden="1" x14ac:dyDescent="0.2">
      <c r="I955" s="47" t="str">
        <f>I954</f>
        <v>8 de 2012</v>
      </c>
      <c r="J955" s="30" t="s">
        <v>78</v>
      </c>
      <c r="K955" s="30" t="str">
        <f t="shared" si="32"/>
        <v>8 de 2012 - 2 de 2013</v>
      </c>
      <c r="L955" s="30">
        <v>5</v>
      </c>
    </row>
    <row r="956" spans="9:12" hidden="1" x14ac:dyDescent="0.2">
      <c r="I956" s="47" t="str">
        <f t="shared" ref="I956:I965" si="34">I955</f>
        <v>8 de 2012</v>
      </c>
      <c r="J956" s="30" t="s">
        <v>79</v>
      </c>
      <c r="K956" s="30" t="str">
        <f t="shared" si="32"/>
        <v>8 de 2012 - 3 de 2013</v>
      </c>
      <c r="L956" s="30">
        <v>6</v>
      </c>
    </row>
    <row r="957" spans="9:12" hidden="1" x14ac:dyDescent="0.2">
      <c r="I957" s="47" t="str">
        <f t="shared" si="34"/>
        <v>8 de 2012</v>
      </c>
      <c r="J957" s="30" t="s">
        <v>80</v>
      </c>
      <c r="K957" s="30" t="str">
        <f t="shared" si="32"/>
        <v>8 de 2012 - 4 de 2013</v>
      </c>
      <c r="L957" s="30">
        <v>7</v>
      </c>
    </row>
    <row r="958" spans="9:12" hidden="1" x14ac:dyDescent="0.2">
      <c r="I958" s="47" t="str">
        <f t="shared" si="34"/>
        <v>8 de 2012</v>
      </c>
      <c r="J958" s="30" t="s">
        <v>81</v>
      </c>
      <c r="K958" s="30" t="str">
        <f t="shared" si="32"/>
        <v>8 de 2012 - 5 de 2013</v>
      </c>
      <c r="L958" s="30">
        <v>8</v>
      </c>
    </row>
    <row r="959" spans="9:12" hidden="1" x14ac:dyDescent="0.2">
      <c r="I959" s="47" t="str">
        <f t="shared" si="34"/>
        <v>8 de 2012</v>
      </c>
      <c r="J959" s="30" t="s">
        <v>82</v>
      </c>
      <c r="K959" s="30" t="str">
        <f t="shared" si="32"/>
        <v>8 de 2012 - 6 de 2013</v>
      </c>
      <c r="L959" s="30">
        <v>9</v>
      </c>
    </row>
    <row r="960" spans="9:12" hidden="1" x14ac:dyDescent="0.2">
      <c r="I960" s="47" t="str">
        <f t="shared" si="34"/>
        <v>8 de 2012</v>
      </c>
      <c r="J960" s="30" t="s">
        <v>83</v>
      </c>
      <c r="K960" s="30" t="str">
        <f t="shared" si="32"/>
        <v>8 de 2012 - 7 de 2013</v>
      </c>
      <c r="L960" s="30">
        <v>10</v>
      </c>
    </row>
    <row r="961" spans="9:12" hidden="1" x14ac:dyDescent="0.2">
      <c r="I961" s="47" t="str">
        <f t="shared" si="34"/>
        <v>8 de 2012</v>
      </c>
      <c r="J961" s="30" t="s">
        <v>84</v>
      </c>
      <c r="K961" s="30" t="str">
        <f t="shared" si="32"/>
        <v>8 de 2012 - 8 de 2013</v>
      </c>
      <c r="L961" s="30">
        <v>11</v>
      </c>
    </row>
    <row r="962" spans="9:12" hidden="1" x14ac:dyDescent="0.2">
      <c r="I962" s="47" t="str">
        <f t="shared" si="34"/>
        <v>8 de 2012</v>
      </c>
      <c r="J962" s="30" t="s">
        <v>85</v>
      </c>
      <c r="K962" s="30" t="str">
        <f t="shared" si="32"/>
        <v>8 de 2012 - 9 de 2013</v>
      </c>
      <c r="L962" s="30">
        <v>12</v>
      </c>
    </row>
    <row r="963" spans="9:12" hidden="1" x14ac:dyDescent="0.2">
      <c r="I963" s="47" t="str">
        <f t="shared" si="34"/>
        <v>8 de 2012</v>
      </c>
      <c r="J963" s="30" t="s">
        <v>86</v>
      </c>
      <c r="K963" s="30" t="str">
        <f t="shared" si="32"/>
        <v>8 de 2012 - 10 de 2013</v>
      </c>
      <c r="L963" s="30">
        <v>13</v>
      </c>
    </row>
    <row r="964" spans="9:12" hidden="1" x14ac:dyDescent="0.2">
      <c r="I964" s="47" t="str">
        <f t="shared" si="34"/>
        <v>8 de 2012</v>
      </c>
      <c r="J964" s="30" t="s">
        <v>87</v>
      </c>
      <c r="K964" s="30" t="str">
        <f t="shared" si="32"/>
        <v>8 de 2012 - 11 de 2013</v>
      </c>
      <c r="L964" s="30">
        <v>14</v>
      </c>
    </row>
    <row r="965" spans="9:12" hidden="1" x14ac:dyDescent="0.2">
      <c r="I965" s="47" t="str">
        <f t="shared" si="34"/>
        <v>8 de 2012</v>
      </c>
      <c r="J965" s="30" t="s">
        <v>88</v>
      </c>
      <c r="K965" s="30" t="str">
        <f t="shared" si="32"/>
        <v>8 de 2012 - 12 de 2013</v>
      </c>
      <c r="L965" s="30">
        <v>15</v>
      </c>
    </row>
    <row r="966" spans="9:12" hidden="1" x14ac:dyDescent="0.2">
      <c r="I966" s="47" t="s">
        <v>73</v>
      </c>
      <c r="J966" s="30" t="s">
        <v>77</v>
      </c>
      <c r="K966" s="30" t="str">
        <f t="shared" si="32"/>
        <v>9 de 2012 - 1 de 2013</v>
      </c>
      <c r="L966" s="30">
        <v>3</v>
      </c>
    </row>
    <row r="967" spans="9:12" hidden="1" x14ac:dyDescent="0.2">
      <c r="I967" s="30" t="str">
        <f>I966</f>
        <v>9 de 2012</v>
      </c>
      <c r="J967" s="30" t="s">
        <v>78</v>
      </c>
      <c r="K967" s="30" t="str">
        <f t="shared" si="32"/>
        <v>9 de 2012 - 2 de 2013</v>
      </c>
      <c r="L967" s="30">
        <v>4</v>
      </c>
    </row>
    <row r="968" spans="9:12" hidden="1" x14ac:dyDescent="0.2">
      <c r="I968" s="30" t="str">
        <f t="shared" ref="I968:I977" si="35">I967</f>
        <v>9 de 2012</v>
      </c>
      <c r="J968" s="30" t="s">
        <v>79</v>
      </c>
      <c r="K968" s="30" t="str">
        <f t="shared" si="32"/>
        <v>9 de 2012 - 3 de 2013</v>
      </c>
      <c r="L968" s="30">
        <v>5</v>
      </c>
    </row>
    <row r="969" spans="9:12" hidden="1" x14ac:dyDescent="0.2">
      <c r="I969" s="30" t="str">
        <f t="shared" si="35"/>
        <v>9 de 2012</v>
      </c>
      <c r="J969" s="30" t="s">
        <v>80</v>
      </c>
      <c r="K969" s="30" t="str">
        <f t="shared" si="32"/>
        <v>9 de 2012 - 4 de 2013</v>
      </c>
      <c r="L969" s="30">
        <v>6</v>
      </c>
    </row>
    <row r="970" spans="9:12" hidden="1" x14ac:dyDescent="0.2">
      <c r="I970" s="30" t="str">
        <f t="shared" si="35"/>
        <v>9 de 2012</v>
      </c>
      <c r="J970" s="30" t="s">
        <v>81</v>
      </c>
      <c r="K970" s="30" t="str">
        <f t="shared" si="32"/>
        <v>9 de 2012 - 5 de 2013</v>
      </c>
      <c r="L970" s="30">
        <v>7</v>
      </c>
    </row>
    <row r="971" spans="9:12" hidden="1" x14ac:dyDescent="0.2">
      <c r="I971" s="30" t="str">
        <f t="shared" si="35"/>
        <v>9 de 2012</v>
      </c>
      <c r="J971" s="30" t="s">
        <v>82</v>
      </c>
      <c r="K971" s="30" t="str">
        <f t="shared" si="32"/>
        <v>9 de 2012 - 6 de 2013</v>
      </c>
      <c r="L971" s="30">
        <v>8</v>
      </c>
    </row>
    <row r="972" spans="9:12" hidden="1" x14ac:dyDescent="0.2">
      <c r="I972" s="30" t="str">
        <f t="shared" si="35"/>
        <v>9 de 2012</v>
      </c>
      <c r="J972" s="30" t="s">
        <v>83</v>
      </c>
      <c r="K972" s="30" t="str">
        <f t="shared" si="32"/>
        <v>9 de 2012 - 7 de 2013</v>
      </c>
      <c r="L972" s="30">
        <v>9</v>
      </c>
    </row>
    <row r="973" spans="9:12" hidden="1" x14ac:dyDescent="0.2">
      <c r="I973" s="30" t="str">
        <f t="shared" si="35"/>
        <v>9 de 2012</v>
      </c>
      <c r="J973" s="30" t="s">
        <v>84</v>
      </c>
      <c r="K973" s="30" t="str">
        <f t="shared" si="32"/>
        <v>9 de 2012 - 8 de 2013</v>
      </c>
      <c r="L973" s="30">
        <v>10</v>
      </c>
    </row>
    <row r="974" spans="9:12" hidden="1" x14ac:dyDescent="0.2">
      <c r="I974" s="30" t="str">
        <f t="shared" si="35"/>
        <v>9 de 2012</v>
      </c>
      <c r="J974" s="30" t="s">
        <v>85</v>
      </c>
      <c r="K974" s="30" t="str">
        <f t="shared" si="32"/>
        <v>9 de 2012 - 9 de 2013</v>
      </c>
      <c r="L974" s="30">
        <v>11</v>
      </c>
    </row>
    <row r="975" spans="9:12" hidden="1" x14ac:dyDescent="0.2">
      <c r="I975" s="30" t="str">
        <f t="shared" si="35"/>
        <v>9 de 2012</v>
      </c>
      <c r="J975" s="30" t="s">
        <v>86</v>
      </c>
      <c r="K975" s="30" t="str">
        <f t="shared" si="32"/>
        <v>9 de 2012 - 10 de 2013</v>
      </c>
      <c r="L975" s="30">
        <v>12</v>
      </c>
    </row>
    <row r="976" spans="9:12" hidden="1" x14ac:dyDescent="0.2">
      <c r="I976" s="30" t="str">
        <f t="shared" si="35"/>
        <v>9 de 2012</v>
      </c>
      <c r="J976" s="30" t="s">
        <v>87</v>
      </c>
      <c r="K976" s="30" t="str">
        <f t="shared" si="32"/>
        <v>9 de 2012 - 11 de 2013</v>
      </c>
      <c r="L976" s="30">
        <v>13</v>
      </c>
    </row>
    <row r="977" spans="9:12" hidden="1" x14ac:dyDescent="0.2">
      <c r="I977" s="30" t="str">
        <f t="shared" si="35"/>
        <v>9 de 2012</v>
      </c>
      <c r="J977" s="30" t="s">
        <v>88</v>
      </c>
      <c r="K977" s="30" t="str">
        <f t="shared" si="32"/>
        <v>9 de 2012 - 12 de 2013</v>
      </c>
      <c r="L977" s="30">
        <v>14</v>
      </c>
    </row>
    <row r="978" spans="9:12" hidden="1" x14ac:dyDescent="0.2">
      <c r="I978" s="47" t="s">
        <v>74</v>
      </c>
      <c r="J978" s="30" t="s">
        <v>77</v>
      </c>
      <c r="K978" s="30" t="str">
        <f t="shared" si="32"/>
        <v>10 de 2012 - 1 de 2013</v>
      </c>
      <c r="L978" s="30">
        <v>2</v>
      </c>
    </row>
    <row r="979" spans="9:12" hidden="1" x14ac:dyDescent="0.2">
      <c r="I979" s="47" t="str">
        <f>I978</f>
        <v>10 de 2012</v>
      </c>
      <c r="J979" s="30" t="s">
        <v>78</v>
      </c>
      <c r="K979" s="30" t="str">
        <f t="shared" si="32"/>
        <v>10 de 2012 - 2 de 2013</v>
      </c>
      <c r="L979" s="30">
        <v>3</v>
      </c>
    </row>
    <row r="980" spans="9:12" hidden="1" x14ac:dyDescent="0.2">
      <c r="I980" s="47" t="str">
        <f t="shared" ref="I980:I989" si="36">I979</f>
        <v>10 de 2012</v>
      </c>
      <c r="J980" s="30" t="s">
        <v>79</v>
      </c>
      <c r="K980" s="30" t="str">
        <f t="shared" si="32"/>
        <v>10 de 2012 - 3 de 2013</v>
      </c>
      <c r="L980" s="30">
        <v>4</v>
      </c>
    </row>
    <row r="981" spans="9:12" hidden="1" x14ac:dyDescent="0.2">
      <c r="I981" s="47" t="str">
        <f t="shared" si="36"/>
        <v>10 de 2012</v>
      </c>
      <c r="J981" s="30" t="s">
        <v>80</v>
      </c>
      <c r="K981" s="30" t="str">
        <f t="shared" si="32"/>
        <v>10 de 2012 - 4 de 2013</v>
      </c>
      <c r="L981" s="30">
        <v>5</v>
      </c>
    </row>
    <row r="982" spans="9:12" hidden="1" x14ac:dyDescent="0.2">
      <c r="I982" s="47" t="str">
        <f t="shared" si="36"/>
        <v>10 de 2012</v>
      </c>
      <c r="J982" s="30" t="s">
        <v>81</v>
      </c>
      <c r="K982" s="30" t="str">
        <f t="shared" si="32"/>
        <v>10 de 2012 - 5 de 2013</v>
      </c>
      <c r="L982" s="30">
        <v>6</v>
      </c>
    </row>
    <row r="983" spans="9:12" hidden="1" x14ac:dyDescent="0.2">
      <c r="I983" s="47" t="str">
        <f t="shared" si="36"/>
        <v>10 de 2012</v>
      </c>
      <c r="J983" s="30" t="s">
        <v>82</v>
      </c>
      <c r="K983" s="30" t="str">
        <f t="shared" si="32"/>
        <v>10 de 2012 - 6 de 2013</v>
      </c>
      <c r="L983" s="30">
        <v>7</v>
      </c>
    </row>
    <row r="984" spans="9:12" hidden="1" x14ac:dyDescent="0.2">
      <c r="I984" s="47" t="str">
        <f t="shared" si="36"/>
        <v>10 de 2012</v>
      </c>
      <c r="J984" s="30" t="s">
        <v>83</v>
      </c>
      <c r="K984" s="30" t="str">
        <f t="shared" si="32"/>
        <v>10 de 2012 - 7 de 2013</v>
      </c>
      <c r="L984" s="30">
        <v>8</v>
      </c>
    </row>
    <row r="985" spans="9:12" hidden="1" x14ac:dyDescent="0.2">
      <c r="I985" s="47" t="str">
        <f t="shared" si="36"/>
        <v>10 de 2012</v>
      </c>
      <c r="J985" s="30" t="s">
        <v>84</v>
      </c>
      <c r="K985" s="30" t="str">
        <f t="shared" si="32"/>
        <v>10 de 2012 - 8 de 2013</v>
      </c>
      <c r="L985" s="30">
        <v>9</v>
      </c>
    </row>
    <row r="986" spans="9:12" hidden="1" x14ac:dyDescent="0.2">
      <c r="I986" s="47" t="str">
        <f t="shared" si="36"/>
        <v>10 de 2012</v>
      </c>
      <c r="J986" s="30" t="s">
        <v>85</v>
      </c>
      <c r="K986" s="30" t="str">
        <f t="shared" si="32"/>
        <v>10 de 2012 - 9 de 2013</v>
      </c>
      <c r="L986" s="30">
        <v>10</v>
      </c>
    </row>
    <row r="987" spans="9:12" hidden="1" x14ac:dyDescent="0.2">
      <c r="I987" s="47" t="str">
        <f t="shared" si="36"/>
        <v>10 de 2012</v>
      </c>
      <c r="J987" s="30" t="s">
        <v>86</v>
      </c>
      <c r="K987" s="30" t="str">
        <f t="shared" si="32"/>
        <v>10 de 2012 - 10 de 2013</v>
      </c>
      <c r="L987" s="30">
        <v>11</v>
      </c>
    </row>
    <row r="988" spans="9:12" hidden="1" x14ac:dyDescent="0.2">
      <c r="I988" s="47" t="str">
        <f t="shared" si="36"/>
        <v>10 de 2012</v>
      </c>
      <c r="J988" s="30" t="s">
        <v>87</v>
      </c>
      <c r="K988" s="30" t="str">
        <f t="shared" si="32"/>
        <v>10 de 2012 - 11 de 2013</v>
      </c>
      <c r="L988" s="30">
        <v>12</v>
      </c>
    </row>
    <row r="989" spans="9:12" hidden="1" x14ac:dyDescent="0.2">
      <c r="I989" s="47" t="str">
        <f t="shared" si="36"/>
        <v>10 de 2012</v>
      </c>
      <c r="J989" s="30" t="s">
        <v>88</v>
      </c>
      <c r="K989" s="30" t="str">
        <f t="shared" si="32"/>
        <v>10 de 2012 - 12 de 2013</v>
      </c>
      <c r="L989" s="30">
        <v>13</v>
      </c>
    </row>
    <row r="990" spans="9:12" hidden="1" x14ac:dyDescent="0.2">
      <c r="I990" s="47" t="s">
        <v>75</v>
      </c>
      <c r="J990" s="30" t="s">
        <v>77</v>
      </c>
      <c r="K990" s="30" t="str">
        <f t="shared" si="32"/>
        <v>11 de 2012 - 1 de 2013</v>
      </c>
      <c r="L990" s="30">
        <v>1</v>
      </c>
    </row>
    <row r="991" spans="9:12" hidden="1" x14ac:dyDescent="0.2">
      <c r="I991" s="47" t="str">
        <f>I990</f>
        <v>11 de 2012</v>
      </c>
      <c r="J991" s="30" t="s">
        <v>78</v>
      </c>
      <c r="K991" s="30" t="str">
        <f t="shared" si="32"/>
        <v>11 de 2012 - 2 de 2013</v>
      </c>
      <c r="L991" s="30">
        <v>2</v>
      </c>
    </row>
    <row r="992" spans="9:12" hidden="1" x14ac:dyDescent="0.2">
      <c r="I992" s="47" t="str">
        <f t="shared" ref="I992:I1001" si="37">I991</f>
        <v>11 de 2012</v>
      </c>
      <c r="J992" s="30" t="s">
        <v>79</v>
      </c>
      <c r="K992" s="30" t="str">
        <f t="shared" si="32"/>
        <v>11 de 2012 - 3 de 2013</v>
      </c>
      <c r="L992" s="30">
        <v>3</v>
      </c>
    </row>
    <row r="993" spans="9:12" hidden="1" x14ac:dyDescent="0.2">
      <c r="I993" s="47" t="str">
        <f t="shared" si="37"/>
        <v>11 de 2012</v>
      </c>
      <c r="J993" s="30" t="s">
        <v>80</v>
      </c>
      <c r="K993" s="30" t="str">
        <f t="shared" si="32"/>
        <v>11 de 2012 - 4 de 2013</v>
      </c>
      <c r="L993" s="30">
        <v>4</v>
      </c>
    </row>
    <row r="994" spans="9:12" hidden="1" x14ac:dyDescent="0.2">
      <c r="I994" s="47" t="str">
        <f t="shared" si="37"/>
        <v>11 de 2012</v>
      </c>
      <c r="J994" s="30" t="s">
        <v>81</v>
      </c>
      <c r="K994" s="30" t="str">
        <f t="shared" si="32"/>
        <v>11 de 2012 - 5 de 2013</v>
      </c>
      <c r="L994" s="30">
        <v>5</v>
      </c>
    </row>
    <row r="995" spans="9:12" hidden="1" x14ac:dyDescent="0.2">
      <c r="I995" s="47" t="str">
        <f t="shared" si="37"/>
        <v>11 de 2012</v>
      </c>
      <c r="J995" s="30" t="s">
        <v>82</v>
      </c>
      <c r="K995" s="30" t="str">
        <f t="shared" si="32"/>
        <v>11 de 2012 - 6 de 2013</v>
      </c>
      <c r="L995" s="30">
        <v>6</v>
      </c>
    </row>
    <row r="996" spans="9:12" hidden="1" x14ac:dyDescent="0.2">
      <c r="I996" s="47" t="str">
        <f t="shared" si="37"/>
        <v>11 de 2012</v>
      </c>
      <c r="J996" s="30" t="s">
        <v>83</v>
      </c>
      <c r="K996" s="30" t="str">
        <f t="shared" si="32"/>
        <v>11 de 2012 - 7 de 2013</v>
      </c>
      <c r="L996" s="30">
        <v>7</v>
      </c>
    </row>
    <row r="997" spans="9:12" hidden="1" x14ac:dyDescent="0.2">
      <c r="I997" s="47" t="str">
        <f t="shared" si="37"/>
        <v>11 de 2012</v>
      </c>
      <c r="J997" s="30" t="s">
        <v>84</v>
      </c>
      <c r="K997" s="30" t="str">
        <f t="shared" si="32"/>
        <v>11 de 2012 - 8 de 2013</v>
      </c>
      <c r="L997" s="30">
        <v>8</v>
      </c>
    </row>
    <row r="998" spans="9:12" hidden="1" x14ac:dyDescent="0.2">
      <c r="I998" s="47" t="str">
        <f t="shared" si="37"/>
        <v>11 de 2012</v>
      </c>
      <c r="J998" s="30" t="s">
        <v>85</v>
      </c>
      <c r="K998" s="30" t="str">
        <f t="shared" si="32"/>
        <v>11 de 2012 - 9 de 2013</v>
      </c>
      <c r="L998" s="30">
        <v>9</v>
      </c>
    </row>
    <row r="999" spans="9:12" hidden="1" x14ac:dyDescent="0.2">
      <c r="I999" s="47" t="str">
        <f t="shared" si="37"/>
        <v>11 de 2012</v>
      </c>
      <c r="J999" s="30" t="s">
        <v>86</v>
      </c>
      <c r="K999" s="30" t="str">
        <f t="shared" ref="K999:K1013" si="38">CONCATENATE(I999," - ",J999)</f>
        <v>11 de 2012 - 10 de 2013</v>
      </c>
      <c r="L999" s="30">
        <v>10</v>
      </c>
    </row>
    <row r="1000" spans="9:12" hidden="1" x14ac:dyDescent="0.2">
      <c r="I1000" s="47" t="str">
        <f t="shared" si="37"/>
        <v>11 de 2012</v>
      </c>
      <c r="J1000" s="30" t="s">
        <v>87</v>
      </c>
      <c r="K1000" s="30" t="str">
        <f t="shared" si="38"/>
        <v>11 de 2012 - 11 de 2013</v>
      </c>
      <c r="L1000" s="30">
        <v>11</v>
      </c>
    </row>
    <row r="1001" spans="9:12" hidden="1" x14ac:dyDescent="0.2">
      <c r="I1001" s="47" t="str">
        <f t="shared" si="37"/>
        <v>11 de 2012</v>
      </c>
      <c r="J1001" s="30" t="s">
        <v>88</v>
      </c>
      <c r="K1001" s="30" t="str">
        <f t="shared" si="38"/>
        <v>11 de 2012 - 12 de 2013</v>
      </c>
      <c r="L1001" s="30">
        <v>12</v>
      </c>
    </row>
    <row r="1002" spans="9:12" hidden="1" x14ac:dyDescent="0.2">
      <c r="I1002" s="47" t="s">
        <v>76</v>
      </c>
      <c r="J1002" s="30" t="s">
        <v>77</v>
      </c>
      <c r="K1002" s="30" t="str">
        <f t="shared" si="38"/>
        <v>12 de 2012 - 1 de 2013</v>
      </c>
      <c r="L1002" s="30">
        <v>0</v>
      </c>
    </row>
    <row r="1003" spans="9:12" hidden="1" x14ac:dyDescent="0.2">
      <c r="I1003" s="47" t="str">
        <f>I1002</f>
        <v>12 de 2012</v>
      </c>
      <c r="J1003" s="30" t="s">
        <v>78</v>
      </c>
      <c r="K1003" s="30" t="str">
        <f t="shared" si="38"/>
        <v>12 de 2012 - 2 de 2013</v>
      </c>
      <c r="L1003" s="30">
        <v>1</v>
      </c>
    </row>
    <row r="1004" spans="9:12" hidden="1" x14ac:dyDescent="0.2">
      <c r="I1004" s="47" t="str">
        <f t="shared" ref="I1004:I1013" si="39">I1003</f>
        <v>12 de 2012</v>
      </c>
      <c r="J1004" s="30" t="s">
        <v>79</v>
      </c>
      <c r="K1004" s="30" t="str">
        <f t="shared" si="38"/>
        <v>12 de 2012 - 3 de 2013</v>
      </c>
      <c r="L1004" s="30">
        <v>2</v>
      </c>
    </row>
    <row r="1005" spans="9:12" hidden="1" x14ac:dyDescent="0.2">
      <c r="I1005" s="47" t="str">
        <f t="shared" si="39"/>
        <v>12 de 2012</v>
      </c>
      <c r="J1005" s="30" t="s">
        <v>80</v>
      </c>
      <c r="K1005" s="30" t="str">
        <f t="shared" si="38"/>
        <v>12 de 2012 - 4 de 2013</v>
      </c>
      <c r="L1005" s="30">
        <v>3</v>
      </c>
    </row>
    <row r="1006" spans="9:12" hidden="1" x14ac:dyDescent="0.2">
      <c r="I1006" s="47" t="str">
        <f t="shared" si="39"/>
        <v>12 de 2012</v>
      </c>
      <c r="J1006" s="30" t="s">
        <v>81</v>
      </c>
      <c r="K1006" s="30" t="str">
        <f t="shared" si="38"/>
        <v>12 de 2012 - 5 de 2013</v>
      </c>
      <c r="L1006" s="30">
        <v>4</v>
      </c>
    </row>
    <row r="1007" spans="9:12" hidden="1" x14ac:dyDescent="0.2">
      <c r="I1007" s="47" t="str">
        <f t="shared" si="39"/>
        <v>12 de 2012</v>
      </c>
      <c r="J1007" s="30" t="s">
        <v>82</v>
      </c>
      <c r="K1007" s="30" t="str">
        <f t="shared" si="38"/>
        <v>12 de 2012 - 6 de 2013</v>
      </c>
      <c r="L1007" s="30">
        <v>5</v>
      </c>
    </row>
    <row r="1008" spans="9:12" hidden="1" x14ac:dyDescent="0.2">
      <c r="I1008" s="47" t="str">
        <f t="shared" si="39"/>
        <v>12 de 2012</v>
      </c>
      <c r="J1008" s="30" t="s">
        <v>83</v>
      </c>
      <c r="K1008" s="30" t="str">
        <f t="shared" si="38"/>
        <v>12 de 2012 - 7 de 2013</v>
      </c>
      <c r="L1008" s="30">
        <v>6</v>
      </c>
    </row>
    <row r="1009" spans="9:12" hidden="1" x14ac:dyDescent="0.2">
      <c r="I1009" s="47" t="str">
        <f t="shared" si="39"/>
        <v>12 de 2012</v>
      </c>
      <c r="J1009" s="30" t="s">
        <v>84</v>
      </c>
      <c r="K1009" s="30" t="str">
        <f t="shared" si="38"/>
        <v>12 de 2012 - 8 de 2013</v>
      </c>
      <c r="L1009" s="30">
        <v>7</v>
      </c>
    </row>
    <row r="1010" spans="9:12" hidden="1" x14ac:dyDescent="0.2">
      <c r="I1010" s="47" t="str">
        <f t="shared" si="39"/>
        <v>12 de 2012</v>
      </c>
      <c r="J1010" s="30" t="s">
        <v>85</v>
      </c>
      <c r="K1010" s="30" t="str">
        <f t="shared" si="38"/>
        <v>12 de 2012 - 9 de 2013</v>
      </c>
      <c r="L1010" s="30">
        <v>8</v>
      </c>
    </row>
    <row r="1011" spans="9:12" hidden="1" x14ac:dyDescent="0.2">
      <c r="I1011" s="47" t="str">
        <f t="shared" si="39"/>
        <v>12 de 2012</v>
      </c>
      <c r="J1011" s="30" t="s">
        <v>86</v>
      </c>
      <c r="K1011" s="30" t="str">
        <f t="shared" si="38"/>
        <v>12 de 2012 - 10 de 2013</v>
      </c>
      <c r="L1011" s="30">
        <v>9</v>
      </c>
    </row>
    <row r="1012" spans="9:12" hidden="1" x14ac:dyDescent="0.2">
      <c r="I1012" s="47" t="str">
        <f t="shared" si="39"/>
        <v>12 de 2012</v>
      </c>
      <c r="J1012" s="30" t="s">
        <v>87</v>
      </c>
      <c r="K1012" s="30" t="str">
        <f t="shared" si="38"/>
        <v>12 de 2012 - 11 de 2013</v>
      </c>
      <c r="L1012" s="30">
        <v>10</v>
      </c>
    </row>
    <row r="1013" spans="9:12" hidden="1" x14ac:dyDescent="0.2">
      <c r="I1013" s="47" t="str">
        <f t="shared" si="39"/>
        <v>12 de 2012</v>
      </c>
      <c r="J1013" s="30" t="s">
        <v>88</v>
      </c>
      <c r="K1013" s="30" t="str">
        <f t="shared" si="38"/>
        <v>12 de 2012 - 12 de 2013</v>
      </c>
      <c r="L1013" s="30">
        <v>11</v>
      </c>
    </row>
    <row r="1014" spans="9:12" hidden="1" x14ac:dyDescent="0.2">
      <c r="I1014" s="19"/>
      <c r="J1014" s="19"/>
    </row>
    <row r="1015" spans="9:12" hidden="1" x14ac:dyDescent="0.2">
      <c r="I1015" s="30" t="s">
        <v>77</v>
      </c>
      <c r="J1015" s="30" t="s">
        <v>89</v>
      </c>
      <c r="K1015" s="30" t="str">
        <f>CONCATENATE(I1015," - ",J1015)</f>
        <v>1 de 2013 - 1 de 2014</v>
      </c>
      <c r="L1015" s="30">
        <v>11</v>
      </c>
    </row>
    <row r="1016" spans="9:12" hidden="1" x14ac:dyDescent="0.2">
      <c r="I1016" s="30" t="str">
        <f>I1015</f>
        <v>1 de 2013</v>
      </c>
      <c r="J1016" s="30" t="s">
        <v>90</v>
      </c>
      <c r="K1016" s="30" t="str">
        <f t="shared" ref="K1016:K1079" si="40">CONCATENATE(I1016," - ",J1016)</f>
        <v>1 de 2013 - 2 de 2014</v>
      </c>
      <c r="L1016" s="30">
        <v>12</v>
      </c>
    </row>
    <row r="1017" spans="9:12" hidden="1" x14ac:dyDescent="0.2">
      <c r="I1017" s="30" t="str">
        <f t="shared" ref="I1017:I1026" si="41">I1016</f>
        <v>1 de 2013</v>
      </c>
      <c r="J1017" s="30" t="s">
        <v>91</v>
      </c>
      <c r="K1017" s="30" t="str">
        <f t="shared" si="40"/>
        <v>1 de 2013 - 3 de 2014</v>
      </c>
      <c r="L1017" s="30">
        <v>13</v>
      </c>
    </row>
    <row r="1018" spans="9:12" hidden="1" x14ac:dyDescent="0.2">
      <c r="I1018" s="30" t="str">
        <f t="shared" si="41"/>
        <v>1 de 2013</v>
      </c>
      <c r="J1018" s="30" t="s">
        <v>92</v>
      </c>
      <c r="K1018" s="30" t="str">
        <f t="shared" si="40"/>
        <v>1 de 2013 - 4 de 2014</v>
      </c>
      <c r="L1018" s="30">
        <v>14</v>
      </c>
    </row>
    <row r="1019" spans="9:12" hidden="1" x14ac:dyDescent="0.2">
      <c r="I1019" s="30" t="str">
        <f t="shared" si="41"/>
        <v>1 de 2013</v>
      </c>
      <c r="J1019" s="30" t="s">
        <v>93</v>
      </c>
      <c r="K1019" s="30" t="str">
        <f t="shared" si="40"/>
        <v>1 de 2013 - 5 de 2014</v>
      </c>
      <c r="L1019" s="30">
        <v>15</v>
      </c>
    </row>
    <row r="1020" spans="9:12" hidden="1" x14ac:dyDescent="0.2">
      <c r="I1020" s="30" t="str">
        <f t="shared" si="41"/>
        <v>1 de 2013</v>
      </c>
      <c r="J1020" s="30" t="s">
        <v>94</v>
      </c>
      <c r="K1020" s="30" t="str">
        <f t="shared" si="40"/>
        <v>1 de 2013 - 6 de 2014</v>
      </c>
      <c r="L1020" s="30">
        <v>16</v>
      </c>
    </row>
    <row r="1021" spans="9:12" hidden="1" x14ac:dyDescent="0.2">
      <c r="I1021" s="30" t="str">
        <f t="shared" si="41"/>
        <v>1 de 2013</v>
      </c>
      <c r="J1021" s="30" t="s">
        <v>95</v>
      </c>
      <c r="K1021" s="30" t="str">
        <f t="shared" si="40"/>
        <v>1 de 2013 - 7 de 2014</v>
      </c>
      <c r="L1021" s="30">
        <v>17</v>
      </c>
    </row>
    <row r="1022" spans="9:12" hidden="1" x14ac:dyDescent="0.2">
      <c r="I1022" s="30" t="str">
        <f t="shared" si="41"/>
        <v>1 de 2013</v>
      </c>
      <c r="J1022" s="30" t="s">
        <v>96</v>
      </c>
      <c r="K1022" s="30" t="str">
        <f t="shared" si="40"/>
        <v>1 de 2013 - 8 de 2014</v>
      </c>
      <c r="L1022" s="30">
        <v>18</v>
      </c>
    </row>
    <row r="1023" spans="9:12" hidden="1" x14ac:dyDescent="0.2">
      <c r="I1023" s="30" t="str">
        <f t="shared" si="41"/>
        <v>1 de 2013</v>
      </c>
      <c r="J1023" s="30" t="s">
        <v>97</v>
      </c>
      <c r="K1023" s="30" t="str">
        <f t="shared" si="40"/>
        <v>1 de 2013 - 9 de 2014</v>
      </c>
      <c r="L1023" s="30">
        <v>19</v>
      </c>
    </row>
    <row r="1024" spans="9:12" hidden="1" x14ac:dyDescent="0.2">
      <c r="I1024" s="30" t="str">
        <f t="shared" si="41"/>
        <v>1 de 2013</v>
      </c>
      <c r="J1024" s="30" t="s">
        <v>98</v>
      </c>
      <c r="K1024" s="30" t="str">
        <f t="shared" si="40"/>
        <v>1 de 2013 - 10 de 2014</v>
      </c>
      <c r="L1024" s="30">
        <v>20</v>
      </c>
    </row>
    <row r="1025" spans="9:12" hidden="1" x14ac:dyDescent="0.2">
      <c r="I1025" s="30" t="str">
        <f t="shared" si="41"/>
        <v>1 de 2013</v>
      </c>
      <c r="J1025" s="30" t="s">
        <v>99</v>
      </c>
      <c r="K1025" s="30" t="str">
        <f t="shared" si="40"/>
        <v>1 de 2013 - 11 de 2014</v>
      </c>
      <c r="L1025" s="30">
        <v>21</v>
      </c>
    </row>
    <row r="1026" spans="9:12" hidden="1" x14ac:dyDescent="0.2">
      <c r="I1026" s="30" t="str">
        <f t="shared" si="41"/>
        <v>1 de 2013</v>
      </c>
      <c r="J1026" s="30" t="s">
        <v>100</v>
      </c>
      <c r="K1026" s="30" t="str">
        <f t="shared" si="40"/>
        <v>1 de 2013 - 12 de 2014</v>
      </c>
      <c r="L1026" s="30">
        <v>22</v>
      </c>
    </row>
    <row r="1027" spans="9:12" hidden="1" x14ac:dyDescent="0.2">
      <c r="I1027" s="30" t="s">
        <v>78</v>
      </c>
      <c r="J1027" s="30" t="s">
        <v>89</v>
      </c>
      <c r="K1027" s="30" t="str">
        <f t="shared" si="40"/>
        <v>2 de 2013 - 1 de 2014</v>
      </c>
      <c r="L1027" s="47">
        <v>10</v>
      </c>
    </row>
    <row r="1028" spans="9:12" hidden="1" x14ac:dyDescent="0.2">
      <c r="I1028" s="30" t="str">
        <f>I1027</f>
        <v>2 de 2013</v>
      </c>
      <c r="J1028" s="30" t="s">
        <v>90</v>
      </c>
      <c r="K1028" s="30" t="str">
        <f t="shared" si="40"/>
        <v>2 de 2013 - 2 de 2014</v>
      </c>
      <c r="L1028" s="47">
        <v>11</v>
      </c>
    </row>
    <row r="1029" spans="9:12" hidden="1" x14ac:dyDescent="0.2">
      <c r="I1029" s="30" t="str">
        <f t="shared" ref="I1029:I1038" si="42">I1028</f>
        <v>2 de 2013</v>
      </c>
      <c r="J1029" s="30" t="s">
        <v>91</v>
      </c>
      <c r="K1029" s="30" t="str">
        <f t="shared" si="40"/>
        <v>2 de 2013 - 3 de 2014</v>
      </c>
      <c r="L1029" s="47">
        <v>12</v>
      </c>
    </row>
    <row r="1030" spans="9:12" hidden="1" x14ac:dyDescent="0.2">
      <c r="I1030" s="30" t="str">
        <f t="shared" si="42"/>
        <v>2 de 2013</v>
      </c>
      <c r="J1030" s="30" t="s">
        <v>92</v>
      </c>
      <c r="K1030" s="30" t="str">
        <f t="shared" si="40"/>
        <v>2 de 2013 - 4 de 2014</v>
      </c>
      <c r="L1030" s="47">
        <v>13</v>
      </c>
    </row>
    <row r="1031" spans="9:12" hidden="1" x14ac:dyDescent="0.2">
      <c r="I1031" s="30" t="str">
        <f t="shared" si="42"/>
        <v>2 de 2013</v>
      </c>
      <c r="J1031" s="30" t="s">
        <v>93</v>
      </c>
      <c r="K1031" s="30" t="str">
        <f t="shared" si="40"/>
        <v>2 de 2013 - 5 de 2014</v>
      </c>
      <c r="L1031" s="47">
        <v>14</v>
      </c>
    </row>
    <row r="1032" spans="9:12" hidden="1" x14ac:dyDescent="0.2">
      <c r="I1032" s="30" t="str">
        <f t="shared" si="42"/>
        <v>2 de 2013</v>
      </c>
      <c r="J1032" s="30" t="s">
        <v>94</v>
      </c>
      <c r="K1032" s="30" t="str">
        <f t="shared" si="40"/>
        <v>2 de 2013 - 6 de 2014</v>
      </c>
      <c r="L1032" s="47">
        <v>15</v>
      </c>
    </row>
    <row r="1033" spans="9:12" hidden="1" x14ac:dyDescent="0.2">
      <c r="I1033" s="30" t="str">
        <f t="shared" si="42"/>
        <v>2 de 2013</v>
      </c>
      <c r="J1033" s="30" t="s">
        <v>95</v>
      </c>
      <c r="K1033" s="30" t="str">
        <f t="shared" si="40"/>
        <v>2 de 2013 - 7 de 2014</v>
      </c>
      <c r="L1033" s="47">
        <v>16</v>
      </c>
    </row>
    <row r="1034" spans="9:12" hidden="1" x14ac:dyDescent="0.2">
      <c r="I1034" s="30" t="str">
        <f t="shared" si="42"/>
        <v>2 de 2013</v>
      </c>
      <c r="J1034" s="30" t="s">
        <v>96</v>
      </c>
      <c r="K1034" s="30" t="str">
        <f t="shared" si="40"/>
        <v>2 de 2013 - 8 de 2014</v>
      </c>
      <c r="L1034" s="47">
        <v>17</v>
      </c>
    </row>
    <row r="1035" spans="9:12" hidden="1" x14ac:dyDescent="0.2">
      <c r="I1035" s="30" t="str">
        <f t="shared" si="42"/>
        <v>2 de 2013</v>
      </c>
      <c r="J1035" s="30" t="s">
        <v>97</v>
      </c>
      <c r="K1035" s="30" t="str">
        <f t="shared" si="40"/>
        <v>2 de 2013 - 9 de 2014</v>
      </c>
      <c r="L1035" s="47">
        <v>18</v>
      </c>
    </row>
    <row r="1036" spans="9:12" hidden="1" x14ac:dyDescent="0.2">
      <c r="I1036" s="30" t="str">
        <f t="shared" si="42"/>
        <v>2 de 2013</v>
      </c>
      <c r="J1036" s="30" t="s">
        <v>98</v>
      </c>
      <c r="K1036" s="30" t="str">
        <f t="shared" si="40"/>
        <v>2 de 2013 - 10 de 2014</v>
      </c>
      <c r="L1036" s="47">
        <v>19</v>
      </c>
    </row>
    <row r="1037" spans="9:12" hidden="1" x14ac:dyDescent="0.2">
      <c r="I1037" s="30" t="str">
        <f t="shared" si="42"/>
        <v>2 de 2013</v>
      </c>
      <c r="J1037" s="30" t="s">
        <v>99</v>
      </c>
      <c r="K1037" s="30" t="str">
        <f t="shared" si="40"/>
        <v>2 de 2013 - 11 de 2014</v>
      </c>
      <c r="L1037" s="47">
        <v>20</v>
      </c>
    </row>
    <row r="1038" spans="9:12" hidden="1" x14ac:dyDescent="0.2">
      <c r="I1038" s="30" t="str">
        <f t="shared" si="42"/>
        <v>2 de 2013</v>
      </c>
      <c r="J1038" s="30" t="s">
        <v>100</v>
      </c>
      <c r="K1038" s="30" t="str">
        <f t="shared" si="40"/>
        <v>2 de 2013 - 12 de 2014</v>
      </c>
      <c r="L1038" s="47">
        <v>21</v>
      </c>
    </row>
    <row r="1039" spans="9:12" hidden="1" x14ac:dyDescent="0.2">
      <c r="I1039" s="47" t="s">
        <v>79</v>
      </c>
      <c r="J1039" s="30" t="s">
        <v>89</v>
      </c>
      <c r="K1039" s="30" t="str">
        <f t="shared" si="40"/>
        <v>3 de 2013 - 1 de 2014</v>
      </c>
      <c r="L1039" s="30">
        <v>9</v>
      </c>
    </row>
    <row r="1040" spans="9:12" hidden="1" x14ac:dyDescent="0.2">
      <c r="I1040" s="47" t="str">
        <f>I1039</f>
        <v>3 de 2013</v>
      </c>
      <c r="J1040" s="30" t="s">
        <v>90</v>
      </c>
      <c r="K1040" s="30" t="str">
        <f t="shared" si="40"/>
        <v>3 de 2013 - 2 de 2014</v>
      </c>
      <c r="L1040" s="30">
        <v>10</v>
      </c>
    </row>
    <row r="1041" spans="9:12" hidden="1" x14ac:dyDescent="0.2">
      <c r="I1041" s="47" t="str">
        <f t="shared" ref="I1041:I1050" si="43">I1040</f>
        <v>3 de 2013</v>
      </c>
      <c r="J1041" s="30" t="s">
        <v>91</v>
      </c>
      <c r="K1041" s="30" t="str">
        <f t="shared" si="40"/>
        <v>3 de 2013 - 3 de 2014</v>
      </c>
      <c r="L1041" s="30">
        <v>11</v>
      </c>
    </row>
    <row r="1042" spans="9:12" hidden="1" x14ac:dyDescent="0.2">
      <c r="I1042" s="47" t="str">
        <f t="shared" si="43"/>
        <v>3 de 2013</v>
      </c>
      <c r="J1042" s="30" t="s">
        <v>92</v>
      </c>
      <c r="K1042" s="30" t="str">
        <f t="shared" si="40"/>
        <v>3 de 2013 - 4 de 2014</v>
      </c>
      <c r="L1042" s="30">
        <v>12</v>
      </c>
    </row>
    <row r="1043" spans="9:12" hidden="1" x14ac:dyDescent="0.2">
      <c r="I1043" s="47" t="str">
        <f t="shared" si="43"/>
        <v>3 de 2013</v>
      </c>
      <c r="J1043" s="30" t="s">
        <v>93</v>
      </c>
      <c r="K1043" s="30" t="str">
        <f t="shared" si="40"/>
        <v>3 de 2013 - 5 de 2014</v>
      </c>
      <c r="L1043" s="30">
        <v>13</v>
      </c>
    </row>
    <row r="1044" spans="9:12" hidden="1" x14ac:dyDescent="0.2">
      <c r="I1044" s="47" t="str">
        <f t="shared" si="43"/>
        <v>3 de 2013</v>
      </c>
      <c r="J1044" s="30" t="s">
        <v>94</v>
      </c>
      <c r="K1044" s="30" t="str">
        <f t="shared" si="40"/>
        <v>3 de 2013 - 6 de 2014</v>
      </c>
      <c r="L1044" s="30">
        <v>14</v>
      </c>
    </row>
    <row r="1045" spans="9:12" hidden="1" x14ac:dyDescent="0.2">
      <c r="I1045" s="47" t="str">
        <f t="shared" si="43"/>
        <v>3 de 2013</v>
      </c>
      <c r="J1045" s="30" t="s">
        <v>95</v>
      </c>
      <c r="K1045" s="30" t="str">
        <f t="shared" si="40"/>
        <v>3 de 2013 - 7 de 2014</v>
      </c>
      <c r="L1045" s="30">
        <v>15</v>
      </c>
    </row>
    <row r="1046" spans="9:12" hidden="1" x14ac:dyDescent="0.2">
      <c r="I1046" s="47" t="str">
        <f t="shared" si="43"/>
        <v>3 de 2013</v>
      </c>
      <c r="J1046" s="30" t="s">
        <v>96</v>
      </c>
      <c r="K1046" s="30" t="str">
        <f t="shared" si="40"/>
        <v>3 de 2013 - 8 de 2014</v>
      </c>
      <c r="L1046" s="30">
        <v>16</v>
      </c>
    </row>
    <row r="1047" spans="9:12" hidden="1" x14ac:dyDescent="0.2">
      <c r="I1047" s="47" t="str">
        <f t="shared" si="43"/>
        <v>3 de 2013</v>
      </c>
      <c r="J1047" s="30" t="s">
        <v>97</v>
      </c>
      <c r="K1047" s="30" t="str">
        <f t="shared" si="40"/>
        <v>3 de 2013 - 9 de 2014</v>
      </c>
      <c r="L1047" s="30">
        <v>17</v>
      </c>
    </row>
    <row r="1048" spans="9:12" hidden="1" x14ac:dyDescent="0.2">
      <c r="I1048" s="47" t="str">
        <f t="shared" si="43"/>
        <v>3 de 2013</v>
      </c>
      <c r="J1048" s="30" t="s">
        <v>98</v>
      </c>
      <c r="K1048" s="30" t="str">
        <f t="shared" si="40"/>
        <v>3 de 2013 - 10 de 2014</v>
      </c>
      <c r="L1048" s="30">
        <v>18</v>
      </c>
    </row>
    <row r="1049" spans="9:12" hidden="1" x14ac:dyDescent="0.2">
      <c r="I1049" s="47" t="str">
        <f t="shared" si="43"/>
        <v>3 de 2013</v>
      </c>
      <c r="J1049" s="30" t="s">
        <v>99</v>
      </c>
      <c r="K1049" s="30" t="str">
        <f t="shared" si="40"/>
        <v>3 de 2013 - 11 de 2014</v>
      </c>
      <c r="L1049" s="30">
        <v>19</v>
      </c>
    </row>
    <row r="1050" spans="9:12" hidden="1" x14ac:dyDescent="0.2">
      <c r="I1050" s="47" t="str">
        <f t="shared" si="43"/>
        <v>3 de 2013</v>
      </c>
      <c r="J1050" s="30" t="s">
        <v>100</v>
      </c>
      <c r="K1050" s="30" t="str">
        <f t="shared" si="40"/>
        <v>3 de 2013 - 12 de 2014</v>
      </c>
      <c r="L1050" s="30">
        <v>20</v>
      </c>
    </row>
    <row r="1051" spans="9:12" hidden="1" x14ac:dyDescent="0.2">
      <c r="I1051" s="47" t="s">
        <v>80</v>
      </c>
      <c r="J1051" s="30" t="s">
        <v>89</v>
      </c>
      <c r="K1051" s="30" t="str">
        <f t="shared" si="40"/>
        <v>4 de 2013 - 1 de 2014</v>
      </c>
      <c r="L1051" s="30">
        <v>8</v>
      </c>
    </row>
    <row r="1052" spans="9:12" hidden="1" x14ac:dyDescent="0.2">
      <c r="I1052" s="47" t="str">
        <f>I1051</f>
        <v>4 de 2013</v>
      </c>
      <c r="J1052" s="30" t="s">
        <v>90</v>
      </c>
      <c r="K1052" s="30" t="str">
        <f t="shared" si="40"/>
        <v>4 de 2013 - 2 de 2014</v>
      </c>
      <c r="L1052" s="30">
        <v>9</v>
      </c>
    </row>
    <row r="1053" spans="9:12" hidden="1" x14ac:dyDescent="0.2">
      <c r="I1053" s="47" t="str">
        <f t="shared" ref="I1053:I1062" si="44">I1052</f>
        <v>4 de 2013</v>
      </c>
      <c r="J1053" s="30" t="s">
        <v>91</v>
      </c>
      <c r="K1053" s="30" t="str">
        <f t="shared" si="40"/>
        <v>4 de 2013 - 3 de 2014</v>
      </c>
      <c r="L1053" s="30">
        <v>10</v>
      </c>
    </row>
    <row r="1054" spans="9:12" hidden="1" x14ac:dyDescent="0.2">
      <c r="I1054" s="47" t="str">
        <f t="shared" si="44"/>
        <v>4 de 2013</v>
      </c>
      <c r="J1054" s="30" t="s">
        <v>92</v>
      </c>
      <c r="K1054" s="30" t="str">
        <f t="shared" si="40"/>
        <v>4 de 2013 - 4 de 2014</v>
      </c>
      <c r="L1054" s="30">
        <v>11</v>
      </c>
    </row>
    <row r="1055" spans="9:12" hidden="1" x14ac:dyDescent="0.2">
      <c r="I1055" s="47" t="str">
        <f t="shared" si="44"/>
        <v>4 de 2013</v>
      </c>
      <c r="J1055" s="30" t="s">
        <v>93</v>
      </c>
      <c r="K1055" s="30" t="str">
        <f t="shared" si="40"/>
        <v>4 de 2013 - 5 de 2014</v>
      </c>
      <c r="L1055" s="30">
        <v>12</v>
      </c>
    </row>
    <row r="1056" spans="9:12" hidden="1" x14ac:dyDescent="0.2">
      <c r="I1056" s="47" t="str">
        <f t="shared" si="44"/>
        <v>4 de 2013</v>
      </c>
      <c r="J1056" s="30" t="s">
        <v>94</v>
      </c>
      <c r="K1056" s="30" t="str">
        <f t="shared" si="40"/>
        <v>4 de 2013 - 6 de 2014</v>
      </c>
      <c r="L1056" s="30">
        <v>13</v>
      </c>
    </row>
    <row r="1057" spans="9:12" hidden="1" x14ac:dyDescent="0.2">
      <c r="I1057" s="47" t="str">
        <f t="shared" si="44"/>
        <v>4 de 2013</v>
      </c>
      <c r="J1057" s="30" t="s">
        <v>95</v>
      </c>
      <c r="K1057" s="30" t="str">
        <f t="shared" si="40"/>
        <v>4 de 2013 - 7 de 2014</v>
      </c>
      <c r="L1057" s="30">
        <v>14</v>
      </c>
    </row>
    <row r="1058" spans="9:12" hidden="1" x14ac:dyDescent="0.2">
      <c r="I1058" s="47" t="str">
        <f t="shared" si="44"/>
        <v>4 de 2013</v>
      </c>
      <c r="J1058" s="30" t="s">
        <v>96</v>
      </c>
      <c r="K1058" s="30" t="str">
        <f t="shared" si="40"/>
        <v>4 de 2013 - 8 de 2014</v>
      </c>
      <c r="L1058" s="30">
        <v>15</v>
      </c>
    </row>
    <row r="1059" spans="9:12" hidden="1" x14ac:dyDescent="0.2">
      <c r="I1059" s="47" t="str">
        <f t="shared" si="44"/>
        <v>4 de 2013</v>
      </c>
      <c r="J1059" s="30" t="s">
        <v>97</v>
      </c>
      <c r="K1059" s="30" t="str">
        <f t="shared" si="40"/>
        <v>4 de 2013 - 9 de 2014</v>
      </c>
      <c r="L1059" s="30">
        <v>16</v>
      </c>
    </row>
    <row r="1060" spans="9:12" hidden="1" x14ac:dyDescent="0.2">
      <c r="I1060" s="47" t="str">
        <f t="shared" si="44"/>
        <v>4 de 2013</v>
      </c>
      <c r="J1060" s="30" t="s">
        <v>98</v>
      </c>
      <c r="K1060" s="30" t="str">
        <f t="shared" si="40"/>
        <v>4 de 2013 - 10 de 2014</v>
      </c>
      <c r="L1060" s="30">
        <v>17</v>
      </c>
    </row>
    <row r="1061" spans="9:12" hidden="1" x14ac:dyDescent="0.2">
      <c r="I1061" s="47" t="str">
        <f t="shared" si="44"/>
        <v>4 de 2013</v>
      </c>
      <c r="J1061" s="30" t="s">
        <v>99</v>
      </c>
      <c r="K1061" s="30" t="str">
        <f t="shared" si="40"/>
        <v>4 de 2013 - 11 de 2014</v>
      </c>
      <c r="L1061" s="30">
        <v>18</v>
      </c>
    </row>
    <row r="1062" spans="9:12" hidden="1" x14ac:dyDescent="0.2">
      <c r="I1062" s="47" t="str">
        <f t="shared" si="44"/>
        <v>4 de 2013</v>
      </c>
      <c r="J1062" s="30" t="s">
        <v>100</v>
      </c>
      <c r="K1062" s="30" t="str">
        <f t="shared" si="40"/>
        <v>4 de 2013 - 12 de 2014</v>
      </c>
      <c r="L1062" s="30">
        <v>19</v>
      </c>
    </row>
    <row r="1063" spans="9:12" hidden="1" x14ac:dyDescent="0.2">
      <c r="I1063" s="47" t="s">
        <v>81</v>
      </c>
      <c r="J1063" s="30" t="s">
        <v>89</v>
      </c>
      <c r="K1063" s="30" t="str">
        <f t="shared" si="40"/>
        <v>5 de 2013 - 1 de 2014</v>
      </c>
      <c r="L1063" s="30">
        <v>7</v>
      </c>
    </row>
    <row r="1064" spans="9:12" hidden="1" x14ac:dyDescent="0.2">
      <c r="I1064" s="47" t="str">
        <f>I1063</f>
        <v>5 de 2013</v>
      </c>
      <c r="J1064" s="30" t="s">
        <v>90</v>
      </c>
      <c r="K1064" s="30" t="str">
        <f t="shared" si="40"/>
        <v>5 de 2013 - 2 de 2014</v>
      </c>
      <c r="L1064" s="30">
        <v>8</v>
      </c>
    </row>
    <row r="1065" spans="9:12" hidden="1" x14ac:dyDescent="0.2">
      <c r="I1065" s="47" t="str">
        <f t="shared" ref="I1065:I1074" si="45">I1064</f>
        <v>5 de 2013</v>
      </c>
      <c r="J1065" s="30" t="s">
        <v>91</v>
      </c>
      <c r="K1065" s="30" t="str">
        <f t="shared" si="40"/>
        <v>5 de 2013 - 3 de 2014</v>
      </c>
      <c r="L1065" s="30">
        <v>9</v>
      </c>
    </row>
    <row r="1066" spans="9:12" hidden="1" x14ac:dyDescent="0.2">
      <c r="I1066" s="47" t="str">
        <f t="shared" si="45"/>
        <v>5 de 2013</v>
      </c>
      <c r="J1066" s="30" t="s">
        <v>92</v>
      </c>
      <c r="K1066" s="30" t="str">
        <f t="shared" si="40"/>
        <v>5 de 2013 - 4 de 2014</v>
      </c>
      <c r="L1066" s="30">
        <v>10</v>
      </c>
    </row>
    <row r="1067" spans="9:12" hidden="1" x14ac:dyDescent="0.2">
      <c r="I1067" s="47" t="str">
        <f t="shared" si="45"/>
        <v>5 de 2013</v>
      </c>
      <c r="J1067" s="30" t="s">
        <v>93</v>
      </c>
      <c r="K1067" s="30" t="str">
        <f t="shared" si="40"/>
        <v>5 de 2013 - 5 de 2014</v>
      </c>
      <c r="L1067" s="30">
        <v>11</v>
      </c>
    </row>
    <row r="1068" spans="9:12" hidden="1" x14ac:dyDescent="0.2">
      <c r="I1068" s="47" t="str">
        <f t="shared" si="45"/>
        <v>5 de 2013</v>
      </c>
      <c r="J1068" s="30" t="s">
        <v>94</v>
      </c>
      <c r="K1068" s="30" t="str">
        <f t="shared" si="40"/>
        <v>5 de 2013 - 6 de 2014</v>
      </c>
      <c r="L1068" s="30">
        <v>12</v>
      </c>
    </row>
    <row r="1069" spans="9:12" hidden="1" x14ac:dyDescent="0.2">
      <c r="I1069" s="47" t="str">
        <f t="shared" si="45"/>
        <v>5 de 2013</v>
      </c>
      <c r="J1069" s="30" t="s">
        <v>95</v>
      </c>
      <c r="K1069" s="30" t="str">
        <f t="shared" si="40"/>
        <v>5 de 2013 - 7 de 2014</v>
      </c>
      <c r="L1069" s="30">
        <v>13</v>
      </c>
    </row>
    <row r="1070" spans="9:12" hidden="1" x14ac:dyDescent="0.2">
      <c r="I1070" s="47" t="str">
        <f t="shared" si="45"/>
        <v>5 de 2013</v>
      </c>
      <c r="J1070" s="30" t="s">
        <v>96</v>
      </c>
      <c r="K1070" s="30" t="str">
        <f t="shared" si="40"/>
        <v>5 de 2013 - 8 de 2014</v>
      </c>
      <c r="L1070" s="30">
        <v>14</v>
      </c>
    </row>
    <row r="1071" spans="9:12" hidden="1" x14ac:dyDescent="0.2">
      <c r="I1071" s="47" t="str">
        <f t="shared" si="45"/>
        <v>5 de 2013</v>
      </c>
      <c r="J1071" s="30" t="s">
        <v>97</v>
      </c>
      <c r="K1071" s="30" t="str">
        <f t="shared" si="40"/>
        <v>5 de 2013 - 9 de 2014</v>
      </c>
      <c r="L1071" s="30">
        <v>15</v>
      </c>
    </row>
    <row r="1072" spans="9:12" hidden="1" x14ac:dyDescent="0.2">
      <c r="I1072" s="47" t="str">
        <f t="shared" si="45"/>
        <v>5 de 2013</v>
      </c>
      <c r="J1072" s="30" t="s">
        <v>98</v>
      </c>
      <c r="K1072" s="30" t="str">
        <f t="shared" si="40"/>
        <v>5 de 2013 - 10 de 2014</v>
      </c>
      <c r="L1072" s="30">
        <v>16</v>
      </c>
    </row>
    <row r="1073" spans="9:12" hidden="1" x14ac:dyDescent="0.2">
      <c r="I1073" s="47" t="str">
        <f t="shared" si="45"/>
        <v>5 de 2013</v>
      </c>
      <c r="J1073" s="30" t="s">
        <v>99</v>
      </c>
      <c r="K1073" s="30" t="str">
        <f t="shared" si="40"/>
        <v>5 de 2013 - 11 de 2014</v>
      </c>
      <c r="L1073" s="30">
        <v>17</v>
      </c>
    </row>
    <row r="1074" spans="9:12" hidden="1" x14ac:dyDescent="0.2">
      <c r="I1074" s="47" t="str">
        <f t="shared" si="45"/>
        <v>5 de 2013</v>
      </c>
      <c r="J1074" s="30" t="s">
        <v>100</v>
      </c>
      <c r="K1074" s="30" t="str">
        <f t="shared" si="40"/>
        <v>5 de 2013 - 12 de 2014</v>
      </c>
      <c r="L1074" s="30">
        <v>18</v>
      </c>
    </row>
    <row r="1075" spans="9:12" hidden="1" x14ac:dyDescent="0.2">
      <c r="I1075" s="47" t="s">
        <v>82</v>
      </c>
      <c r="J1075" s="30" t="s">
        <v>89</v>
      </c>
      <c r="K1075" s="30" t="str">
        <f t="shared" si="40"/>
        <v>6 de 2013 - 1 de 2014</v>
      </c>
      <c r="L1075" s="30">
        <v>6</v>
      </c>
    </row>
    <row r="1076" spans="9:12" hidden="1" x14ac:dyDescent="0.2">
      <c r="I1076" s="47" t="str">
        <f>I1075</f>
        <v>6 de 2013</v>
      </c>
      <c r="J1076" s="30" t="s">
        <v>90</v>
      </c>
      <c r="K1076" s="30" t="str">
        <f t="shared" si="40"/>
        <v>6 de 2013 - 2 de 2014</v>
      </c>
      <c r="L1076" s="30">
        <v>7</v>
      </c>
    </row>
    <row r="1077" spans="9:12" hidden="1" x14ac:dyDescent="0.2">
      <c r="I1077" s="47" t="str">
        <f t="shared" ref="I1077:I1086" si="46">I1076</f>
        <v>6 de 2013</v>
      </c>
      <c r="J1077" s="30" t="s">
        <v>91</v>
      </c>
      <c r="K1077" s="30" t="str">
        <f t="shared" si="40"/>
        <v>6 de 2013 - 3 de 2014</v>
      </c>
      <c r="L1077" s="30">
        <v>8</v>
      </c>
    </row>
    <row r="1078" spans="9:12" hidden="1" x14ac:dyDescent="0.2">
      <c r="I1078" s="47" t="str">
        <f t="shared" si="46"/>
        <v>6 de 2013</v>
      </c>
      <c r="J1078" s="30" t="s">
        <v>92</v>
      </c>
      <c r="K1078" s="30" t="str">
        <f t="shared" si="40"/>
        <v>6 de 2013 - 4 de 2014</v>
      </c>
      <c r="L1078" s="30">
        <v>9</v>
      </c>
    </row>
    <row r="1079" spans="9:12" hidden="1" x14ac:dyDescent="0.2">
      <c r="I1079" s="47" t="str">
        <f t="shared" si="46"/>
        <v>6 de 2013</v>
      </c>
      <c r="J1079" s="30" t="s">
        <v>93</v>
      </c>
      <c r="K1079" s="30" t="str">
        <f t="shared" si="40"/>
        <v>6 de 2013 - 5 de 2014</v>
      </c>
      <c r="L1079" s="30">
        <v>10</v>
      </c>
    </row>
    <row r="1080" spans="9:12" hidden="1" x14ac:dyDescent="0.2">
      <c r="I1080" s="47" t="str">
        <f t="shared" si="46"/>
        <v>6 de 2013</v>
      </c>
      <c r="J1080" s="30" t="s">
        <v>94</v>
      </c>
      <c r="K1080" s="30" t="str">
        <f t="shared" ref="K1080:K1143" si="47">CONCATENATE(I1080," - ",J1080)</f>
        <v>6 de 2013 - 6 de 2014</v>
      </c>
      <c r="L1080" s="30">
        <v>11</v>
      </c>
    </row>
    <row r="1081" spans="9:12" hidden="1" x14ac:dyDescent="0.2">
      <c r="I1081" s="47" t="str">
        <f t="shared" si="46"/>
        <v>6 de 2013</v>
      </c>
      <c r="J1081" s="30" t="s">
        <v>95</v>
      </c>
      <c r="K1081" s="30" t="str">
        <f t="shared" si="47"/>
        <v>6 de 2013 - 7 de 2014</v>
      </c>
      <c r="L1081" s="30">
        <v>12</v>
      </c>
    </row>
    <row r="1082" spans="9:12" hidden="1" x14ac:dyDescent="0.2">
      <c r="I1082" s="47" t="str">
        <f t="shared" si="46"/>
        <v>6 de 2013</v>
      </c>
      <c r="J1082" s="30" t="s">
        <v>96</v>
      </c>
      <c r="K1082" s="30" t="str">
        <f t="shared" si="47"/>
        <v>6 de 2013 - 8 de 2014</v>
      </c>
      <c r="L1082" s="30">
        <v>13</v>
      </c>
    </row>
    <row r="1083" spans="9:12" hidden="1" x14ac:dyDescent="0.2">
      <c r="I1083" s="47" t="str">
        <f t="shared" si="46"/>
        <v>6 de 2013</v>
      </c>
      <c r="J1083" s="30" t="s">
        <v>97</v>
      </c>
      <c r="K1083" s="30" t="str">
        <f t="shared" si="47"/>
        <v>6 de 2013 - 9 de 2014</v>
      </c>
      <c r="L1083" s="30">
        <v>14</v>
      </c>
    </row>
    <row r="1084" spans="9:12" hidden="1" x14ac:dyDescent="0.2">
      <c r="I1084" s="47" t="str">
        <f t="shared" si="46"/>
        <v>6 de 2013</v>
      </c>
      <c r="J1084" s="30" t="s">
        <v>98</v>
      </c>
      <c r="K1084" s="30" t="str">
        <f t="shared" si="47"/>
        <v>6 de 2013 - 10 de 2014</v>
      </c>
      <c r="L1084" s="30">
        <v>15</v>
      </c>
    </row>
    <row r="1085" spans="9:12" hidden="1" x14ac:dyDescent="0.2">
      <c r="I1085" s="47" t="str">
        <f t="shared" si="46"/>
        <v>6 de 2013</v>
      </c>
      <c r="J1085" s="30" t="s">
        <v>99</v>
      </c>
      <c r="K1085" s="30" t="str">
        <f t="shared" si="47"/>
        <v>6 de 2013 - 11 de 2014</v>
      </c>
      <c r="L1085" s="30">
        <v>16</v>
      </c>
    </row>
    <row r="1086" spans="9:12" hidden="1" x14ac:dyDescent="0.2">
      <c r="I1086" s="47" t="str">
        <f t="shared" si="46"/>
        <v>6 de 2013</v>
      </c>
      <c r="J1086" s="30" t="s">
        <v>100</v>
      </c>
      <c r="K1086" s="30" t="str">
        <f t="shared" si="47"/>
        <v>6 de 2013 - 12 de 2014</v>
      </c>
      <c r="L1086" s="30">
        <v>17</v>
      </c>
    </row>
    <row r="1087" spans="9:12" hidden="1" x14ac:dyDescent="0.2">
      <c r="I1087" s="47" t="s">
        <v>83</v>
      </c>
      <c r="J1087" s="30" t="s">
        <v>89</v>
      </c>
      <c r="K1087" s="30" t="str">
        <f t="shared" si="47"/>
        <v>7 de 2013 - 1 de 2014</v>
      </c>
      <c r="L1087" s="30">
        <v>5</v>
      </c>
    </row>
    <row r="1088" spans="9:12" hidden="1" x14ac:dyDescent="0.2">
      <c r="I1088" s="47" t="str">
        <f>I1087</f>
        <v>7 de 2013</v>
      </c>
      <c r="J1088" s="30" t="s">
        <v>90</v>
      </c>
      <c r="K1088" s="30" t="str">
        <f t="shared" si="47"/>
        <v>7 de 2013 - 2 de 2014</v>
      </c>
      <c r="L1088" s="30">
        <v>6</v>
      </c>
    </row>
    <row r="1089" spans="9:12" hidden="1" x14ac:dyDescent="0.2">
      <c r="I1089" s="47" t="str">
        <f t="shared" ref="I1089:I1098" si="48">I1088</f>
        <v>7 de 2013</v>
      </c>
      <c r="J1089" s="30" t="s">
        <v>91</v>
      </c>
      <c r="K1089" s="30" t="str">
        <f t="shared" si="47"/>
        <v>7 de 2013 - 3 de 2014</v>
      </c>
      <c r="L1089" s="30">
        <v>7</v>
      </c>
    </row>
    <row r="1090" spans="9:12" hidden="1" x14ac:dyDescent="0.2">
      <c r="I1090" s="47" t="str">
        <f t="shared" si="48"/>
        <v>7 de 2013</v>
      </c>
      <c r="J1090" s="30" t="s">
        <v>92</v>
      </c>
      <c r="K1090" s="30" t="str">
        <f t="shared" si="47"/>
        <v>7 de 2013 - 4 de 2014</v>
      </c>
      <c r="L1090" s="30">
        <v>8</v>
      </c>
    </row>
    <row r="1091" spans="9:12" hidden="1" x14ac:dyDescent="0.2">
      <c r="I1091" s="47" t="str">
        <f t="shared" si="48"/>
        <v>7 de 2013</v>
      </c>
      <c r="J1091" s="30" t="s">
        <v>93</v>
      </c>
      <c r="K1091" s="30" t="str">
        <f t="shared" si="47"/>
        <v>7 de 2013 - 5 de 2014</v>
      </c>
      <c r="L1091" s="30">
        <v>9</v>
      </c>
    </row>
    <row r="1092" spans="9:12" hidden="1" x14ac:dyDescent="0.2">
      <c r="I1092" s="47" t="str">
        <f t="shared" si="48"/>
        <v>7 de 2013</v>
      </c>
      <c r="J1092" s="30" t="s">
        <v>94</v>
      </c>
      <c r="K1092" s="30" t="str">
        <f t="shared" si="47"/>
        <v>7 de 2013 - 6 de 2014</v>
      </c>
      <c r="L1092" s="30">
        <v>10</v>
      </c>
    </row>
    <row r="1093" spans="9:12" hidden="1" x14ac:dyDescent="0.2">
      <c r="I1093" s="47" t="str">
        <f t="shared" si="48"/>
        <v>7 de 2013</v>
      </c>
      <c r="J1093" s="30" t="s">
        <v>95</v>
      </c>
      <c r="K1093" s="30" t="str">
        <f t="shared" si="47"/>
        <v>7 de 2013 - 7 de 2014</v>
      </c>
      <c r="L1093" s="30">
        <v>11</v>
      </c>
    </row>
    <row r="1094" spans="9:12" hidden="1" x14ac:dyDescent="0.2">
      <c r="I1094" s="47" t="str">
        <f t="shared" si="48"/>
        <v>7 de 2013</v>
      </c>
      <c r="J1094" s="30" t="s">
        <v>96</v>
      </c>
      <c r="K1094" s="30" t="str">
        <f t="shared" si="47"/>
        <v>7 de 2013 - 8 de 2014</v>
      </c>
      <c r="L1094" s="30">
        <v>12</v>
      </c>
    </row>
    <row r="1095" spans="9:12" hidden="1" x14ac:dyDescent="0.2">
      <c r="I1095" s="47" t="str">
        <f t="shared" si="48"/>
        <v>7 de 2013</v>
      </c>
      <c r="J1095" s="30" t="s">
        <v>97</v>
      </c>
      <c r="K1095" s="30" t="str">
        <f t="shared" si="47"/>
        <v>7 de 2013 - 9 de 2014</v>
      </c>
      <c r="L1095" s="30">
        <v>13</v>
      </c>
    </row>
    <row r="1096" spans="9:12" hidden="1" x14ac:dyDescent="0.2">
      <c r="I1096" s="47" t="str">
        <f t="shared" si="48"/>
        <v>7 de 2013</v>
      </c>
      <c r="J1096" s="30" t="s">
        <v>98</v>
      </c>
      <c r="K1096" s="30" t="str">
        <f t="shared" si="47"/>
        <v>7 de 2013 - 10 de 2014</v>
      </c>
      <c r="L1096" s="30">
        <v>14</v>
      </c>
    </row>
    <row r="1097" spans="9:12" hidden="1" x14ac:dyDescent="0.2">
      <c r="I1097" s="47" t="str">
        <f t="shared" si="48"/>
        <v>7 de 2013</v>
      </c>
      <c r="J1097" s="30" t="s">
        <v>99</v>
      </c>
      <c r="K1097" s="30" t="str">
        <f t="shared" si="47"/>
        <v>7 de 2013 - 11 de 2014</v>
      </c>
      <c r="L1097" s="30">
        <v>15</v>
      </c>
    </row>
    <row r="1098" spans="9:12" hidden="1" x14ac:dyDescent="0.2">
      <c r="I1098" s="47" t="str">
        <f t="shared" si="48"/>
        <v>7 de 2013</v>
      </c>
      <c r="J1098" s="30" t="s">
        <v>100</v>
      </c>
      <c r="K1098" s="30" t="str">
        <f t="shared" si="47"/>
        <v>7 de 2013 - 12 de 2014</v>
      </c>
      <c r="L1098" s="30">
        <v>16</v>
      </c>
    </row>
    <row r="1099" spans="9:12" hidden="1" x14ac:dyDescent="0.2">
      <c r="I1099" s="47" t="s">
        <v>84</v>
      </c>
      <c r="J1099" s="30" t="s">
        <v>89</v>
      </c>
      <c r="K1099" s="30" t="str">
        <f t="shared" si="47"/>
        <v>8 de 2013 - 1 de 2014</v>
      </c>
      <c r="L1099" s="30">
        <v>4</v>
      </c>
    </row>
    <row r="1100" spans="9:12" hidden="1" x14ac:dyDescent="0.2">
      <c r="I1100" s="47" t="str">
        <f>I1099</f>
        <v>8 de 2013</v>
      </c>
      <c r="J1100" s="30" t="s">
        <v>90</v>
      </c>
      <c r="K1100" s="30" t="str">
        <f t="shared" si="47"/>
        <v>8 de 2013 - 2 de 2014</v>
      </c>
      <c r="L1100" s="30">
        <v>5</v>
      </c>
    </row>
    <row r="1101" spans="9:12" hidden="1" x14ac:dyDescent="0.2">
      <c r="I1101" s="47" t="str">
        <f t="shared" ref="I1101:I1110" si="49">I1100</f>
        <v>8 de 2013</v>
      </c>
      <c r="J1101" s="30" t="s">
        <v>91</v>
      </c>
      <c r="K1101" s="30" t="str">
        <f t="shared" si="47"/>
        <v>8 de 2013 - 3 de 2014</v>
      </c>
      <c r="L1101" s="30">
        <v>6</v>
      </c>
    </row>
    <row r="1102" spans="9:12" hidden="1" x14ac:dyDescent="0.2">
      <c r="I1102" s="47" t="str">
        <f t="shared" si="49"/>
        <v>8 de 2013</v>
      </c>
      <c r="J1102" s="30" t="s">
        <v>92</v>
      </c>
      <c r="K1102" s="30" t="str">
        <f t="shared" si="47"/>
        <v>8 de 2013 - 4 de 2014</v>
      </c>
      <c r="L1102" s="30">
        <v>7</v>
      </c>
    </row>
    <row r="1103" spans="9:12" hidden="1" x14ac:dyDescent="0.2">
      <c r="I1103" s="47" t="str">
        <f t="shared" si="49"/>
        <v>8 de 2013</v>
      </c>
      <c r="J1103" s="30" t="s">
        <v>93</v>
      </c>
      <c r="K1103" s="30" t="str">
        <f t="shared" si="47"/>
        <v>8 de 2013 - 5 de 2014</v>
      </c>
      <c r="L1103" s="30">
        <v>8</v>
      </c>
    </row>
    <row r="1104" spans="9:12" hidden="1" x14ac:dyDescent="0.2">
      <c r="I1104" s="47" t="str">
        <f t="shared" si="49"/>
        <v>8 de 2013</v>
      </c>
      <c r="J1104" s="30" t="s">
        <v>94</v>
      </c>
      <c r="K1104" s="30" t="str">
        <f t="shared" si="47"/>
        <v>8 de 2013 - 6 de 2014</v>
      </c>
      <c r="L1104" s="30">
        <v>9</v>
      </c>
    </row>
    <row r="1105" spans="9:12" hidden="1" x14ac:dyDescent="0.2">
      <c r="I1105" s="47" t="str">
        <f t="shared" si="49"/>
        <v>8 de 2013</v>
      </c>
      <c r="J1105" s="30" t="s">
        <v>95</v>
      </c>
      <c r="K1105" s="30" t="str">
        <f t="shared" si="47"/>
        <v>8 de 2013 - 7 de 2014</v>
      </c>
      <c r="L1105" s="30">
        <v>10</v>
      </c>
    </row>
    <row r="1106" spans="9:12" hidden="1" x14ac:dyDescent="0.2">
      <c r="I1106" s="47" t="str">
        <f t="shared" si="49"/>
        <v>8 de 2013</v>
      </c>
      <c r="J1106" s="30" t="s">
        <v>96</v>
      </c>
      <c r="K1106" s="30" t="str">
        <f t="shared" si="47"/>
        <v>8 de 2013 - 8 de 2014</v>
      </c>
      <c r="L1106" s="30">
        <v>11</v>
      </c>
    </row>
    <row r="1107" spans="9:12" hidden="1" x14ac:dyDescent="0.2">
      <c r="I1107" s="47" t="str">
        <f t="shared" si="49"/>
        <v>8 de 2013</v>
      </c>
      <c r="J1107" s="30" t="s">
        <v>97</v>
      </c>
      <c r="K1107" s="30" t="str">
        <f t="shared" si="47"/>
        <v>8 de 2013 - 9 de 2014</v>
      </c>
      <c r="L1107" s="30">
        <v>12</v>
      </c>
    </row>
    <row r="1108" spans="9:12" hidden="1" x14ac:dyDescent="0.2">
      <c r="I1108" s="47" t="str">
        <f t="shared" si="49"/>
        <v>8 de 2013</v>
      </c>
      <c r="J1108" s="30" t="s">
        <v>98</v>
      </c>
      <c r="K1108" s="30" t="str">
        <f t="shared" si="47"/>
        <v>8 de 2013 - 10 de 2014</v>
      </c>
      <c r="L1108" s="30">
        <v>13</v>
      </c>
    </row>
    <row r="1109" spans="9:12" hidden="1" x14ac:dyDescent="0.2">
      <c r="I1109" s="47" t="str">
        <f t="shared" si="49"/>
        <v>8 de 2013</v>
      </c>
      <c r="J1109" s="30" t="s">
        <v>99</v>
      </c>
      <c r="K1109" s="30" t="str">
        <f t="shared" si="47"/>
        <v>8 de 2013 - 11 de 2014</v>
      </c>
      <c r="L1109" s="30">
        <v>14</v>
      </c>
    </row>
    <row r="1110" spans="9:12" hidden="1" x14ac:dyDescent="0.2">
      <c r="I1110" s="47" t="str">
        <f t="shared" si="49"/>
        <v>8 de 2013</v>
      </c>
      <c r="J1110" s="30" t="s">
        <v>100</v>
      </c>
      <c r="K1110" s="30" t="str">
        <f t="shared" si="47"/>
        <v>8 de 2013 - 12 de 2014</v>
      </c>
      <c r="L1110" s="30">
        <v>15</v>
      </c>
    </row>
    <row r="1111" spans="9:12" hidden="1" x14ac:dyDescent="0.2">
      <c r="I1111" s="47" t="s">
        <v>85</v>
      </c>
      <c r="J1111" s="30" t="s">
        <v>89</v>
      </c>
      <c r="K1111" s="30" t="str">
        <f t="shared" si="47"/>
        <v>9 de 2013 - 1 de 2014</v>
      </c>
      <c r="L1111" s="30">
        <v>3</v>
      </c>
    </row>
    <row r="1112" spans="9:12" hidden="1" x14ac:dyDescent="0.2">
      <c r="I1112" s="30" t="str">
        <f>I1111</f>
        <v>9 de 2013</v>
      </c>
      <c r="J1112" s="30" t="s">
        <v>90</v>
      </c>
      <c r="K1112" s="30" t="str">
        <f t="shared" si="47"/>
        <v>9 de 2013 - 2 de 2014</v>
      </c>
      <c r="L1112" s="30">
        <v>4</v>
      </c>
    </row>
    <row r="1113" spans="9:12" hidden="1" x14ac:dyDescent="0.2">
      <c r="I1113" s="30" t="str">
        <f t="shared" ref="I1113:I1122" si="50">I1112</f>
        <v>9 de 2013</v>
      </c>
      <c r="J1113" s="30" t="s">
        <v>91</v>
      </c>
      <c r="K1113" s="30" t="str">
        <f t="shared" si="47"/>
        <v>9 de 2013 - 3 de 2014</v>
      </c>
      <c r="L1113" s="30">
        <v>5</v>
      </c>
    </row>
    <row r="1114" spans="9:12" hidden="1" x14ac:dyDescent="0.2">
      <c r="I1114" s="30" t="str">
        <f t="shared" si="50"/>
        <v>9 de 2013</v>
      </c>
      <c r="J1114" s="30" t="s">
        <v>92</v>
      </c>
      <c r="K1114" s="30" t="str">
        <f t="shared" si="47"/>
        <v>9 de 2013 - 4 de 2014</v>
      </c>
      <c r="L1114" s="30">
        <v>6</v>
      </c>
    </row>
    <row r="1115" spans="9:12" hidden="1" x14ac:dyDescent="0.2">
      <c r="I1115" s="30" t="str">
        <f t="shared" si="50"/>
        <v>9 de 2013</v>
      </c>
      <c r="J1115" s="30" t="s">
        <v>93</v>
      </c>
      <c r="K1115" s="30" t="str">
        <f t="shared" si="47"/>
        <v>9 de 2013 - 5 de 2014</v>
      </c>
      <c r="L1115" s="30">
        <v>7</v>
      </c>
    </row>
    <row r="1116" spans="9:12" hidden="1" x14ac:dyDescent="0.2">
      <c r="I1116" s="30" t="str">
        <f t="shared" si="50"/>
        <v>9 de 2013</v>
      </c>
      <c r="J1116" s="30" t="s">
        <v>94</v>
      </c>
      <c r="K1116" s="30" t="str">
        <f t="shared" si="47"/>
        <v>9 de 2013 - 6 de 2014</v>
      </c>
      <c r="L1116" s="30">
        <v>8</v>
      </c>
    </row>
    <row r="1117" spans="9:12" hidden="1" x14ac:dyDescent="0.2">
      <c r="I1117" s="30" t="str">
        <f t="shared" si="50"/>
        <v>9 de 2013</v>
      </c>
      <c r="J1117" s="30" t="s">
        <v>95</v>
      </c>
      <c r="K1117" s="30" t="str">
        <f t="shared" si="47"/>
        <v>9 de 2013 - 7 de 2014</v>
      </c>
      <c r="L1117" s="30">
        <v>9</v>
      </c>
    </row>
    <row r="1118" spans="9:12" hidden="1" x14ac:dyDescent="0.2">
      <c r="I1118" s="30" t="str">
        <f t="shared" si="50"/>
        <v>9 de 2013</v>
      </c>
      <c r="J1118" s="30" t="s">
        <v>96</v>
      </c>
      <c r="K1118" s="30" t="str">
        <f t="shared" si="47"/>
        <v>9 de 2013 - 8 de 2014</v>
      </c>
      <c r="L1118" s="30">
        <v>10</v>
      </c>
    </row>
    <row r="1119" spans="9:12" hidden="1" x14ac:dyDescent="0.2">
      <c r="I1119" s="30" t="str">
        <f t="shared" si="50"/>
        <v>9 de 2013</v>
      </c>
      <c r="J1119" s="30" t="s">
        <v>97</v>
      </c>
      <c r="K1119" s="30" t="str">
        <f t="shared" si="47"/>
        <v>9 de 2013 - 9 de 2014</v>
      </c>
      <c r="L1119" s="30">
        <v>11</v>
      </c>
    </row>
    <row r="1120" spans="9:12" hidden="1" x14ac:dyDescent="0.2">
      <c r="I1120" s="30" t="str">
        <f t="shared" si="50"/>
        <v>9 de 2013</v>
      </c>
      <c r="J1120" s="30" t="s">
        <v>98</v>
      </c>
      <c r="K1120" s="30" t="str">
        <f t="shared" si="47"/>
        <v>9 de 2013 - 10 de 2014</v>
      </c>
      <c r="L1120" s="30">
        <v>12</v>
      </c>
    </row>
    <row r="1121" spans="9:12" hidden="1" x14ac:dyDescent="0.2">
      <c r="I1121" s="30" t="str">
        <f t="shared" si="50"/>
        <v>9 de 2013</v>
      </c>
      <c r="J1121" s="30" t="s">
        <v>99</v>
      </c>
      <c r="K1121" s="30" t="str">
        <f t="shared" si="47"/>
        <v>9 de 2013 - 11 de 2014</v>
      </c>
      <c r="L1121" s="30">
        <v>13</v>
      </c>
    </row>
    <row r="1122" spans="9:12" hidden="1" x14ac:dyDescent="0.2">
      <c r="I1122" s="30" t="str">
        <f t="shared" si="50"/>
        <v>9 de 2013</v>
      </c>
      <c r="J1122" s="30" t="s">
        <v>100</v>
      </c>
      <c r="K1122" s="30" t="str">
        <f t="shared" si="47"/>
        <v>9 de 2013 - 12 de 2014</v>
      </c>
      <c r="L1122" s="30">
        <v>14</v>
      </c>
    </row>
    <row r="1123" spans="9:12" hidden="1" x14ac:dyDescent="0.2">
      <c r="I1123" s="47" t="s">
        <v>86</v>
      </c>
      <c r="J1123" s="30" t="s">
        <v>89</v>
      </c>
      <c r="K1123" s="30" t="str">
        <f t="shared" si="47"/>
        <v>10 de 2013 - 1 de 2014</v>
      </c>
      <c r="L1123" s="30">
        <v>2</v>
      </c>
    </row>
    <row r="1124" spans="9:12" hidden="1" x14ac:dyDescent="0.2">
      <c r="I1124" s="47" t="str">
        <f>I1123</f>
        <v>10 de 2013</v>
      </c>
      <c r="J1124" s="30" t="s">
        <v>90</v>
      </c>
      <c r="K1124" s="30" t="str">
        <f t="shared" si="47"/>
        <v>10 de 2013 - 2 de 2014</v>
      </c>
      <c r="L1124" s="30">
        <v>3</v>
      </c>
    </row>
    <row r="1125" spans="9:12" hidden="1" x14ac:dyDescent="0.2">
      <c r="I1125" s="47" t="str">
        <f t="shared" ref="I1125:I1134" si="51">I1124</f>
        <v>10 de 2013</v>
      </c>
      <c r="J1125" s="30" t="s">
        <v>91</v>
      </c>
      <c r="K1125" s="30" t="str">
        <f t="shared" si="47"/>
        <v>10 de 2013 - 3 de 2014</v>
      </c>
      <c r="L1125" s="30">
        <v>4</v>
      </c>
    </row>
    <row r="1126" spans="9:12" hidden="1" x14ac:dyDescent="0.2">
      <c r="I1126" s="47" t="str">
        <f t="shared" si="51"/>
        <v>10 de 2013</v>
      </c>
      <c r="J1126" s="30" t="s">
        <v>92</v>
      </c>
      <c r="K1126" s="30" t="str">
        <f t="shared" si="47"/>
        <v>10 de 2013 - 4 de 2014</v>
      </c>
      <c r="L1126" s="30">
        <v>5</v>
      </c>
    </row>
    <row r="1127" spans="9:12" hidden="1" x14ac:dyDescent="0.2">
      <c r="I1127" s="47" t="str">
        <f t="shared" si="51"/>
        <v>10 de 2013</v>
      </c>
      <c r="J1127" s="30" t="s">
        <v>93</v>
      </c>
      <c r="K1127" s="30" t="str">
        <f t="shared" si="47"/>
        <v>10 de 2013 - 5 de 2014</v>
      </c>
      <c r="L1127" s="30">
        <v>6</v>
      </c>
    </row>
    <row r="1128" spans="9:12" hidden="1" x14ac:dyDescent="0.2">
      <c r="I1128" s="47" t="str">
        <f t="shared" si="51"/>
        <v>10 de 2013</v>
      </c>
      <c r="J1128" s="30" t="s">
        <v>94</v>
      </c>
      <c r="K1128" s="30" t="str">
        <f t="shared" si="47"/>
        <v>10 de 2013 - 6 de 2014</v>
      </c>
      <c r="L1128" s="30">
        <v>7</v>
      </c>
    </row>
    <row r="1129" spans="9:12" hidden="1" x14ac:dyDescent="0.2">
      <c r="I1129" s="47" t="str">
        <f t="shared" si="51"/>
        <v>10 de 2013</v>
      </c>
      <c r="J1129" s="30" t="s">
        <v>95</v>
      </c>
      <c r="K1129" s="30" t="str">
        <f t="shared" si="47"/>
        <v>10 de 2013 - 7 de 2014</v>
      </c>
      <c r="L1129" s="30">
        <v>8</v>
      </c>
    </row>
    <row r="1130" spans="9:12" hidden="1" x14ac:dyDescent="0.2">
      <c r="I1130" s="47" t="str">
        <f t="shared" si="51"/>
        <v>10 de 2013</v>
      </c>
      <c r="J1130" s="30" t="s">
        <v>96</v>
      </c>
      <c r="K1130" s="30" t="str">
        <f t="shared" si="47"/>
        <v>10 de 2013 - 8 de 2014</v>
      </c>
      <c r="L1130" s="30">
        <v>9</v>
      </c>
    </row>
    <row r="1131" spans="9:12" hidden="1" x14ac:dyDescent="0.2">
      <c r="I1131" s="47" t="str">
        <f t="shared" si="51"/>
        <v>10 de 2013</v>
      </c>
      <c r="J1131" s="30" t="s">
        <v>97</v>
      </c>
      <c r="K1131" s="30" t="str">
        <f t="shared" si="47"/>
        <v>10 de 2013 - 9 de 2014</v>
      </c>
      <c r="L1131" s="30">
        <v>10</v>
      </c>
    </row>
    <row r="1132" spans="9:12" hidden="1" x14ac:dyDescent="0.2">
      <c r="I1132" s="47" t="str">
        <f t="shared" si="51"/>
        <v>10 de 2013</v>
      </c>
      <c r="J1132" s="30" t="s">
        <v>98</v>
      </c>
      <c r="K1132" s="30" t="str">
        <f t="shared" si="47"/>
        <v>10 de 2013 - 10 de 2014</v>
      </c>
      <c r="L1132" s="30">
        <v>11</v>
      </c>
    </row>
    <row r="1133" spans="9:12" hidden="1" x14ac:dyDescent="0.2">
      <c r="I1133" s="47" t="str">
        <f t="shared" si="51"/>
        <v>10 de 2013</v>
      </c>
      <c r="J1133" s="30" t="s">
        <v>99</v>
      </c>
      <c r="K1133" s="30" t="str">
        <f t="shared" si="47"/>
        <v>10 de 2013 - 11 de 2014</v>
      </c>
      <c r="L1133" s="30">
        <v>12</v>
      </c>
    </row>
    <row r="1134" spans="9:12" hidden="1" x14ac:dyDescent="0.2">
      <c r="I1134" s="47" t="str">
        <f t="shared" si="51"/>
        <v>10 de 2013</v>
      </c>
      <c r="J1134" s="30" t="s">
        <v>100</v>
      </c>
      <c r="K1134" s="30" t="str">
        <f t="shared" si="47"/>
        <v>10 de 2013 - 12 de 2014</v>
      </c>
      <c r="L1134" s="30">
        <v>13</v>
      </c>
    </row>
    <row r="1135" spans="9:12" hidden="1" x14ac:dyDescent="0.2">
      <c r="I1135" s="47" t="s">
        <v>87</v>
      </c>
      <c r="J1135" s="30" t="s">
        <v>89</v>
      </c>
      <c r="K1135" s="30" t="str">
        <f t="shared" si="47"/>
        <v>11 de 2013 - 1 de 2014</v>
      </c>
      <c r="L1135" s="30">
        <v>1</v>
      </c>
    </row>
    <row r="1136" spans="9:12" hidden="1" x14ac:dyDescent="0.2">
      <c r="I1136" s="47" t="str">
        <f>I1135</f>
        <v>11 de 2013</v>
      </c>
      <c r="J1136" s="30" t="s">
        <v>90</v>
      </c>
      <c r="K1136" s="30" t="str">
        <f t="shared" si="47"/>
        <v>11 de 2013 - 2 de 2014</v>
      </c>
      <c r="L1136" s="30">
        <v>2</v>
      </c>
    </row>
    <row r="1137" spans="9:12" hidden="1" x14ac:dyDescent="0.2">
      <c r="I1137" s="47" t="str">
        <f t="shared" ref="I1137:I1146" si="52">I1136</f>
        <v>11 de 2013</v>
      </c>
      <c r="J1137" s="30" t="s">
        <v>91</v>
      </c>
      <c r="K1137" s="30" t="str">
        <f t="shared" si="47"/>
        <v>11 de 2013 - 3 de 2014</v>
      </c>
      <c r="L1137" s="30">
        <v>3</v>
      </c>
    </row>
    <row r="1138" spans="9:12" hidden="1" x14ac:dyDescent="0.2">
      <c r="I1138" s="47" t="str">
        <f t="shared" si="52"/>
        <v>11 de 2013</v>
      </c>
      <c r="J1138" s="30" t="s">
        <v>92</v>
      </c>
      <c r="K1138" s="30" t="str">
        <f t="shared" si="47"/>
        <v>11 de 2013 - 4 de 2014</v>
      </c>
      <c r="L1138" s="30">
        <v>4</v>
      </c>
    </row>
    <row r="1139" spans="9:12" hidden="1" x14ac:dyDescent="0.2">
      <c r="I1139" s="47" t="str">
        <f t="shared" si="52"/>
        <v>11 de 2013</v>
      </c>
      <c r="J1139" s="30" t="s">
        <v>93</v>
      </c>
      <c r="K1139" s="30" t="str">
        <f t="shared" si="47"/>
        <v>11 de 2013 - 5 de 2014</v>
      </c>
      <c r="L1139" s="30">
        <v>5</v>
      </c>
    </row>
    <row r="1140" spans="9:12" hidden="1" x14ac:dyDescent="0.2">
      <c r="I1140" s="47" t="str">
        <f t="shared" si="52"/>
        <v>11 de 2013</v>
      </c>
      <c r="J1140" s="30" t="s">
        <v>94</v>
      </c>
      <c r="K1140" s="30" t="str">
        <f t="shared" si="47"/>
        <v>11 de 2013 - 6 de 2014</v>
      </c>
      <c r="L1140" s="30">
        <v>6</v>
      </c>
    </row>
    <row r="1141" spans="9:12" hidden="1" x14ac:dyDescent="0.2">
      <c r="I1141" s="47" t="str">
        <f t="shared" si="52"/>
        <v>11 de 2013</v>
      </c>
      <c r="J1141" s="30" t="s">
        <v>95</v>
      </c>
      <c r="K1141" s="30" t="str">
        <f t="shared" si="47"/>
        <v>11 de 2013 - 7 de 2014</v>
      </c>
      <c r="L1141" s="30">
        <v>7</v>
      </c>
    </row>
    <row r="1142" spans="9:12" hidden="1" x14ac:dyDescent="0.2">
      <c r="I1142" s="47" t="str">
        <f t="shared" si="52"/>
        <v>11 de 2013</v>
      </c>
      <c r="J1142" s="30" t="s">
        <v>96</v>
      </c>
      <c r="K1142" s="30" t="str">
        <f t="shared" si="47"/>
        <v>11 de 2013 - 8 de 2014</v>
      </c>
      <c r="L1142" s="30">
        <v>8</v>
      </c>
    </row>
    <row r="1143" spans="9:12" hidden="1" x14ac:dyDescent="0.2">
      <c r="I1143" s="47" t="str">
        <f t="shared" si="52"/>
        <v>11 de 2013</v>
      </c>
      <c r="J1143" s="30" t="s">
        <v>97</v>
      </c>
      <c r="K1143" s="30" t="str">
        <f t="shared" si="47"/>
        <v>11 de 2013 - 9 de 2014</v>
      </c>
      <c r="L1143" s="30">
        <v>9</v>
      </c>
    </row>
    <row r="1144" spans="9:12" hidden="1" x14ac:dyDescent="0.2">
      <c r="I1144" s="47" t="str">
        <f t="shared" si="52"/>
        <v>11 de 2013</v>
      </c>
      <c r="J1144" s="30" t="s">
        <v>98</v>
      </c>
      <c r="K1144" s="30" t="str">
        <f t="shared" ref="K1144:K1158" si="53">CONCATENATE(I1144," - ",J1144)</f>
        <v>11 de 2013 - 10 de 2014</v>
      </c>
      <c r="L1144" s="30">
        <v>10</v>
      </c>
    </row>
    <row r="1145" spans="9:12" hidden="1" x14ac:dyDescent="0.2">
      <c r="I1145" s="47" t="str">
        <f t="shared" si="52"/>
        <v>11 de 2013</v>
      </c>
      <c r="J1145" s="30" t="s">
        <v>99</v>
      </c>
      <c r="K1145" s="30" t="str">
        <f t="shared" si="53"/>
        <v>11 de 2013 - 11 de 2014</v>
      </c>
      <c r="L1145" s="30">
        <v>11</v>
      </c>
    </row>
    <row r="1146" spans="9:12" hidden="1" x14ac:dyDescent="0.2">
      <c r="I1146" s="47" t="str">
        <f t="shared" si="52"/>
        <v>11 de 2013</v>
      </c>
      <c r="J1146" s="30" t="s">
        <v>100</v>
      </c>
      <c r="K1146" s="30" t="str">
        <f t="shared" si="53"/>
        <v>11 de 2013 - 12 de 2014</v>
      </c>
      <c r="L1146" s="30">
        <v>12</v>
      </c>
    </row>
    <row r="1147" spans="9:12" hidden="1" x14ac:dyDescent="0.2">
      <c r="I1147" s="47" t="s">
        <v>88</v>
      </c>
      <c r="J1147" s="30" t="s">
        <v>89</v>
      </c>
      <c r="K1147" s="30" t="str">
        <f t="shared" si="53"/>
        <v>12 de 2013 - 1 de 2014</v>
      </c>
      <c r="L1147" s="30">
        <v>0</v>
      </c>
    </row>
    <row r="1148" spans="9:12" hidden="1" x14ac:dyDescent="0.2">
      <c r="I1148" s="47" t="str">
        <f>I1147</f>
        <v>12 de 2013</v>
      </c>
      <c r="J1148" s="30" t="s">
        <v>90</v>
      </c>
      <c r="K1148" s="30" t="str">
        <f t="shared" si="53"/>
        <v>12 de 2013 - 2 de 2014</v>
      </c>
      <c r="L1148" s="30">
        <v>1</v>
      </c>
    </row>
    <row r="1149" spans="9:12" hidden="1" x14ac:dyDescent="0.2">
      <c r="I1149" s="47" t="str">
        <f t="shared" ref="I1149:I1158" si="54">I1148</f>
        <v>12 de 2013</v>
      </c>
      <c r="J1149" s="30" t="s">
        <v>91</v>
      </c>
      <c r="K1149" s="30" t="str">
        <f t="shared" si="53"/>
        <v>12 de 2013 - 3 de 2014</v>
      </c>
      <c r="L1149" s="30">
        <v>2</v>
      </c>
    </row>
    <row r="1150" spans="9:12" hidden="1" x14ac:dyDescent="0.2">
      <c r="I1150" s="47" t="str">
        <f t="shared" si="54"/>
        <v>12 de 2013</v>
      </c>
      <c r="J1150" s="30" t="s">
        <v>92</v>
      </c>
      <c r="K1150" s="30" t="str">
        <f t="shared" si="53"/>
        <v>12 de 2013 - 4 de 2014</v>
      </c>
      <c r="L1150" s="30">
        <v>3</v>
      </c>
    </row>
    <row r="1151" spans="9:12" hidden="1" x14ac:dyDescent="0.2">
      <c r="I1151" s="47" t="str">
        <f t="shared" si="54"/>
        <v>12 de 2013</v>
      </c>
      <c r="J1151" s="30" t="s">
        <v>93</v>
      </c>
      <c r="K1151" s="30" t="str">
        <f t="shared" si="53"/>
        <v>12 de 2013 - 5 de 2014</v>
      </c>
      <c r="L1151" s="30">
        <v>4</v>
      </c>
    </row>
    <row r="1152" spans="9:12" hidden="1" x14ac:dyDescent="0.2">
      <c r="I1152" s="47" t="str">
        <f t="shared" si="54"/>
        <v>12 de 2013</v>
      </c>
      <c r="J1152" s="30" t="s">
        <v>94</v>
      </c>
      <c r="K1152" s="30" t="str">
        <f t="shared" si="53"/>
        <v>12 de 2013 - 6 de 2014</v>
      </c>
      <c r="L1152" s="30">
        <v>5</v>
      </c>
    </row>
    <row r="1153" spans="9:12" hidden="1" x14ac:dyDescent="0.2">
      <c r="I1153" s="47" t="str">
        <f t="shared" si="54"/>
        <v>12 de 2013</v>
      </c>
      <c r="J1153" s="30" t="s">
        <v>95</v>
      </c>
      <c r="K1153" s="30" t="str">
        <f t="shared" si="53"/>
        <v>12 de 2013 - 7 de 2014</v>
      </c>
      <c r="L1153" s="30">
        <v>6</v>
      </c>
    </row>
    <row r="1154" spans="9:12" hidden="1" x14ac:dyDescent="0.2">
      <c r="I1154" s="47" t="str">
        <f t="shared" si="54"/>
        <v>12 de 2013</v>
      </c>
      <c r="J1154" s="30" t="s">
        <v>96</v>
      </c>
      <c r="K1154" s="30" t="str">
        <f t="shared" si="53"/>
        <v>12 de 2013 - 8 de 2014</v>
      </c>
      <c r="L1154" s="30">
        <v>7</v>
      </c>
    </row>
    <row r="1155" spans="9:12" hidden="1" x14ac:dyDescent="0.2">
      <c r="I1155" s="47" t="str">
        <f t="shared" si="54"/>
        <v>12 de 2013</v>
      </c>
      <c r="J1155" s="30" t="s">
        <v>97</v>
      </c>
      <c r="K1155" s="30" t="str">
        <f t="shared" si="53"/>
        <v>12 de 2013 - 9 de 2014</v>
      </c>
      <c r="L1155" s="30">
        <v>8</v>
      </c>
    </row>
    <row r="1156" spans="9:12" hidden="1" x14ac:dyDescent="0.2">
      <c r="I1156" s="47" t="str">
        <f t="shared" si="54"/>
        <v>12 de 2013</v>
      </c>
      <c r="J1156" s="30" t="s">
        <v>98</v>
      </c>
      <c r="K1156" s="30" t="str">
        <f t="shared" si="53"/>
        <v>12 de 2013 - 10 de 2014</v>
      </c>
      <c r="L1156" s="30">
        <v>9</v>
      </c>
    </row>
    <row r="1157" spans="9:12" hidden="1" x14ac:dyDescent="0.2">
      <c r="I1157" s="47" t="str">
        <f t="shared" si="54"/>
        <v>12 de 2013</v>
      </c>
      <c r="J1157" s="30" t="s">
        <v>99</v>
      </c>
      <c r="K1157" s="30" t="str">
        <f t="shared" si="53"/>
        <v>12 de 2013 - 11 de 2014</v>
      </c>
      <c r="L1157" s="30">
        <v>10</v>
      </c>
    </row>
    <row r="1158" spans="9:12" hidden="1" x14ac:dyDescent="0.2">
      <c r="I1158" s="47" t="str">
        <f t="shared" si="54"/>
        <v>12 de 2013</v>
      </c>
      <c r="J1158" s="30" t="s">
        <v>100</v>
      </c>
      <c r="K1158" s="30" t="str">
        <f t="shared" si="53"/>
        <v>12 de 2013 - 12 de 2014</v>
      </c>
      <c r="L1158" s="30">
        <v>11</v>
      </c>
    </row>
    <row r="1159" spans="9:12" hidden="1" x14ac:dyDescent="0.2">
      <c r="K1159" s="18"/>
      <c r="L1159" s="18"/>
    </row>
    <row r="1160" spans="9:12" hidden="1" x14ac:dyDescent="0.2">
      <c r="I1160" s="30" t="s">
        <v>89</v>
      </c>
      <c r="J1160" s="30" t="s">
        <v>101</v>
      </c>
      <c r="K1160" s="30" t="str">
        <f>CONCATENATE(I1160," - ",J1160)</f>
        <v>1 de 2014 - 1 de 2015</v>
      </c>
      <c r="L1160" s="30">
        <v>11</v>
      </c>
    </row>
    <row r="1161" spans="9:12" hidden="1" x14ac:dyDescent="0.2">
      <c r="I1161" s="30" t="str">
        <f>I1160</f>
        <v>1 de 2014</v>
      </c>
      <c r="J1161" s="30" t="s">
        <v>102</v>
      </c>
      <c r="K1161" s="30" t="str">
        <f t="shared" ref="K1161:K1224" si="55">CONCATENATE(I1161," - ",J1161)</f>
        <v>1 de 2014 - 2 de 2015</v>
      </c>
      <c r="L1161" s="30">
        <v>12</v>
      </c>
    </row>
    <row r="1162" spans="9:12" hidden="1" x14ac:dyDescent="0.2">
      <c r="I1162" s="30" t="str">
        <f t="shared" ref="I1162:I1171" si="56">I1161</f>
        <v>1 de 2014</v>
      </c>
      <c r="J1162" s="30" t="s">
        <v>103</v>
      </c>
      <c r="K1162" s="30" t="str">
        <f t="shared" si="55"/>
        <v>1 de 2014 - 3 de 2015</v>
      </c>
      <c r="L1162" s="30">
        <v>13</v>
      </c>
    </row>
    <row r="1163" spans="9:12" hidden="1" x14ac:dyDescent="0.2">
      <c r="I1163" s="30" t="str">
        <f t="shared" si="56"/>
        <v>1 de 2014</v>
      </c>
      <c r="J1163" s="30" t="s">
        <v>104</v>
      </c>
      <c r="K1163" s="30" t="str">
        <f t="shared" si="55"/>
        <v>1 de 2014 - 4 de 2015</v>
      </c>
      <c r="L1163" s="30">
        <v>14</v>
      </c>
    </row>
    <row r="1164" spans="9:12" hidden="1" x14ac:dyDescent="0.2">
      <c r="I1164" s="30" t="str">
        <f t="shared" si="56"/>
        <v>1 de 2014</v>
      </c>
      <c r="J1164" s="30" t="s">
        <v>105</v>
      </c>
      <c r="K1164" s="30" t="str">
        <f t="shared" si="55"/>
        <v>1 de 2014 - 5 de 2015</v>
      </c>
      <c r="L1164" s="30">
        <v>15</v>
      </c>
    </row>
    <row r="1165" spans="9:12" hidden="1" x14ac:dyDescent="0.2">
      <c r="I1165" s="30" t="str">
        <f t="shared" si="56"/>
        <v>1 de 2014</v>
      </c>
      <c r="J1165" s="30" t="s">
        <v>106</v>
      </c>
      <c r="K1165" s="30" t="str">
        <f t="shared" si="55"/>
        <v>1 de 2014 - 6 de 2015</v>
      </c>
      <c r="L1165" s="30">
        <v>16</v>
      </c>
    </row>
    <row r="1166" spans="9:12" hidden="1" x14ac:dyDescent="0.2">
      <c r="I1166" s="30" t="str">
        <f t="shared" si="56"/>
        <v>1 de 2014</v>
      </c>
      <c r="J1166" s="30" t="s">
        <v>107</v>
      </c>
      <c r="K1166" s="30" t="str">
        <f t="shared" si="55"/>
        <v>1 de 2014 - 7 de 2015</v>
      </c>
      <c r="L1166" s="30">
        <v>17</v>
      </c>
    </row>
    <row r="1167" spans="9:12" hidden="1" x14ac:dyDescent="0.2">
      <c r="I1167" s="30" t="str">
        <f t="shared" si="56"/>
        <v>1 de 2014</v>
      </c>
      <c r="J1167" s="30" t="s">
        <v>108</v>
      </c>
      <c r="K1167" s="30" t="str">
        <f t="shared" si="55"/>
        <v>1 de 2014 - 8 de 2015</v>
      </c>
      <c r="L1167" s="30">
        <v>18</v>
      </c>
    </row>
    <row r="1168" spans="9:12" hidden="1" x14ac:dyDescent="0.2">
      <c r="I1168" s="30" t="str">
        <f t="shared" si="56"/>
        <v>1 de 2014</v>
      </c>
      <c r="J1168" s="30" t="s">
        <v>109</v>
      </c>
      <c r="K1168" s="30" t="str">
        <f t="shared" si="55"/>
        <v>1 de 2014 - 9 de 2015</v>
      </c>
      <c r="L1168" s="30">
        <v>19</v>
      </c>
    </row>
    <row r="1169" spans="9:12" hidden="1" x14ac:dyDescent="0.2">
      <c r="I1169" s="30" t="str">
        <f t="shared" si="56"/>
        <v>1 de 2014</v>
      </c>
      <c r="J1169" s="30" t="s">
        <v>110</v>
      </c>
      <c r="K1169" s="30" t="str">
        <f t="shared" si="55"/>
        <v>1 de 2014 - 10 de 2015</v>
      </c>
      <c r="L1169" s="30">
        <v>20</v>
      </c>
    </row>
    <row r="1170" spans="9:12" hidden="1" x14ac:dyDescent="0.2">
      <c r="I1170" s="30" t="str">
        <f t="shared" si="56"/>
        <v>1 de 2014</v>
      </c>
      <c r="J1170" s="30" t="s">
        <v>111</v>
      </c>
      <c r="K1170" s="30" t="str">
        <f t="shared" si="55"/>
        <v>1 de 2014 - 11 de 2015</v>
      </c>
      <c r="L1170" s="30">
        <v>21</v>
      </c>
    </row>
    <row r="1171" spans="9:12" hidden="1" x14ac:dyDescent="0.2">
      <c r="I1171" s="30" t="str">
        <f t="shared" si="56"/>
        <v>1 de 2014</v>
      </c>
      <c r="J1171" s="30" t="s">
        <v>112</v>
      </c>
      <c r="K1171" s="30" t="str">
        <f t="shared" si="55"/>
        <v>1 de 2014 - 12 de 2015</v>
      </c>
      <c r="L1171" s="30">
        <v>22</v>
      </c>
    </row>
    <row r="1172" spans="9:12" hidden="1" x14ac:dyDescent="0.2">
      <c r="I1172" s="30" t="s">
        <v>90</v>
      </c>
      <c r="J1172" s="30" t="s">
        <v>101</v>
      </c>
      <c r="K1172" s="30" t="str">
        <f t="shared" si="55"/>
        <v>2 de 2014 - 1 de 2015</v>
      </c>
      <c r="L1172" s="47">
        <v>10</v>
      </c>
    </row>
    <row r="1173" spans="9:12" hidden="1" x14ac:dyDescent="0.2">
      <c r="I1173" s="30" t="str">
        <f>I1172</f>
        <v>2 de 2014</v>
      </c>
      <c r="J1173" s="30" t="s">
        <v>102</v>
      </c>
      <c r="K1173" s="30" t="str">
        <f t="shared" si="55"/>
        <v>2 de 2014 - 2 de 2015</v>
      </c>
      <c r="L1173" s="47">
        <v>11</v>
      </c>
    </row>
    <row r="1174" spans="9:12" hidden="1" x14ac:dyDescent="0.2">
      <c r="I1174" s="30" t="str">
        <f t="shared" ref="I1174:I1183" si="57">I1173</f>
        <v>2 de 2014</v>
      </c>
      <c r="J1174" s="30" t="s">
        <v>103</v>
      </c>
      <c r="K1174" s="30" t="str">
        <f t="shared" si="55"/>
        <v>2 de 2014 - 3 de 2015</v>
      </c>
      <c r="L1174" s="47">
        <v>12</v>
      </c>
    </row>
    <row r="1175" spans="9:12" hidden="1" x14ac:dyDescent="0.2">
      <c r="I1175" s="30" t="str">
        <f t="shared" si="57"/>
        <v>2 de 2014</v>
      </c>
      <c r="J1175" s="30" t="s">
        <v>104</v>
      </c>
      <c r="K1175" s="30" t="str">
        <f t="shared" si="55"/>
        <v>2 de 2014 - 4 de 2015</v>
      </c>
      <c r="L1175" s="47">
        <v>13</v>
      </c>
    </row>
    <row r="1176" spans="9:12" hidden="1" x14ac:dyDescent="0.2">
      <c r="I1176" s="30" t="str">
        <f t="shared" si="57"/>
        <v>2 de 2014</v>
      </c>
      <c r="J1176" s="30" t="s">
        <v>105</v>
      </c>
      <c r="K1176" s="30" t="str">
        <f t="shared" si="55"/>
        <v>2 de 2014 - 5 de 2015</v>
      </c>
      <c r="L1176" s="47">
        <v>14</v>
      </c>
    </row>
    <row r="1177" spans="9:12" hidden="1" x14ac:dyDescent="0.2">
      <c r="I1177" s="30" t="str">
        <f t="shared" si="57"/>
        <v>2 de 2014</v>
      </c>
      <c r="J1177" s="30" t="s">
        <v>106</v>
      </c>
      <c r="K1177" s="30" t="str">
        <f t="shared" si="55"/>
        <v>2 de 2014 - 6 de 2015</v>
      </c>
      <c r="L1177" s="47">
        <v>15</v>
      </c>
    </row>
    <row r="1178" spans="9:12" hidden="1" x14ac:dyDescent="0.2">
      <c r="I1178" s="30" t="str">
        <f t="shared" si="57"/>
        <v>2 de 2014</v>
      </c>
      <c r="J1178" s="30" t="s">
        <v>107</v>
      </c>
      <c r="K1178" s="30" t="str">
        <f t="shared" si="55"/>
        <v>2 de 2014 - 7 de 2015</v>
      </c>
      <c r="L1178" s="47">
        <v>16</v>
      </c>
    </row>
    <row r="1179" spans="9:12" hidden="1" x14ac:dyDescent="0.2">
      <c r="I1179" s="30" t="str">
        <f t="shared" si="57"/>
        <v>2 de 2014</v>
      </c>
      <c r="J1179" s="30" t="s">
        <v>108</v>
      </c>
      <c r="K1179" s="30" t="str">
        <f t="shared" si="55"/>
        <v>2 de 2014 - 8 de 2015</v>
      </c>
      <c r="L1179" s="47">
        <v>17</v>
      </c>
    </row>
    <row r="1180" spans="9:12" hidden="1" x14ac:dyDescent="0.2">
      <c r="I1180" s="30" t="str">
        <f t="shared" si="57"/>
        <v>2 de 2014</v>
      </c>
      <c r="J1180" s="30" t="s">
        <v>109</v>
      </c>
      <c r="K1180" s="30" t="str">
        <f t="shared" si="55"/>
        <v>2 de 2014 - 9 de 2015</v>
      </c>
      <c r="L1180" s="47">
        <v>18</v>
      </c>
    </row>
    <row r="1181" spans="9:12" hidden="1" x14ac:dyDescent="0.2">
      <c r="I1181" s="30" t="str">
        <f t="shared" si="57"/>
        <v>2 de 2014</v>
      </c>
      <c r="J1181" s="30" t="s">
        <v>110</v>
      </c>
      <c r="K1181" s="30" t="str">
        <f t="shared" si="55"/>
        <v>2 de 2014 - 10 de 2015</v>
      </c>
      <c r="L1181" s="47">
        <v>19</v>
      </c>
    </row>
    <row r="1182" spans="9:12" hidden="1" x14ac:dyDescent="0.2">
      <c r="I1182" s="30" t="str">
        <f t="shared" si="57"/>
        <v>2 de 2014</v>
      </c>
      <c r="J1182" s="30" t="s">
        <v>111</v>
      </c>
      <c r="K1182" s="30" t="str">
        <f t="shared" si="55"/>
        <v>2 de 2014 - 11 de 2015</v>
      </c>
      <c r="L1182" s="47">
        <v>20</v>
      </c>
    </row>
    <row r="1183" spans="9:12" hidden="1" x14ac:dyDescent="0.2">
      <c r="I1183" s="30" t="str">
        <f t="shared" si="57"/>
        <v>2 de 2014</v>
      </c>
      <c r="J1183" s="30" t="s">
        <v>112</v>
      </c>
      <c r="K1183" s="30" t="str">
        <f t="shared" si="55"/>
        <v>2 de 2014 - 12 de 2015</v>
      </c>
      <c r="L1183" s="47">
        <v>21</v>
      </c>
    </row>
    <row r="1184" spans="9:12" hidden="1" x14ac:dyDescent="0.2">
      <c r="I1184" s="47" t="s">
        <v>91</v>
      </c>
      <c r="J1184" s="30" t="s">
        <v>101</v>
      </c>
      <c r="K1184" s="30" t="str">
        <f t="shared" si="55"/>
        <v>3 de 2014 - 1 de 2015</v>
      </c>
      <c r="L1184" s="30">
        <v>9</v>
      </c>
    </row>
    <row r="1185" spans="9:12" hidden="1" x14ac:dyDescent="0.2">
      <c r="I1185" s="47" t="str">
        <f>I1184</f>
        <v>3 de 2014</v>
      </c>
      <c r="J1185" s="30" t="s">
        <v>102</v>
      </c>
      <c r="K1185" s="30" t="str">
        <f t="shared" si="55"/>
        <v>3 de 2014 - 2 de 2015</v>
      </c>
      <c r="L1185" s="30">
        <v>10</v>
      </c>
    </row>
    <row r="1186" spans="9:12" hidden="1" x14ac:dyDescent="0.2">
      <c r="I1186" s="47" t="str">
        <f t="shared" ref="I1186:I1195" si="58">I1185</f>
        <v>3 de 2014</v>
      </c>
      <c r="J1186" s="30" t="s">
        <v>103</v>
      </c>
      <c r="K1186" s="30" t="str">
        <f t="shared" si="55"/>
        <v>3 de 2014 - 3 de 2015</v>
      </c>
      <c r="L1186" s="30">
        <v>11</v>
      </c>
    </row>
    <row r="1187" spans="9:12" hidden="1" x14ac:dyDescent="0.2">
      <c r="I1187" s="47" t="str">
        <f t="shared" si="58"/>
        <v>3 de 2014</v>
      </c>
      <c r="J1187" s="30" t="s">
        <v>104</v>
      </c>
      <c r="K1187" s="30" t="str">
        <f t="shared" si="55"/>
        <v>3 de 2014 - 4 de 2015</v>
      </c>
      <c r="L1187" s="30">
        <v>12</v>
      </c>
    </row>
    <row r="1188" spans="9:12" hidden="1" x14ac:dyDescent="0.2">
      <c r="I1188" s="47" t="str">
        <f t="shared" si="58"/>
        <v>3 de 2014</v>
      </c>
      <c r="J1188" s="30" t="s">
        <v>105</v>
      </c>
      <c r="K1188" s="30" t="str">
        <f t="shared" si="55"/>
        <v>3 de 2014 - 5 de 2015</v>
      </c>
      <c r="L1188" s="30">
        <v>13</v>
      </c>
    </row>
    <row r="1189" spans="9:12" hidden="1" x14ac:dyDescent="0.2">
      <c r="I1189" s="47" t="str">
        <f t="shared" si="58"/>
        <v>3 de 2014</v>
      </c>
      <c r="J1189" s="30" t="s">
        <v>106</v>
      </c>
      <c r="K1189" s="30" t="str">
        <f t="shared" si="55"/>
        <v>3 de 2014 - 6 de 2015</v>
      </c>
      <c r="L1189" s="30">
        <v>14</v>
      </c>
    </row>
    <row r="1190" spans="9:12" hidden="1" x14ac:dyDescent="0.2">
      <c r="I1190" s="47" t="str">
        <f t="shared" si="58"/>
        <v>3 de 2014</v>
      </c>
      <c r="J1190" s="30" t="s">
        <v>107</v>
      </c>
      <c r="K1190" s="30" t="str">
        <f t="shared" si="55"/>
        <v>3 de 2014 - 7 de 2015</v>
      </c>
      <c r="L1190" s="30">
        <v>15</v>
      </c>
    </row>
    <row r="1191" spans="9:12" hidden="1" x14ac:dyDescent="0.2">
      <c r="I1191" s="47" t="str">
        <f t="shared" si="58"/>
        <v>3 de 2014</v>
      </c>
      <c r="J1191" s="30" t="s">
        <v>108</v>
      </c>
      <c r="K1191" s="30" t="str">
        <f t="shared" si="55"/>
        <v>3 de 2014 - 8 de 2015</v>
      </c>
      <c r="L1191" s="30">
        <v>16</v>
      </c>
    </row>
    <row r="1192" spans="9:12" hidden="1" x14ac:dyDescent="0.2">
      <c r="I1192" s="47" t="str">
        <f t="shared" si="58"/>
        <v>3 de 2014</v>
      </c>
      <c r="J1192" s="30" t="s">
        <v>109</v>
      </c>
      <c r="K1192" s="30" t="str">
        <f t="shared" si="55"/>
        <v>3 de 2014 - 9 de 2015</v>
      </c>
      <c r="L1192" s="30">
        <v>17</v>
      </c>
    </row>
    <row r="1193" spans="9:12" hidden="1" x14ac:dyDescent="0.2">
      <c r="I1193" s="47" t="str">
        <f t="shared" si="58"/>
        <v>3 de 2014</v>
      </c>
      <c r="J1193" s="30" t="s">
        <v>110</v>
      </c>
      <c r="K1193" s="30" t="str">
        <f t="shared" si="55"/>
        <v>3 de 2014 - 10 de 2015</v>
      </c>
      <c r="L1193" s="30">
        <v>18</v>
      </c>
    </row>
    <row r="1194" spans="9:12" hidden="1" x14ac:dyDescent="0.2">
      <c r="I1194" s="47" t="str">
        <f t="shared" si="58"/>
        <v>3 de 2014</v>
      </c>
      <c r="J1194" s="30" t="s">
        <v>111</v>
      </c>
      <c r="K1194" s="30" t="str">
        <f t="shared" si="55"/>
        <v>3 de 2014 - 11 de 2015</v>
      </c>
      <c r="L1194" s="30">
        <v>19</v>
      </c>
    </row>
    <row r="1195" spans="9:12" hidden="1" x14ac:dyDescent="0.2">
      <c r="I1195" s="47" t="str">
        <f t="shared" si="58"/>
        <v>3 de 2014</v>
      </c>
      <c r="J1195" s="30" t="s">
        <v>112</v>
      </c>
      <c r="K1195" s="30" t="str">
        <f t="shared" si="55"/>
        <v>3 de 2014 - 12 de 2015</v>
      </c>
      <c r="L1195" s="30">
        <v>20</v>
      </c>
    </row>
    <row r="1196" spans="9:12" hidden="1" x14ac:dyDescent="0.2">
      <c r="I1196" s="47" t="s">
        <v>92</v>
      </c>
      <c r="J1196" s="30" t="s">
        <v>101</v>
      </c>
      <c r="K1196" s="30" t="str">
        <f t="shared" si="55"/>
        <v>4 de 2014 - 1 de 2015</v>
      </c>
      <c r="L1196" s="30">
        <v>8</v>
      </c>
    </row>
    <row r="1197" spans="9:12" hidden="1" x14ac:dyDescent="0.2">
      <c r="I1197" s="47" t="str">
        <f>I1196</f>
        <v>4 de 2014</v>
      </c>
      <c r="J1197" s="30" t="s">
        <v>102</v>
      </c>
      <c r="K1197" s="30" t="str">
        <f t="shared" si="55"/>
        <v>4 de 2014 - 2 de 2015</v>
      </c>
      <c r="L1197" s="30">
        <v>9</v>
      </c>
    </row>
    <row r="1198" spans="9:12" hidden="1" x14ac:dyDescent="0.2">
      <c r="I1198" s="47" t="str">
        <f t="shared" ref="I1198:I1207" si="59">I1197</f>
        <v>4 de 2014</v>
      </c>
      <c r="J1198" s="30" t="s">
        <v>103</v>
      </c>
      <c r="K1198" s="30" t="str">
        <f t="shared" si="55"/>
        <v>4 de 2014 - 3 de 2015</v>
      </c>
      <c r="L1198" s="30">
        <v>10</v>
      </c>
    </row>
    <row r="1199" spans="9:12" hidden="1" x14ac:dyDescent="0.2">
      <c r="I1199" s="47" t="str">
        <f t="shared" si="59"/>
        <v>4 de 2014</v>
      </c>
      <c r="J1199" s="30" t="s">
        <v>104</v>
      </c>
      <c r="K1199" s="30" t="str">
        <f t="shared" si="55"/>
        <v>4 de 2014 - 4 de 2015</v>
      </c>
      <c r="L1199" s="30">
        <v>11</v>
      </c>
    </row>
    <row r="1200" spans="9:12" hidden="1" x14ac:dyDescent="0.2">
      <c r="I1200" s="47" t="str">
        <f t="shared" si="59"/>
        <v>4 de 2014</v>
      </c>
      <c r="J1200" s="30" t="s">
        <v>105</v>
      </c>
      <c r="K1200" s="30" t="str">
        <f t="shared" si="55"/>
        <v>4 de 2014 - 5 de 2015</v>
      </c>
      <c r="L1200" s="30">
        <v>12</v>
      </c>
    </row>
    <row r="1201" spans="9:12" hidden="1" x14ac:dyDescent="0.2">
      <c r="I1201" s="47" t="str">
        <f t="shared" si="59"/>
        <v>4 de 2014</v>
      </c>
      <c r="J1201" s="30" t="s">
        <v>106</v>
      </c>
      <c r="K1201" s="30" t="str">
        <f t="shared" si="55"/>
        <v>4 de 2014 - 6 de 2015</v>
      </c>
      <c r="L1201" s="30">
        <v>13</v>
      </c>
    </row>
    <row r="1202" spans="9:12" hidden="1" x14ac:dyDescent="0.2">
      <c r="I1202" s="47" t="str">
        <f t="shared" si="59"/>
        <v>4 de 2014</v>
      </c>
      <c r="J1202" s="30" t="s">
        <v>107</v>
      </c>
      <c r="K1202" s="30" t="str">
        <f t="shared" si="55"/>
        <v>4 de 2014 - 7 de 2015</v>
      </c>
      <c r="L1202" s="30">
        <v>14</v>
      </c>
    </row>
    <row r="1203" spans="9:12" hidden="1" x14ac:dyDescent="0.2">
      <c r="I1203" s="47" t="str">
        <f t="shared" si="59"/>
        <v>4 de 2014</v>
      </c>
      <c r="J1203" s="30" t="s">
        <v>108</v>
      </c>
      <c r="K1203" s="30" t="str">
        <f t="shared" si="55"/>
        <v>4 de 2014 - 8 de 2015</v>
      </c>
      <c r="L1203" s="30">
        <v>15</v>
      </c>
    </row>
    <row r="1204" spans="9:12" hidden="1" x14ac:dyDescent="0.2">
      <c r="I1204" s="47" t="str">
        <f t="shared" si="59"/>
        <v>4 de 2014</v>
      </c>
      <c r="J1204" s="30" t="s">
        <v>109</v>
      </c>
      <c r="K1204" s="30" t="str">
        <f t="shared" si="55"/>
        <v>4 de 2014 - 9 de 2015</v>
      </c>
      <c r="L1204" s="30">
        <v>16</v>
      </c>
    </row>
    <row r="1205" spans="9:12" hidden="1" x14ac:dyDescent="0.2">
      <c r="I1205" s="47" t="str">
        <f t="shared" si="59"/>
        <v>4 de 2014</v>
      </c>
      <c r="J1205" s="30" t="s">
        <v>110</v>
      </c>
      <c r="K1205" s="30" t="str">
        <f t="shared" si="55"/>
        <v>4 de 2014 - 10 de 2015</v>
      </c>
      <c r="L1205" s="30">
        <v>17</v>
      </c>
    </row>
    <row r="1206" spans="9:12" hidden="1" x14ac:dyDescent="0.2">
      <c r="I1206" s="47" t="str">
        <f t="shared" si="59"/>
        <v>4 de 2014</v>
      </c>
      <c r="J1206" s="30" t="s">
        <v>111</v>
      </c>
      <c r="K1206" s="30" t="str">
        <f t="shared" si="55"/>
        <v>4 de 2014 - 11 de 2015</v>
      </c>
      <c r="L1206" s="30">
        <v>18</v>
      </c>
    </row>
    <row r="1207" spans="9:12" hidden="1" x14ac:dyDescent="0.2">
      <c r="I1207" s="47" t="str">
        <f t="shared" si="59"/>
        <v>4 de 2014</v>
      </c>
      <c r="J1207" s="30" t="s">
        <v>112</v>
      </c>
      <c r="K1207" s="30" t="str">
        <f t="shared" si="55"/>
        <v>4 de 2014 - 12 de 2015</v>
      </c>
      <c r="L1207" s="30">
        <v>19</v>
      </c>
    </row>
    <row r="1208" spans="9:12" hidden="1" x14ac:dyDescent="0.2">
      <c r="I1208" s="47" t="s">
        <v>93</v>
      </c>
      <c r="J1208" s="30" t="s">
        <v>101</v>
      </c>
      <c r="K1208" s="30" t="str">
        <f t="shared" si="55"/>
        <v>5 de 2014 - 1 de 2015</v>
      </c>
      <c r="L1208" s="30">
        <v>7</v>
      </c>
    </row>
    <row r="1209" spans="9:12" hidden="1" x14ac:dyDescent="0.2">
      <c r="I1209" s="47" t="str">
        <f>I1208</f>
        <v>5 de 2014</v>
      </c>
      <c r="J1209" s="30" t="s">
        <v>102</v>
      </c>
      <c r="K1209" s="30" t="str">
        <f t="shared" si="55"/>
        <v>5 de 2014 - 2 de 2015</v>
      </c>
      <c r="L1209" s="30">
        <v>8</v>
      </c>
    </row>
    <row r="1210" spans="9:12" hidden="1" x14ac:dyDescent="0.2">
      <c r="I1210" s="47" t="str">
        <f t="shared" ref="I1210:I1219" si="60">I1209</f>
        <v>5 de 2014</v>
      </c>
      <c r="J1210" s="30" t="s">
        <v>103</v>
      </c>
      <c r="K1210" s="30" t="str">
        <f t="shared" si="55"/>
        <v>5 de 2014 - 3 de 2015</v>
      </c>
      <c r="L1210" s="30">
        <v>9</v>
      </c>
    </row>
    <row r="1211" spans="9:12" hidden="1" x14ac:dyDescent="0.2">
      <c r="I1211" s="47" t="str">
        <f t="shared" si="60"/>
        <v>5 de 2014</v>
      </c>
      <c r="J1211" s="30" t="s">
        <v>104</v>
      </c>
      <c r="K1211" s="30" t="str">
        <f t="shared" si="55"/>
        <v>5 de 2014 - 4 de 2015</v>
      </c>
      <c r="L1211" s="30">
        <v>10</v>
      </c>
    </row>
    <row r="1212" spans="9:12" hidden="1" x14ac:dyDescent="0.2">
      <c r="I1212" s="47" t="str">
        <f t="shared" si="60"/>
        <v>5 de 2014</v>
      </c>
      <c r="J1212" s="30" t="s">
        <v>105</v>
      </c>
      <c r="K1212" s="30" t="str">
        <f t="shared" si="55"/>
        <v>5 de 2014 - 5 de 2015</v>
      </c>
      <c r="L1212" s="30">
        <v>11</v>
      </c>
    </row>
    <row r="1213" spans="9:12" hidden="1" x14ac:dyDescent="0.2">
      <c r="I1213" s="47" t="str">
        <f t="shared" si="60"/>
        <v>5 de 2014</v>
      </c>
      <c r="J1213" s="30" t="s">
        <v>106</v>
      </c>
      <c r="K1213" s="30" t="str">
        <f t="shared" si="55"/>
        <v>5 de 2014 - 6 de 2015</v>
      </c>
      <c r="L1213" s="30">
        <v>12</v>
      </c>
    </row>
    <row r="1214" spans="9:12" hidden="1" x14ac:dyDescent="0.2">
      <c r="I1214" s="47" t="str">
        <f t="shared" si="60"/>
        <v>5 de 2014</v>
      </c>
      <c r="J1214" s="30" t="s">
        <v>107</v>
      </c>
      <c r="K1214" s="30" t="str">
        <f t="shared" si="55"/>
        <v>5 de 2014 - 7 de 2015</v>
      </c>
      <c r="L1214" s="30">
        <v>13</v>
      </c>
    </row>
    <row r="1215" spans="9:12" hidden="1" x14ac:dyDescent="0.2">
      <c r="I1215" s="47" t="str">
        <f t="shared" si="60"/>
        <v>5 de 2014</v>
      </c>
      <c r="J1215" s="30" t="s">
        <v>108</v>
      </c>
      <c r="K1215" s="30" t="str">
        <f t="shared" si="55"/>
        <v>5 de 2014 - 8 de 2015</v>
      </c>
      <c r="L1215" s="30">
        <v>14</v>
      </c>
    </row>
    <row r="1216" spans="9:12" hidden="1" x14ac:dyDescent="0.2">
      <c r="I1216" s="47" t="str">
        <f t="shared" si="60"/>
        <v>5 de 2014</v>
      </c>
      <c r="J1216" s="30" t="s">
        <v>109</v>
      </c>
      <c r="K1216" s="30" t="str">
        <f t="shared" si="55"/>
        <v>5 de 2014 - 9 de 2015</v>
      </c>
      <c r="L1216" s="30">
        <v>15</v>
      </c>
    </row>
    <row r="1217" spans="9:12" hidden="1" x14ac:dyDescent="0.2">
      <c r="I1217" s="47" t="str">
        <f t="shared" si="60"/>
        <v>5 de 2014</v>
      </c>
      <c r="J1217" s="30" t="s">
        <v>110</v>
      </c>
      <c r="K1217" s="30" t="str">
        <f t="shared" si="55"/>
        <v>5 de 2014 - 10 de 2015</v>
      </c>
      <c r="L1217" s="30">
        <v>16</v>
      </c>
    </row>
    <row r="1218" spans="9:12" hidden="1" x14ac:dyDescent="0.2">
      <c r="I1218" s="47" t="str">
        <f t="shared" si="60"/>
        <v>5 de 2014</v>
      </c>
      <c r="J1218" s="30" t="s">
        <v>111</v>
      </c>
      <c r="K1218" s="30" t="str">
        <f t="shared" si="55"/>
        <v>5 de 2014 - 11 de 2015</v>
      </c>
      <c r="L1218" s="30">
        <v>17</v>
      </c>
    </row>
    <row r="1219" spans="9:12" hidden="1" x14ac:dyDescent="0.2">
      <c r="I1219" s="47" t="str">
        <f t="shared" si="60"/>
        <v>5 de 2014</v>
      </c>
      <c r="J1219" s="30" t="s">
        <v>112</v>
      </c>
      <c r="K1219" s="30" t="str">
        <f t="shared" si="55"/>
        <v>5 de 2014 - 12 de 2015</v>
      </c>
      <c r="L1219" s="30">
        <v>18</v>
      </c>
    </row>
    <row r="1220" spans="9:12" hidden="1" x14ac:dyDescent="0.2">
      <c r="I1220" s="47" t="s">
        <v>94</v>
      </c>
      <c r="J1220" s="30" t="s">
        <v>101</v>
      </c>
      <c r="K1220" s="30" t="str">
        <f t="shared" si="55"/>
        <v>6 de 2014 - 1 de 2015</v>
      </c>
      <c r="L1220" s="30">
        <v>6</v>
      </c>
    </row>
    <row r="1221" spans="9:12" hidden="1" x14ac:dyDescent="0.2">
      <c r="I1221" s="47" t="str">
        <f>I1220</f>
        <v>6 de 2014</v>
      </c>
      <c r="J1221" s="30" t="s">
        <v>102</v>
      </c>
      <c r="K1221" s="30" t="str">
        <f t="shared" si="55"/>
        <v>6 de 2014 - 2 de 2015</v>
      </c>
      <c r="L1221" s="30">
        <v>7</v>
      </c>
    </row>
    <row r="1222" spans="9:12" hidden="1" x14ac:dyDescent="0.2">
      <c r="I1222" s="47" t="str">
        <f t="shared" ref="I1222:I1231" si="61">I1221</f>
        <v>6 de 2014</v>
      </c>
      <c r="J1222" s="30" t="s">
        <v>103</v>
      </c>
      <c r="K1222" s="30" t="str">
        <f t="shared" si="55"/>
        <v>6 de 2014 - 3 de 2015</v>
      </c>
      <c r="L1222" s="30">
        <v>8</v>
      </c>
    </row>
    <row r="1223" spans="9:12" hidden="1" x14ac:dyDescent="0.2">
      <c r="I1223" s="47" t="str">
        <f t="shared" si="61"/>
        <v>6 de 2014</v>
      </c>
      <c r="J1223" s="30" t="s">
        <v>104</v>
      </c>
      <c r="K1223" s="30" t="str">
        <f t="shared" si="55"/>
        <v>6 de 2014 - 4 de 2015</v>
      </c>
      <c r="L1223" s="30">
        <v>9</v>
      </c>
    </row>
    <row r="1224" spans="9:12" hidden="1" x14ac:dyDescent="0.2">
      <c r="I1224" s="47" t="str">
        <f t="shared" si="61"/>
        <v>6 de 2014</v>
      </c>
      <c r="J1224" s="30" t="s">
        <v>105</v>
      </c>
      <c r="K1224" s="30" t="str">
        <f t="shared" si="55"/>
        <v>6 de 2014 - 5 de 2015</v>
      </c>
      <c r="L1224" s="30">
        <v>10</v>
      </c>
    </row>
    <row r="1225" spans="9:12" hidden="1" x14ac:dyDescent="0.2">
      <c r="I1225" s="47" t="str">
        <f t="shared" si="61"/>
        <v>6 de 2014</v>
      </c>
      <c r="J1225" s="30" t="s">
        <v>106</v>
      </c>
      <c r="K1225" s="30" t="str">
        <f t="shared" ref="K1225:K1288" si="62">CONCATENATE(I1225," - ",J1225)</f>
        <v>6 de 2014 - 6 de 2015</v>
      </c>
      <c r="L1225" s="30">
        <v>11</v>
      </c>
    </row>
    <row r="1226" spans="9:12" hidden="1" x14ac:dyDescent="0.2">
      <c r="I1226" s="47" t="str">
        <f t="shared" si="61"/>
        <v>6 de 2014</v>
      </c>
      <c r="J1226" s="30" t="s">
        <v>107</v>
      </c>
      <c r="K1226" s="30" t="str">
        <f t="shared" si="62"/>
        <v>6 de 2014 - 7 de 2015</v>
      </c>
      <c r="L1226" s="30">
        <v>12</v>
      </c>
    </row>
    <row r="1227" spans="9:12" hidden="1" x14ac:dyDescent="0.2">
      <c r="I1227" s="47" t="str">
        <f t="shared" si="61"/>
        <v>6 de 2014</v>
      </c>
      <c r="J1227" s="30" t="s">
        <v>108</v>
      </c>
      <c r="K1227" s="30" t="str">
        <f t="shared" si="62"/>
        <v>6 de 2014 - 8 de 2015</v>
      </c>
      <c r="L1227" s="30">
        <v>13</v>
      </c>
    </row>
    <row r="1228" spans="9:12" hidden="1" x14ac:dyDescent="0.2">
      <c r="I1228" s="47" t="str">
        <f t="shared" si="61"/>
        <v>6 de 2014</v>
      </c>
      <c r="J1228" s="30" t="s">
        <v>109</v>
      </c>
      <c r="K1228" s="30" t="str">
        <f t="shared" si="62"/>
        <v>6 de 2014 - 9 de 2015</v>
      </c>
      <c r="L1228" s="30">
        <v>14</v>
      </c>
    </row>
    <row r="1229" spans="9:12" hidden="1" x14ac:dyDescent="0.2">
      <c r="I1229" s="47" t="str">
        <f t="shared" si="61"/>
        <v>6 de 2014</v>
      </c>
      <c r="J1229" s="30" t="s">
        <v>110</v>
      </c>
      <c r="K1229" s="30" t="str">
        <f t="shared" si="62"/>
        <v>6 de 2014 - 10 de 2015</v>
      </c>
      <c r="L1229" s="30">
        <v>15</v>
      </c>
    </row>
    <row r="1230" spans="9:12" hidden="1" x14ac:dyDescent="0.2">
      <c r="I1230" s="47" t="str">
        <f t="shared" si="61"/>
        <v>6 de 2014</v>
      </c>
      <c r="J1230" s="30" t="s">
        <v>111</v>
      </c>
      <c r="K1230" s="30" t="str">
        <f t="shared" si="62"/>
        <v>6 de 2014 - 11 de 2015</v>
      </c>
      <c r="L1230" s="30">
        <v>16</v>
      </c>
    </row>
    <row r="1231" spans="9:12" hidden="1" x14ac:dyDescent="0.2">
      <c r="I1231" s="47" t="str">
        <f t="shared" si="61"/>
        <v>6 de 2014</v>
      </c>
      <c r="J1231" s="30" t="s">
        <v>112</v>
      </c>
      <c r="K1231" s="30" t="str">
        <f t="shared" si="62"/>
        <v>6 de 2014 - 12 de 2015</v>
      </c>
      <c r="L1231" s="30">
        <v>17</v>
      </c>
    </row>
    <row r="1232" spans="9:12" hidden="1" x14ac:dyDescent="0.2">
      <c r="I1232" s="47" t="s">
        <v>95</v>
      </c>
      <c r="J1232" s="30" t="s">
        <v>101</v>
      </c>
      <c r="K1232" s="30" t="str">
        <f t="shared" si="62"/>
        <v>7 de 2014 - 1 de 2015</v>
      </c>
      <c r="L1232" s="30">
        <v>5</v>
      </c>
    </row>
    <row r="1233" spans="9:12" hidden="1" x14ac:dyDescent="0.2">
      <c r="I1233" s="47" t="str">
        <f>I1232</f>
        <v>7 de 2014</v>
      </c>
      <c r="J1233" s="30" t="s">
        <v>102</v>
      </c>
      <c r="K1233" s="30" t="str">
        <f t="shared" si="62"/>
        <v>7 de 2014 - 2 de 2015</v>
      </c>
      <c r="L1233" s="30">
        <v>6</v>
      </c>
    </row>
    <row r="1234" spans="9:12" hidden="1" x14ac:dyDescent="0.2">
      <c r="I1234" s="47" t="str">
        <f t="shared" ref="I1234:I1243" si="63">I1233</f>
        <v>7 de 2014</v>
      </c>
      <c r="J1234" s="30" t="s">
        <v>103</v>
      </c>
      <c r="K1234" s="30" t="str">
        <f t="shared" si="62"/>
        <v>7 de 2014 - 3 de 2015</v>
      </c>
      <c r="L1234" s="30">
        <v>7</v>
      </c>
    </row>
    <row r="1235" spans="9:12" hidden="1" x14ac:dyDescent="0.2">
      <c r="I1235" s="47" t="str">
        <f t="shared" si="63"/>
        <v>7 de 2014</v>
      </c>
      <c r="J1235" s="30" t="s">
        <v>104</v>
      </c>
      <c r="K1235" s="30" t="str">
        <f t="shared" si="62"/>
        <v>7 de 2014 - 4 de 2015</v>
      </c>
      <c r="L1235" s="30">
        <v>8</v>
      </c>
    </row>
    <row r="1236" spans="9:12" hidden="1" x14ac:dyDescent="0.2">
      <c r="I1236" s="47" t="str">
        <f t="shared" si="63"/>
        <v>7 de 2014</v>
      </c>
      <c r="J1236" s="30" t="s">
        <v>105</v>
      </c>
      <c r="K1236" s="30" t="str">
        <f t="shared" si="62"/>
        <v>7 de 2014 - 5 de 2015</v>
      </c>
      <c r="L1236" s="30">
        <v>9</v>
      </c>
    </row>
    <row r="1237" spans="9:12" hidden="1" x14ac:dyDescent="0.2">
      <c r="I1237" s="47" t="str">
        <f t="shared" si="63"/>
        <v>7 de 2014</v>
      </c>
      <c r="J1237" s="30" t="s">
        <v>106</v>
      </c>
      <c r="K1237" s="30" t="str">
        <f t="shared" si="62"/>
        <v>7 de 2014 - 6 de 2015</v>
      </c>
      <c r="L1237" s="30">
        <v>10</v>
      </c>
    </row>
    <row r="1238" spans="9:12" hidden="1" x14ac:dyDescent="0.2">
      <c r="I1238" s="47" t="str">
        <f t="shared" si="63"/>
        <v>7 de 2014</v>
      </c>
      <c r="J1238" s="30" t="s">
        <v>107</v>
      </c>
      <c r="K1238" s="30" t="str">
        <f t="shared" si="62"/>
        <v>7 de 2014 - 7 de 2015</v>
      </c>
      <c r="L1238" s="30">
        <v>11</v>
      </c>
    </row>
    <row r="1239" spans="9:12" hidden="1" x14ac:dyDescent="0.2">
      <c r="I1239" s="47" t="str">
        <f t="shared" si="63"/>
        <v>7 de 2014</v>
      </c>
      <c r="J1239" s="30" t="s">
        <v>108</v>
      </c>
      <c r="K1239" s="30" t="str">
        <f t="shared" si="62"/>
        <v>7 de 2014 - 8 de 2015</v>
      </c>
      <c r="L1239" s="30">
        <v>12</v>
      </c>
    </row>
    <row r="1240" spans="9:12" hidden="1" x14ac:dyDescent="0.2">
      <c r="I1240" s="47" t="str">
        <f t="shared" si="63"/>
        <v>7 de 2014</v>
      </c>
      <c r="J1240" s="30" t="s">
        <v>109</v>
      </c>
      <c r="K1240" s="30" t="str">
        <f t="shared" si="62"/>
        <v>7 de 2014 - 9 de 2015</v>
      </c>
      <c r="L1240" s="30">
        <v>13</v>
      </c>
    </row>
    <row r="1241" spans="9:12" hidden="1" x14ac:dyDescent="0.2">
      <c r="I1241" s="47" t="str">
        <f t="shared" si="63"/>
        <v>7 de 2014</v>
      </c>
      <c r="J1241" s="30" t="s">
        <v>110</v>
      </c>
      <c r="K1241" s="30" t="str">
        <f t="shared" si="62"/>
        <v>7 de 2014 - 10 de 2015</v>
      </c>
      <c r="L1241" s="30">
        <v>14</v>
      </c>
    </row>
    <row r="1242" spans="9:12" hidden="1" x14ac:dyDescent="0.2">
      <c r="I1242" s="47" t="str">
        <f t="shared" si="63"/>
        <v>7 de 2014</v>
      </c>
      <c r="J1242" s="30" t="s">
        <v>111</v>
      </c>
      <c r="K1242" s="30" t="str">
        <f t="shared" si="62"/>
        <v>7 de 2014 - 11 de 2015</v>
      </c>
      <c r="L1242" s="30">
        <v>15</v>
      </c>
    </row>
    <row r="1243" spans="9:12" hidden="1" x14ac:dyDescent="0.2">
      <c r="I1243" s="47" t="str">
        <f t="shared" si="63"/>
        <v>7 de 2014</v>
      </c>
      <c r="J1243" s="30" t="s">
        <v>112</v>
      </c>
      <c r="K1243" s="30" t="str">
        <f t="shared" si="62"/>
        <v>7 de 2014 - 12 de 2015</v>
      </c>
      <c r="L1243" s="30">
        <v>16</v>
      </c>
    </row>
    <row r="1244" spans="9:12" hidden="1" x14ac:dyDescent="0.2">
      <c r="I1244" s="47" t="s">
        <v>96</v>
      </c>
      <c r="J1244" s="30" t="s">
        <v>101</v>
      </c>
      <c r="K1244" s="30" t="str">
        <f t="shared" si="62"/>
        <v>8 de 2014 - 1 de 2015</v>
      </c>
      <c r="L1244" s="30">
        <v>4</v>
      </c>
    </row>
    <row r="1245" spans="9:12" hidden="1" x14ac:dyDescent="0.2">
      <c r="I1245" s="47" t="str">
        <f>I1244</f>
        <v>8 de 2014</v>
      </c>
      <c r="J1245" s="30" t="s">
        <v>102</v>
      </c>
      <c r="K1245" s="30" t="str">
        <f t="shared" si="62"/>
        <v>8 de 2014 - 2 de 2015</v>
      </c>
      <c r="L1245" s="30">
        <v>5</v>
      </c>
    </row>
    <row r="1246" spans="9:12" hidden="1" x14ac:dyDescent="0.2">
      <c r="I1246" s="47" t="str">
        <f t="shared" ref="I1246:I1255" si="64">I1245</f>
        <v>8 de 2014</v>
      </c>
      <c r="J1246" s="30" t="s">
        <v>103</v>
      </c>
      <c r="K1246" s="30" t="str">
        <f t="shared" si="62"/>
        <v>8 de 2014 - 3 de 2015</v>
      </c>
      <c r="L1246" s="30">
        <v>6</v>
      </c>
    </row>
    <row r="1247" spans="9:12" hidden="1" x14ac:dyDescent="0.2">
      <c r="I1247" s="47" t="str">
        <f t="shared" si="64"/>
        <v>8 de 2014</v>
      </c>
      <c r="J1247" s="30" t="s">
        <v>104</v>
      </c>
      <c r="K1247" s="30" t="str">
        <f t="shared" si="62"/>
        <v>8 de 2014 - 4 de 2015</v>
      </c>
      <c r="L1247" s="30">
        <v>7</v>
      </c>
    </row>
    <row r="1248" spans="9:12" hidden="1" x14ac:dyDescent="0.2">
      <c r="I1248" s="47" t="str">
        <f t="shared" si="64"/>
        <v>8 de 2014</v>
      </c>
      <c r="J1248" s="30" t="s">
        <v>105</v>
      </c>
      <c r="K1248" s="30" t="str">
        <f t="shared" si="62"/>
        <v>8 de 2014 - 5 de 2015</v>
      </c>
      <c r="L1248" s="30">
        <v>8</v>
      </c>
    </row>
    <row r="1249" spans="9:12" hidden="1" x14ac:dyDescent="0.2">
      <c r="I1249" s="47" t="str">
        <f t="shared" si="64"/>
        <v>8 de 2014</v>
      </c>
      <c r="J1249" s="30" t="s">
        <v>106</v>
      </c>
      <c r="K1249" s="30" t="str">
        <f t="shared" si="62"/>
        <v>8 de 2014 - 6 de 2015</v>
      </c>
      <c r="L1249" s="30">
        <v>9</v>
      </c>
    </row>
    <row r="1250" spans="9:12" hidden="1" x14ac:dyDescent="0.2">
      <c r="I1250" s="47" t="str">
        <f t="shared" si="64"/>
        <v>8 de 2014</v>
      </c>
      <c r="J1250" s="30" t="s">
        <v>107</v>
      </c>
      <c r="K1250" s="30" t="str">
        <f t="shared" si="62"/>
        <v>8 de 2014 - 7 de 2015</v>
      </c>
      <c r="L1250" s="30">
        <v>10</v>
      </c>
    </row>
    <row r="1251" spans="9:12" hidden="1" x14ac:dyDescent="0.2">
      <c r="I1251" s="47" t="str">
        <f t="shared" si="64"/>
        <v>8 de 2014</v>
      </c>
      <c r="J1251" s="30" t="s">
        <v>108</v>
      </c>
      <c r="K1251" s="30" t="str">
        <f t="shared" si="62"/>
        <v>8 de 2014 - 8 de 2015</v>
      </c>
      <c r="L1251" s="30">
        <v>11</v>
      </c>
    </row>
    <row r="1252" spans="9:12" hidden="1" x14ac:dyDescent="0.2">
      <c r="I1252" s="47" t="str">
        <f t="shared" si="64"/>
        <v>8 de 2014</v>
      </c>
      <c r="J1252" s="30" t="s">
        <v>109</v>
      </c>
      <c r="K1252" s="30" t="str">
        <f t="shared" si="62"/>
        <v>8 de 2014 - 9 de 2015</v>
      </c>
      <c r="L1252" s="30">
        <v>12</v>
      </c>
    </row>
    <row r="1253" spans="9:12" hidden="1" x14ac:dyDescent="0.2">
      <c r="I1253" s="47" t="str">
        <f t="shared" si="64"/>
        <v>8 de 2014</v>
      </c>
      <c r="J1253" s="30" t="s">
        <v>110</v>
      </c>
      <c r="K1253" s="30" t="str">
        <f t="shared" si="62"/>
        <v>8 de 2014 - 10 de 2015</v>
      </c>
      <c r="L1253" s="30">
        <v>13</v>
      </c>
    </row>
    <row r="1254" spans="9:12" hidden="1" x14ac:dyDescent="0.2">
      <c r="I1254" s="47" t="str">
        <f t="shared" si="64"/>
        <v>8 de 2014</v>
      </c>
      <c r="J1254" s="30" t="s">
        <v>111</v>
      </c>
      <c r="K1254" s="30" t="str">
        <f t="shared" si="62"/>
        <v>8 de 2014 - 11 de 2015</v>
      </c>
      <c r="L1254" s="30">
        <v>14</v>
      </c>
    </row>
    <row r="1255" spans="9:12" hidden="1" x14ac:dyDescent="0.2">
      <c r="I1255" s="47" t="str">
        <f t="shared" si="64"/>
        <v>8 de 2014</v>
      </c>
      <c r="J1255" s="30" t="s">
        <v>112</v>
      </c>
      <c r="K1255" s="30" t="str">
        <f t="shared" si="62"/>
        <v>8 de 2014 - 12 de 2015</v>
      </c>
      <c r="L1255" s="30">
        <v>15</v>
      </c>
    </row>
    <row r="1256" spans="9:12" hidden="1" x14ac:dyDescent="0.2">
      <c r="I1256" s="47" t="s">
        <v>97</v>
      </c>
      <c r="J1256" s="30" t="s">
        <v>101</v>
      </c>
      <c r="K1256" s="30" t="str">
        <f t="shared" si="62"/>
        <v>9 de 2014 - 1 de 2015</v>
      </c>
      <c r="L1256" s="30">
        <v>3</v>
      </c>
    </row>
    <row r="1257" spans="9:12" hidden="1" x14ac:dyDescent="0.2">
      <c r="I1257" s="30" t="str">
        <f>I1256</f>
        <v>9 de 2014</v>
      </c>
      <c r="J1257" s="30" t="s">
        <v>102</v>
      </c>
      <c r="K1257" s="30" t="str">
        <f t="shared" si="62"/>
        <v>9 de 2014 - 2 de 2015</v>
      </c>
      <c r="L1257" s="30">
        <v>4</v>
      </c>
    </row>
    <row r="1258" spans="9:12" hidden="1" x14ac:dyDescent="0.2">
      <c r="I1258" s="30" t="str">
        <f t="shared" ref="I1258:I1267" si="65">I1257</f>
        <v>9 de 2014</v>
      </c>
      <c r="J1258" s="30" t="s">
        <v>103</v>
      </c>
      <c r="K1258" s="30" t="str">
        <f t="shared" si="62"/>
        <v>9 de 2014 - 3 de 2015</v>
      </c>
      <c r="L1258" s="30">
        <v>5</v>
      </c>
    </row>
    <row r="1259" spans="9:12" hidden="1" x14ac:dyDescent="0.2">
      <c r="I1259" s="30" t="str">
        <f t="shared" si="65"/>
        <v>9 de 2014</v>
      </c>
      <c r="J1259" s="30" t="s">
        <v>104</v>
      </c>
      <c r="K1259" s="30" t="str">
        <f t="shared" si="62"/>
        <v>9 de 2014 - 4 de 2015</v>
      </c>
      <c r="L1259" s="30">
        <v>6</v>
      </c>
    </row>
    <row r="1260" spans="9:12" hidden="1" x14ac:dyDescent="0.2">
      <c r="I1260" s="30" t="str">
        <f t="shared" si="65"/>
        <v>9 de 2014</v>
      </c>
      <c r="J1260" s="30" t="s">
        <v>105</v>
      </c>
      <c r="K1260" s="30" t="str">
        <f t="shared" si="62"/>
        <v>9 de 2014 - 5 de 2015</v>
      </c>
      <c r="L1260" s="30">
        <v>7</v>
      </c>
    </row>
    <row r="1261" spans="9:12" hidden="1" x14ac:dyDescent="0.2">
      <c r="I1261" s="30" t="str">
        <f t="shared" si="65"/>
        <v>9 de 2014</v>
      </c>
      <c r="J1261" s="30" t="s">
        <v>106</v>
      </c>
      <c r="K1261" s="30" t="str">
        <f t="shared" si="62"/>
        <v>9 de 2014 - 6 de 2015</v>
      </c>
      <c r="L1261" s="30">
        <v>8</v>
      </c>
    </row>
    <row r="1262" spans="9:12" hidden="1" x14ac:dyDescent="0.2">
      <c r="I1262" s="30" t="str">
        <f t="shared" si="65"/>
        <v>9 de 2014</v>
      </c>
      <c r="J1262" s="30" t="s">
        <v>107</v>
      </c>
      <c r="K1262" s="30" t="str">
        <f t="shared" si="62"/>
        <v>9 de 2014 - 7 de 2015</v>
      </c>
      <c r="L1262" s="30">
        <v>9</v>
      </c>
    </row>
    <row r="1263" spans="9:12" hidden="1" x14ac:dyDescent="0.2">
      <c r="I1263" s="30" t="str">
        <f t="shared" si="65"/>
        <v>9 de 2014</v>
      </c>
      <c r="J1263" s="30" t="s">
        <v>108</v>
      </c>
      <c r="K1263" s="30" t="str">
        <f t="shared" si="62"/>
        <v>9 de 2014 - 8 de 2015</v>
      </c>
      <c r="L1263" s="30">
        <v>10</v>
      </c>
    </row>
    <row r="1264" spans="9:12" hidden="1" x14ac:dyDescent="0.2">
      <c r="I1264" s="30" t="str">
        <f t="shared" si="65"/>
        <v>9 de 2014</v>
      </c>
      <c r="J1264" s="30" t="s">
        <v>109</v>
      </c>
      <c r="K1264" s="30" t="str">
        <f t="shared" si="62"/>
        <v>9 de 2014 - 9 de 2015</v>
      </c>
      <c r="L1264" s="30">
        <v>11</v>
      </c>
    </row>
    <row r="1265" spans="9:12" hidden="1" x14ac:dyDescent="0.2">
      <c r="I1265" s="30" t="str">
        <f t="shared" si="65"/>
        <v>9 de 2014</v>
      </c>
      <c r="J1265" s="30" t="s">
        <v>110</v>
      </c>
      <c r="K1265" s="30" t="str">
        <f t="shared" si="62"/>
        <v>9 de 2014 - 10 de 2015</v>
      </c>
      <c r="L1265" s="30">
        <v>12</v>
      </c>
    </row>
    <row r="1266" spans="9:12" hidden="1" x14ac:dyDescent="0.2">
      <c r="I1266" s="30" t="str">
        <f t="shared" si="65"/>
        <v>9 de 2014</v>
      </c>
      <c r="J1266" s="30" t="s">
        <v>111</v>
      </c>
      <c r="K1266" s="30" t="str">
        <f t="shared" si="62"/>
        <v>9 de 2014 - 11 de 2015</v>
      </c>
      <c r="L1266" s="30">
        <v>13</v>
      </c>
    </row>
    <row r="1267" spans="9:12" hidden="1" x14ac:dyDescent="0.2">
      <c r="I1267" s="30" t="str">
        <f t="shared" si="65"/>
        <v>9 de 2014</v>
      </c>
      <c r="J1267" s="30" t="s">
        <v>112</v>
      </c>
      <c r="K1267" s="30" t="str">
        <f t="shared" si="62"/>
        <v>9 de 2014 - 12 de 2015</v>
      </c>
      <c r="L1267" s="30">
        <v>14</v>
      </c>
    </row>
    <row r="1268" spans="9:12" hidden="1" x14ac:dyDescent="0.2">
      <c r="I1268" s="47" t="s">
        <v>98</v>
      </c>
      <c r="J1268" s="30" t="s">
        <v>101</v>
      </c>
      <c r="K1268" s="30" t="str">
        <f t="shared" si="62"/>
        <v>10 de 2014 - 1 de 2015</v>
      </c>
      <c r="L1268" s="30">
        <v>2</v>
      </c>
    </row>
    <row r="1269" spans="9:12" hidden="1" x14ac:dyDescent="0.2">
      <c r="I1269" s="47" t="str">
        <f>I1268</f>
        <v>10 de 2014</v>
      </c>
      <c r="J1269" s="30" t="s">
        <v>102</v>
      </c>
      <c r="K1269" s="30" t="str">
        <f t="shared" si="62"/>
        <v>10 de 2014 - 2 de 2015</v>
      </c>
      <c r="L1269" s="30">
        <v>3</v>
      </c>
    </row>
    <row r="1270" spans="9:12" hidden="1" x14ac:dyDescent="0.2">
      <c r="I1270" s="47" t="str">
        <f t="shared" ref="I1270:I1279" si="66">I1269</f>
        <v>10 de 2014</v>
      </c>
      <c r="J1270" s="30" t="s">
        <v>103</v>
      </c>
      <c r="K1270" s="30" t="str">
        <f t="shared" si="62"/>
        <v>10 de 2014 - 3 de 2015</v>
      </c>
      <c r="L1270" s="30">
        <v>4</v>
      </c>
    </row>
    <row r="1271" spans="9:12" hidden="1" x14ac:dyDescent="0.2">
      <c r="I1271" s="47" t="str">
        <f t="shared" si="66"/>
        <v>10 de 2014</v>
      </c>
      <c r="J1271" s="30" t="s">
        <v>104</v>
      </c>
      <c r="K1271" s="30" t="str">
        <f t="shared" si="62"/>
        <v>10 de 2014 - 4 de 2015</v>
      </c>
      <c r="L1271" s="30">
        <v>5</v>
      </c>
    </row>
    <row r="1272" spans="9:12" hidden="1" x14ac:dyDescent="0.2">
      <c r="I1272" s="47" t="str">
        <f t="shared" si="66"/>
        <v>10 de 2014</v>
      </c>
      <c r="J1272" s="30" t="s">
        <v>105</v>
      </c>
      <c r="K1272" s="30" t="str">
        <f t="shared" si="62"/>
        <v>10 de 2014 - 5 de 2015</v>
      </c>
      <c r="L1272" s="30">
        <v>6</v>
      </c>
    </row>
    <row r="1273" spans="9:12" hidden="1" x14ac:dyDescent="0.2">
      <c r="I1273" s="47" t="str">
        <f t="shared" si="66"/>
        <v>10 de 2014</v>
      </c>
      <c r="J1273" s="30" t="s">
        <v>106</v>
      </c>
      <c r="K1273" s="30" t="str">
        <f t="shared" si="62"/>
        <v>10 de 2014 - 6 de 2015</v>
      </c>
      <c r="L1273" s="30">
        <v>7</v>
      </c>
    </row>
    <row r="1274" spans="9:12" hidden="1" x14ac:dyDescent="0.2">
      <c r="I1274" s="47" t="str">
        <f t="shared" si="66"/>
        <v>10 de 2014</v>
      </c>
      <c r="J1274" s="30" t="s">
        <v>107</v>
      </c>
      <c r="K1274" s="30" t="str">
        <f t="shared" si="62"/>
        <v>10 de 2014 - 7 de 2015</v>
      </c>
      <c r="L1274" s="30">
        <v>8</v>
      </c>
    </row>
    <row r="1275" spans="9:12" hidden="1" x14ac:dyDescent="0.2">
      <c r="I1275" s="47" t="str">
        <f t="shared" si="66"/>
        <v>10 de 2014</v>
      </c>
      <c r="J1275" s="30" t="s">
        <v>108</v>
      </c>
      <c r="K1275" s="30" t="str">
        <f t="shared" si="62"/>
        <v>10 de 2014 - 8 de 2015</v>
      </c>
      <c r="L1275" s="30">
        <v>9</v>
      </c>
    </row>
    <row r="1276" spans="9:12" hidden="1" x14ac:dyDescent="0.2">
      <c r="I1276" s="47" t="str">
        <f t="shared" si="66"/>
        <v>10 de 2014</v>
      </c>
      <c r="J1276" s="30" t="s">
        <v>109</v>
      </c>
      <c r="K1276" s="30" t="str">
        <f t="shared" si="62"/>
        <v>10 de 2014 - 9 de 2015</v>
      </c>
      <c r="L1276" s="30">
        <v>10</v>
      </c>
    </row>
    <row r="1277" spans="9:12" hidden="1" x14ac:dyDescent="0.2">
      <c r="I1277" s="47" t="str">
        <f t="shared" si="66"/>
        <v>10 de 2014</v>
      </c>
      <c r="J1277" s="30" t="s">
        <v>110</v>
      </c>
      <c r="K1277" s="30" t="str">
        <f t="shared" si="62"/>
        <v>10 de 2014 - 10 de 2015</v>
      </c>
      <c r="L1277" s="30">
        <v>11</v>
      </c>
    </row>
    <row r="1278" spans="9:12" hidden="1" x14ac:dyDescent="0.2">
      <c r="I1278" s="47" t="str">
        <f t="shared" si="66"/>
        <v>10 de 2014</v>
      </c>
      <c r="J1278" s="30" t="s">
        <v>111</v>
      </c>
      <c r="K1278" s="30" t="str">
        <f t="shared" si="62"/>
        <v>10 de 2014 - 11 de 2015</v>
      </c>
      <c r="L1278" s="30">
        <v>12</v>
      </c>
    </row>
    <row r="1279" spans="9:12" hidden="1" x14ac:dyDescent="0.2">
      <c r="I1279" s="47" t="str">
        <f t="shared" si="66"/>
        <v>10 de 2014</v>
      </c>
      <c r="J1279" s="30" t="s">
        <v>112</v>
      </c>
      <c r="K1279" s="30" t="str">
        <f t="shared" si="62"/>
        <v>10 de 2014 - 12 de 2015</v>
      </c>
      <c r="L1279" s="30">
        <v>13</v>
      </c>
    </row>
    <row r="1280" spans="9:12" hidden="1" x14ac:dyDescent="0.2">
      <c r="I1280" s="47" t="s">
        <v>99</v>
      </c>
      <c r="J1280" s="30" t="s">
        <v>101</v>
      </c>
      <c r="K1280" s="30" t="str">
        <f t="shared" si="62"/>
        <v>11 de 2014 - 1 de 2015</v>
      </c>
      <c r="L1280" s="30">
        <v>1</v>
      </c>
    </row>
    <row r="1281" spans="9:12" hidden="1" x14ac:dyDescent="0.2">
      <c r="I1281" s="47" t="str">
        <f>I1280</f>
        <v>11 de 2014</v>
      </c>
      <c r="J1281" s="30" t="s">
        <v>102</v>
      </c>
      <c r="K1281" s="30" t="str">
        <f t="shared" si="62"/>
        <v>11 de 2014 - 2 de 2015</v>
      </c>
      <c r="L1281" s="30">
        <v>2</v>
      </c>
    </row>
    <row r="1282" spans="9:12" hidden="1" x14ac:dyDescent="0.2">
      <c r="I1282" s="47" t="str">
        <f t="shared" ref="I1282:I1291" si="67">I1281</f>
        <v>11 de 2014</v>
      </c>
      <c r="J1282" s="30" t="s">
        <v>103</v>
      </c>
      <c r="K1282" s="30" t="str">
        <f t="shared" si="62"/>
        <v>11 de 2014 - 3 de 2015</v>
      </c>
      <c r="L1282" s="30">
        <v>3</v>
      </c>
    </row>
    <row r="1283" spans="9:12" hidden="1" x14ac:dyDescent="0.2">
      <c r="I1283" s="47" t="str">
        <f t="shared" si="67"/>
        <v>11 de 2014</v>
      </c>
      <c r="J1283" s="30" t="s">
        <v>104</v>
      </c>
      <c r="K1283" s="30" t="str">
        <f t="shared" si="62"/>
        <v>11 de 2014 - 4 de 2015</v>
      </c>
      <c r="L1283" s="30">
        <v>4</v>
      </c>
    </row>
    <row r="1284" spans="9:12" hidden="1" x14ac:dyDescent="0.2">
      <c r="I1284" s="47" t="str">
        <f t="shared" si="67"/>
        <v>11 de 2014</v>
      </c>
      <c r="J1284" s="30" t="s">
        <v>105</v>
      </c>
      <c r="K1284" s="30" t="str">
        <f t="shared" si="62"/>
        <v>11 de 2014 - 5 de 2015</v>
      </c>
      <c r="L1284" s="30">
        <v>5</v>
      </c>
    </row>
    <row r="1285" spans="9:12" hidden="1" x14ac:dyDescent="0.2">
      <c r="I1285" s="47" t="str">
        <f t="shared" si="67"/>
        <v>11 de 2014</v>
      </c>
      <c r="J1285" s="30" t="s">
        <v>106</v>
      </c>
      <c r="K1285" s="30" t="str">
        <f t="shared" si="62"/>
        <v>11 de 2014 - 6 de 2015</v>
      </c>
      <c r="L1285" s="30">
        <v>6</v>
      </c>
    </row>
    <row r="1286" spans="9:12" hidden="1" x14ac:dyDescent="0.2">
      <c r="I1286" s="47" t="str">
        <f t="shared" si="67"/>
        <v>11 de 2014</v>
      </c>
      <c r="J1286" s="30" t="s">
        <v>107</v>
      </c>
      <c r="K1286" s="30" t="str">
        <f t="shared" si="62"/>
        <v>11 de 2014 - 7 de 2015</v>
      </c>
      <c r="L1286" s="30">
        <v>7</v>
      </c>
    </row>
    <row r="1287" spans="9:12" hidden="1" x14ac:dyDescent="0.2">
      <c r="I1287" s="47" t="str">
        <f t="shared" si="67"/>
        <v>11 de 2014</v>
      </c>
      <c r="J1287" s="30" t="s">
        <v>108</v>
      </c>
      <c r="K1287" s="30" t="str">
        <f t="shared" si="62"/>
        <v>11 de 2014 - 8 de 2015</v>
      </c>
      <c r="L1287" s="30">
        <v>8</v>
      </c>
    </row>
    <row r="1288" spans="9:12" hidden="1" x14ac:dyDescent="0.2">
      <c r="I1288" s="47" t="str">
        <f t="shared" si="67"/>
        <v>11 de 2014</v>
      </c>
      <c r="J1288" s="30" t="s">
        <v>109</v>
      </c>
      <c r="K1288" s="30" t="str">
        <f t="shared" si="62"/>
        <v>11 de 2014 - 9 de 2015</v>
      </c>
      <c r="L1288" s="30">
        <v>9</v>
      </c>
    </row>
    <row r="1289" spans="9:12" hidden="1" x14ac:dyDescent="0.2">
      <c r="I1289" s="47" t="str">
        <f t="shared" si="67"/>
        <v>11 de 2014</v>
      </c>
      <c r="J1289" s="30" t="s">
        <v>110</v>
      </c>
      <c r="K1289" s="30" t="str">
        <f t="shared" ref="K1289:K1303" si="68">CONCATENATE(I1289," - ",J1289)</f>
        <v>11 de 2014 - 10 de 2015</v>
      </c>
      <c r="L1289" s="30">
        <v>10</v>
      </c>
    </row>
    <row r="1290" spans="9:12" hidden="1" x14ac:dyDescent="0.2">
      <c r="I1290" s="47" t="str">
        <f t="shared" si="67"/>
        <v>11 de 2014</v>
      </c>
      <c r="J1290" s="30" t="s">
        <v>111</v>
      </c>
      <c r="K1290" s="30" t="str">
        <f t="shared" si="68"/>
        <v>11 de 2014 - 11 de 2015</v>
      </c>
      <c r="L1290" s="30">
        <v>11</v>
      </c>
    </row>
    <row r="1291" spans="9:12" hidden="1" x14ac:dyDescent="0.2">
      <c r="I1291" s="47" t="str">
        <f t="shared" si="67"/>
        <v>11 de 2014</v>
      </c>
      <c r="J1291" s="30" t="s">
        <v>112</v>
      </c>
      <c r="K1291" s="30" t="str">
        <f t="shared" si="68"/>
        <v>11 de 2014 - 12 de 2015</v>
      </c>
      <c r="L1291" s="30">
        <v>12</v>
      </c>
    </row>
    <row r="1292" spans="9:12" hidden="1" x14ac:dyDescent="0.2">
      <c r="I1292" s="47" t="s">
        <v>100</v>
      </c>
      <c r="J1292" s="30" t="s">
        <v>101</v>
      </c>
      <c r="K1292" s="30" t="str">
        <f t="shared" si="68"/>
        <v>12 de 2014 - 1 de 2015</v>
      </c>
      <c r="L1292" s="30">
        <v>0</v>
      </c>
    </row>
    <row r="1293" spans="9:12" hidden="1" x14ac:dyDescent="0.2">
      <c r="I1293" s="47" t="str">
        <f>I1292</f>
        <v>12 de 2014</v>
      </c>
      <c r="J1293" s="30" t="s">
        <v>102</v>
      </c>
      <c r="K1293" s="30" t="str">
        <f t="shared" si="68"/>
        <v>12 de 2014 - 2 de 2015</v>
      </c>
      <c r="L1293" s="30">
        <v>1</v>
      </c>
    </row>
    <row r="1294" spans="9:12" hidden="1" x14ac:dyDescent="0.2">
      <c r="I1294" s="47" t="str">
        <f t="shared" ref="I1294:I1303" si="69">I1293</f>
        <v>12 de 2014</v>
      </c>
      <c r="J1294" s="30" t="s">
        <v>103</v>
      </c>
      <c r="K1294" s="30" t="str">
        <f t="shared" si="68"/>
        <v>12 de 2014 - 3 de 2015</v>
      </c>
      <c r="L1294" s="30">
        <v>2</v>
      </c>
    </row>
    <row r="1295" spans="9:12" hidden="1" x14ac:dyDescent="0.2">
      <c r="I1295" s="47" t="str">
        <f t="shared" si="69"/>
        <v>12 de 2014</v>
      </c>
      <c r="J1295" s="30" t="s">
        <v>104</v>
      </c>
      <c r="K1295" s="30" t="str">
        <f t="shared" si="68"/>
        <v>12 de 2014 - 4 de 2015</v>
      </c>
      <c r="L1295" s="30">
        <v>3</v>
      </c>
    </row>
    <row r="1296" spans="9:12" hidden="1" x14ac:dyDescent="0.2">
      <c r="I1296" s="47" t="str">
        <f t="shared" si="69"/>
        <v>12 de 2014</v>
      </c>
      <c r="J1296" s="30" t="s">
        <v>105</v>
      </c>
      <c r="K1296" s="30" t="str">
        <f t="shared" si="68"/>
        <v>12 de 2014 - 5 de 2015</v>
      </c>
      <c r="L1296" s="30">
        <v>4</v>
      </c>
    </row>
    <row r="1297" spans="9:12" hidden="1" x14ac:dyDescent="0.2">
      <c r="I1297" s="47" t="str">
        <f t="shared" si="69"/>
        <v>12 de 2014</v>
      </c>
      <c r="J1297" s="30" t="s">
        <v>106</v>
      </c>
      <c r="K1297" s="30" t="str">
        <f t="shared" si="68"/>
        <v>12 de 2014 - 6 de 2015</v>
      </c>
      <c r="L1297" s="30">
        <v>5</v>
      </c>
    </row>
    <row r="1298" spans="9:12" hidden="1" x14ac:dyDescent="0.2">
      <c r="I1298" s="47" t="str">
        <f t="shared" si="69"/>
        <v>12 de 2014</v>
      </c>
      <c r="J1298" s="30" t="s">
        <v>107</v>
      </c>
      <c r="K1298" s="30" t="str">
        <f t="shared" si="68"/>
        <v>12 de 2014 - 7 de 2015</v>
      </c>
      <c r="L1298" s="30">
        <v>6</v>
      </c>
    </row>
    <row r="1299" spans="9:12" hidden="1" x14ac:dyDescent="0.2">
      <c r="I1299" s="47" t="str">
        <f t="shared" si="69"/>
        <v>12 de 2014</v>
      </c>
      <c r="J1299" s="30" t="s">
        <v>108</v>
      </c>
      <c r="K1299" s="30" t="str">
        <f t="shared" si="68"/>
        <v>12 de 2014 - 8 de 2015</v>
      </c>
      <c r="L1299" s="30">
        <v>7</v>
      </c>
    </row>
    <row r="1300" spans="9:12" hidden="1" x14ac:dyDescent="0.2">
      <c r="I1300" s="47" t="str">
        <f t="shared" si="69"/>
        <v>12 de 2014</v>
      </c>
      <c r="J1300" s="30" t="s">
        <v>109</v>
      </c>
      <c r="K1300" s="30" t="str">
        <f t="shared" si="68"/>
        <v>12 de 2014 - 9 de 2015</v>
      </c>
      <c r="L1300" s="30">
        <v>8</v>
      </c>
    </row>
    <row r="1301" spans="9:12" hidden="1" x14ac:dyDescent="0.2">
      <c r="I1301" s="47" t="str">
        <f t="shared" si="69"/>
        <v>12 de 2014</v>
      </c>
      <c r="J1301" s="30" t="s">
        <v>110</v>
      </c>
      <c r="K1301" s="30" t="str">
        <f t="shared" si="68"/>
        <v>12 de 2014 - 10 de 2015</v>
      </c>
      <c r="L1301" s="30">
        <v>9</v>
      </c>
    </row>
    <row r="1302" spans="9:12" hidden="1" x14ac:dyDescent="0.2">
      <c r="I1302" s="47" t="str">
        <f t="shared" si="69"/>
        <v>12 de 2014</v>
      </c>
      <c r="J1302" s="30" t="s">
        <v>111</v>
      </c>
      <c r="K1302" s="30" t="str">
        <f t="shared" si="68"/>
        <v>12 de 2014 - 11 de 2015</v>
      </c>
      <c r="L1302" s="30">
        <v>10</v>
      </c>
    </row>
    <row r="1303" spans="9:12" hidden="1" x14ac:dyDescent="0.2">
      <c r="I1303" s="47" t="str">
        <f t="shared" si="69"/>
        <v>12 de 2014</v>
      </c>
      <c r="J1303" s="30" t="s">
        <v>112</v>
      </c>
      <c r="K1303" s="30" t="str">
        <f t="shared" si="68"/>
        <v>12 de 2014 - 12 de 2015</v>
      </c>
      <c r="L1303" s="30">
        <v>11</v>
      </c>
    </row>
    <row r="1304" spans="9:12" hidden="1" x14ac:dyDescent="0.2">
      <c r="K1304" s="18"/>
      <c r="L1304" s="18"/>
    </row>
    <row r="1305" spans="9:12" hidden="1" x14ac:dyDescent="0.2">
      <c r="I1305" s="30" t="s">
        <v>101</v>
      </c>
      <c r="J1305" s="30" t="s">
        <v>113</v>
      </c>
      <c r="K1305" s="30" t="str">
        <f>CONCATENATE(I1305," - ",J1305)</f>
        <v>1 de 2015 - 1 de 2016</v>
      </c>
      <c r="L1305" s="30">
        <v>11</v>
      </c>
    </row>
    <row r="1306" spans="9:12" hidden="1" x14ac:dyDescent="0.2">
      <c r="I1306" s="30" t="str">
        <f>I1305</f>
        <v>1 de 2015</v>
      </c>
      <c r="J1306" s="30" t="s">
        <v>114</v>
      </c>
      <c r="K1306" s="30" t="str">
        <f t="shared" ref="K1306:K1369" si="70">CONCATENATE(I1306," - ",J1306)</f>
        <v>1 de 2015 - 2 de 2016</v>
      </c>
      <c r="L1306" s="30">
        <v>12</v>
      </c>
    </row>
    <row r="1307" spans="9:12" hidden="1" x14ac:dyDescent="0.2">
      <c r="I1307" s="30" t="str">
        <f t="shared" ref="I1307:I1316" si="71">I1306</f>
        <v>1 de 2015</v>
      </c>
      <c r="J1307" s="30" t="s">
        <v>115</v>
      </c>
      <c r="K1307" s="30" t="str">
        <f t="shared" si="70"/>
        <v>1 de 2015 - 3 de 2016</v>
      </c>
      <c r="L1307" s="30">
        <v>13</v>
      </c>
    </row>
    <row r="1308" spans="9:12" hidden="1" x14ac:dyDescent="0.2">
      <c r="I1308" s="30" t="str">
        <f t="shared" si="71"/>
        <v>1 de 2015</v>
      </c>
      <c r="J1308" s="30" t="s">
        <v>116</v>
      </c>
      <c r="K1308" s="30" t="str">
        <f t="shared" si="70"/>
        <v>1 de 2015 - 4 de 2016</v>
      </c>
      <c r="L1308" s="30">
        <v>14</v>
      </c>
    </row>
    <row r="1309" spans="9:12" hidden="1" x14ac:dyDescent="0.2">
      <c r="I1309" s="30" t="str">
        <f t="shared" si="71"/>
        <v>1 de 2015</v>
      </c>
      <c r="J1309" s="30" t="s">
        <v>117</v>
      </c>
      <c r="K1309" s="30" t="str">
        <f t="shared" si="70"/>
        <v>1 de 2015 - 5 de 2016</v>
      </c>
      <c r="L1309" s="30">
        <v>15</v>
      </c>
    </row>
    <row r="1310" spans="9:12" hidden="1" x14ac:dyDescent="0.2">
      <c r="I1310" s="30" t="str">
        <f t="shared" si="71"/>
        <v>1 de 2015</v>
      </c>
      <c r="J1310" s="30" t="s">
        <v>118</v>
      </c>
      <c r="K1310" s="30" t="str">
        <f t="shared" si="70"/>
        <v>1 de 2015 - 6 de 2016</v>
      </c>
      <c r="L1310" s="30">
        <v>16</v>
      </c>
    </row>
    <row r="1311" spans="9:12" hidden="1" x14ac:dyDescent="0.2">
      <c r="I1311" s="30" t="str">
        <f t="shared" si="71"/>
        <v>1 de 2015</v>
      </c>
      <c r="J1311" s="30" t="s">
        <v>119</v>
      </c>
      <c r="K1311" s="30" t="str">
        <f t="shared" si="70"/>
        <v>1 de 2015 - 7 de 2016</v>
      </c>
      <c r="L1311" s="30">
        <v>17</v>
      </c>
    </row>
    <row r="1312" spans="9:12" hidden="1" x14ac:dyDescent="0.2">
      <c r="I1312" s="30" t="str">
        <f t="shared" si="71"/>
        <v>1 de 2015</v>
      </c>
      <c r="J1312" s="30" t="s">
        <v>120</v>
      </c>
      <c r="K1312" s="30" t="str">
        <f t="shared" si="70"/>
        <v>1 de 2015 - 8 de 2016</v>
      </c>
      <c r="L1312" s="30">
        <v>18</v>
      </c>
    </row>
    <row r="1313" spans="9:12" hidden="1" x14ac:dyDescent="0.2">
      <c r="I1313" s="30" t="str">
        <f t="shared" si="71"/>
        <v>1 de 2015</v>
      </c>
      <c r="J1313" s="30" t="s">
        <v>121</v>
      </c>
      <c r="K1313" s="30" t="str">
        <f t="shared" si="70"/>
        <v>1 de 2015 - 9 de 2016</v>
      </c>
      <c r="L1313" s="30">
        <v>19</v>
      </c>
    </row>
    <row r="1314" spans="9:12" hidden="1" x14ac:dyDescent="0.2">
      <c r="I1314" s="30" t="str">
        <f t="shared" si="71"/>
        <v>1 de 2015</v>
      </c>
      <c r="J1314" s="30" t="s">
        <v>122</v>
      </c>
      <c r="K1314" s="30" t="str">
        <f t="shared" si="70"/>
        <v>1 de 2015 - 10 de 2016</v>
      </c>
      <c r="L1314" s="30">
        <v>20</v>
      </c>
    </row>
    <row r="1315" spans="9:12" hidden="1" x14ac:dyDescent="0.2">
      <c r="I1315" s="30" t="str">
        <f t="shared" si="71"/>
        <v>1 de 2015</v>
      </c>
      <c r="J1315" s="30" t="s">
        <v>123</v>
      </c>
      <c r="K1315" s="30" t="str">
        <f t="shared" si="70"/>
        <v>1 de 2015 - 11 de 2016</v>
      </c>
      <c r="L1315" s="30">
        <v>21</v>
      </c>
    </row>
    <row r="1316" spans="9:12" hidden="1" x14ac:dyDescent="0.2">
      <c r="I1316" s="30" t="str">
        <f t="shared" si="71"/>
        <v>1 de 2015</v>
      </c>
      <c r="J1316" s="30" t="s">
        <v>124</v>
      </c>
      <c r="K1316" s="30" t="str">
        <f t="shared" si="70"/>
        <v>1 de 2015 - 12 de 2016</v>
      </c>
      <c r="L1316" s="30">
        <v>22</v>
      </c>
    </row>
    <row r="1317" spans="9:12" hidden="1" x14ac:dyDescent="0.2">
      <c r="I1317" s="30" t="s">
        <v>102</v>
      </c>
      <c r="J1317" s="30" t="s">
        <v>113</v>
      </c>
      <c r="K1317" s="30" t="str">
        <f t="shared" si="70"/>
        <v>2 de 2015 - 1 de 2016</v>
      </c>
      <c r="L1317" s="47">
        <v>10</v>
      </c>
    </row>
    <row r="1318" spans="9:12" hidden="1" x14ac:dyDescent="0.2">
      <c r="I1318" s="30" t="str">
        <f>I1317</f>
        <v>2 de 2015</v>
      </c>
      <c r="J1318" s="30" t="s">
        <v>114</v>
      </c>
      <c r="K1318" s="30" t="str">
        <f t="shared" si="70"/>
        <v>2 de 2015 - 2 de 2016</v>
      </c>
      <c r="L1318" s="47">
        <v>11</v>
      </c>
    </row>
    <row r="1319" spans="9:12" hidden="1" x14ac:dyDescent="0.2">
      <c r="I1319" s="30" t="str">
        <f t="shared" ref="I1319:I1328" si="72">I1318</f>
        <v>2 de 2015</v>
      </c>
      <c r="J1319" s="30" t="s">
        <v>115</v>
      </c>
      <c r="K1319" s="30" t="str">
        <f t="shared" si="70"/>
        <v>2 de 2015 - 3 de 2016</v>
      </c>
      <c r="L1319" s="47">
        <v>12</v>
      </c>
    </row>
    <row r="1320" spans="9:12" hidden="1" x14ac:dyDescent="0.2">
      <c r="I1320" s="30" t="str">
        <f t="shared" si="72"/>
        <v>2 de 2015</v>
      </c>
      <c r="J1320" s="30" t="s">
        <v>116</v>
      </c>
      <c r="K1320" s="30" t="str">
        <f t="shared" si="70"/>
        <v>2 de 2015 - 4 de 2016</v>
      </c>
      <c r="L1320" s="47">
        <v>13</v>
      </c>
    </row>
    <row r="1321" spans="9:12" hidden="1" x14ac:dyDescent="0.2">
      <c r="I1321" s="30" t="str">
        <f t="shared" si="72"/>
        <v>2 de 2015</v>
      </c>
      <c r="J1321" s="30" t="s">
        <v>117</v>
      </c>
      <c r="K1321" s="30" t="str">
        <f t="shared" si="70"/>
        <v>2 de 2015 - 5 de 2016</v>
      </c>
      <c r="L1321" s="47">
        <v>14</v>
      </c>
    </row>
    <row r="1322" spans="9:12" hidden="1" x14ac:dyDescent="0.2">
      <c r="I1322" s="30" t="str">
        <f t="shared" si="72"/>
        <v>2 de 2015</v>
      </c>
      <c r="J1322" s="30" t="s">
        <v>118</v>
      </c>
      <c r="K1322" s="30" t="str">
        <f t="shared" si="70"/>
        <v>2 de 2015 - 6 de 2016</v>
      </c>
      <c r="L1322" s="47">
        <v>15</v>
      </c>
    </row>
    <row r="1323" spans="9:12" hidden="1" x14ac:dyDescent="0.2">
      <c r="I1323" s="30" t="str">
        <f t="shared" si="72"/>
        <v>2 de 2015</v>
      </c>
      <c r="J1323" s="30" t="s">
        <v>119</v>
      </c>
      <c r="K1323" s="30" t="str">
        <f t="shared" si="70"/>
        <v>2 de 2015 - 7 de 2016</v>
      </c>
      <c r="L1323" s="47">
        <v>16</v>
      </c>
    </row>
    <row r="1324" spans="9:12" hidden="1" x14ac:dyDescent="0.2">
      <c r="I1324" s="30" t="str">
        <f t="shared" si="72"/>
        <v>2 de 2015</v>
      </c>
      <c r="J1324" s="30" t="s">
        <v>120</v>
      </c>
      <c r="K1324" s="30" t="str">
        <f t="shared" si="70"/>
        <v>2 de 2015 - 8 de 2016</v>
      </c>
      <c r="L1324" s="47">
        <v>17</v>
      </c>
    </row>
    <row r="1325" spans="9:12" hidden="1" x14ac:dyDescent="0.2">
      <c r="I1325" s="30" t="str">
        <f t="shared" si="72"/>
        <v>2 de 2015</v>
      </c>
      <c r="J1325" s="30" t="s">
        <v>121</v>
      </c>
      <c r="K1325" s="30" t="str">
        <f t="shared" si="70"/>
        <v>2 de 2015 - 9 de 2016</v>
      </c>
      <c r="L1325" s="47">
        <v>18</v>
      </c>
    </row>
    <row r="1326" spans="9:12" hidden="1" x14ac:dyDescent="0.2">
      <c r="I1326" s="30" t="str">
        <f t="shared" si="72"/>
        <v>2 de 2015</v>
      </c>
      <c r="J1326" s="30" t="s">
        <v>122</v>
      </c>
      <c r="K1326" s="30" t="str">
        <f t="shared" si="70"/>
        <v>2 de 2015 - 10 de 2016</v>
      </c>
      <c r="L1326" s="47">
        <v>19</v>
      </c>
    </row>
    <row r="1327" spans="9:12" hidden="1" x14ac:dyDescent="0.2">
      <c r="I1327" s="30" t="str">
        <f t="shared" si="72"/>
        <v>2 de 2015</v>
      </c>
      <c r="J1327" s="30" t="s">
        <v>123</v>
      </c>
      <c r="K1327" s="30" t="str">
        <f t="shared" si="70"/>
        <v>2 de 2015 - 11 de 2016</v>
      </c>
      <c r="L1327" s="47">
        <v>20</v>
      </c>
    </row>
    <row r="1328" spans="9:12" hidden="1" x14ac:dyDescent="0.2">
      <c r="I1328" s="30" t="str">
        <f t="shared" si="72"/>
        <v>2 de 2015</v>
      </c>
      <c r="J1328" s="30" t="s">
        <v>124</v>
      </c>
      <c r="K1328" s="30" t="str">
        <f t="shared" si="70"/>
        <v>2 de 2015 - 12 de 2016</v>
      </c>
      <c r="L1328" s="47">
        <v>21</v>
      </c>
    </row>
    <row r="1329" spans="9:12" hidden="1" x14ac:dyDescent="0.2">
      <c r="I1329" s="47" t="s">
        <v>103</v>
      </c>
      <c r="J1329" s="30" t="s">
        <v>113</v>
      </c>
      <c r="K1329" s="30" t="str">
        <f t="shared" si="70"/>
        <v>3 de 2015 - 1 de 2016</v>
      </c>
      <c r="L1329" s="30">
        <v>9</v>
      </c>
    </row>
    <row r="1330" spans="9:12" hidden="1" x14ac:dyDescent="0.2">
      <c r="I1330" s="47" t="str">
        <f>I1329</f>
        <v>3 de 2015</v>
      </c>
      <c r="J1330" s="30" t="s">
        <v>114</v>
      </c>
      <c r="K1330" s="30" t="str">
        <f t="shared" si="70"/>
        <v>3 de 2015 - 2 de 2016</v>
      </c>
      <c r="L1330" s="30">
        <v>10</v>
      </c>
    </row>
    <row r="1331" spans="9:12" hidden="1" x14ac:dyDescent="0.2">
      <c r="I1331" s="47" t="str">
        <f t="shared" ref="I1331:I1340" si="73">I1330</f>
        <v>3 de 2015</v>
      </c>
      <c r="J1331" s="30" t="s">
        <v>115</v>
      </c>
      <c r="K1331" s="30" t="str">
        <f t="shared" si="70"/>
        <v>3 de 2015 - 3 de 2016</v>
      </c>
      <c r="L1331" s="30">
        <v>11</v>
      </c>
    </row>
    <row r="1332" spans="9:12" hidden="1" x14ac:dyDescent="0.2">
      <c r="I1332" s="47" t="str">
        <f t="shared" si="73"/>
        <v>3 de 2015</v>
      </c>
      <c r="J1332" s="30" t="s">
        <v>116</v>
      </c>
      <c r="K1332" s="30" t="str">
        <f t="shared" si="70"/>
        <v>3 de 2015 - 4 de 2016</v>
      </c>
      <c r="L1332" s="30">
        <v>12</v>
      </c>
    </row>
    <row r="1333" spans="9:12" hidden="1" x14ac:dyDescent="0.2">
      <c r="I1333" s="47" t="str">
        <f t="shared" si="73"/>
        <v>3 de 2015</v>
      </c>
      <c r="J1333" s="30" t="s">
        <v>117</v>
      </c>
      <c r="K1333" s="30" t="str">
        <f t="shared" si="70"/>
        <v>3 de 2015 - 5 de 2016</v>
      </c>
      <c r="L1333" s="30">
        <v>13</v>
      </c>
    </row>
    <row r="1334" spans="9:12" hidden="1" x14ac:dyDescent="0.2">
      <c r="I1334" s="47" t="str">
        <f t="shared" si="73"/>
        <v>3 de 2015</v>
      </c>
      <c r="J1334" s="30" t="s">
        <v>118</v>
      </c>
      <c r="K1334" s="30" t="str">
        <f t="shared" si="70"/>
        <v>3 de 2015 - 6 de 2016</v>
      </c>
      <c r="L1334" s="30">
        <v>14</v>
      </c>
    </row>
    <row r="1335" spans="9:12" hidden="1" x14ac:dyDescent="0.2">
      <c r="I1335" s="47" t="str">
        <f t="shared" si="73"/>
        <v>3 de 2015</v>
      </c>
      <c r="J1335" s="30" t="s">
        <v>119</v>
      </c>
      <c r="K1335" s="30" t="str">
        <f t="shared" si="70"/>
        <v>3 de 2015 - 7 de 2016</v>
      </c>
      <c r="L1335" s="30">
        <v>15</v>
      </c>
    </row>
    <row r="1336" spans="9:12" hidden="1" x14ac:dyDescent="0.2">
      <c r="I1336" s="47" t="str">
        <f t="shared" si="73"/>
        <v>3 de 2015</v>
      </c>
      <c r="J1336" s="30" t="s">
        <v>120</v>
      </c>
      <c r="K1336" s="30" t="str">
        <f t="shared" si="70"/>
        <v>3 de 2015 - 8 de 2016</v>
      </c>
      <c r="L1336" s="30">
        <v>16</v>
      </c>
    </row>
    <row r="1337" spans="9:12" hidden="1" x14ac:dyDescent="0.2">
      <c r="I1337" s="47" t="str">
        <f t="shared" si="73"/>
        <v>3 de 2015</v>
      </c>
      <c r="J1337" s="30" t="s">
        <v>121</v>
      </c>
      <c r="K1337" s="30" t="str">
        <f t="shared" si="70"/>
        <v>3 de 2015 - 9 de 2016</v>
      </c>
      <c r="L1337" s="30">
        <v>17</v>
      </c>
    </row>
    <row r="1338" spans="9:12" hidden="1" x14ac:dyDescent="0.2">
      <c r="I1338" s="47" t="str">
        <f t="shared" si="73"/>
        <v>3 de 2015</v>
      </c>
      <c r="J1338" s="30" t="s">
        <v>122</v>
      </c>
      <c r="K1338" s="30" t="str">
        <f t="shared" si="70"/>
        <v>3 de 2015 - 10 de 2016</v>
      </c>
      <c r="L1338" s="30">
        <v>18</v>
      </c>
    </row>
    <row r="1339" spans="9:12" hidden="1" x14ac:dyDescent="0.2">
      <c r="I1339" s="47" t="str">
        <f t="shared" si="73"/>
        <v>3 de 2015</v>
      </c>
      <c r="J1339" s="30" t="s">
        <v>123</v>
      </c>
      <c r="K1339" s="30" t="str">
        <f t="shared" si="70"/>
        <v>3 de 2015 - 11 de 2016</v>
      </c>
      <c r="L1339" s="30">
        <v>19</v>
      </c>
    </row>
    <row r="1340" spans="9:12" hidden="1" x14ac:dyDescent="0.2">
      <c r="I1340" s="47" t="str">
        <f t="shared" si="73"/>
        <v>3 de 2015</v>
      </c>
      <c r="J1340" s="30" t="s">
        <v>124</v>
      </c>
      <c r="K1340" s="30" t="str">
        <f t="shared" si="70"/>
        <v>3 de 2015 - 12 de 2016</v>
      </c>
      <c r="L1340" s="30">
        <v>20</v>
      </c>
    </row>
    <row r="1341" spans="9:12" hidden="1" x14ac:dyDescent="0.2">
      <c r="I1341" s="47" t="s">
        <v>104</v>
      </c>
      <c r="J1341" s="30" t="s">
        <v>113</v>
      </c>
      <c r="K1341" s="30" t="str">
        <f t="shared" si="70"/>
        <v>4 de 2015 - 1 de 2016</v>
      </c>
      <c r="L1341" s="30">
        <v>8</v>
      </c>
    </row>
    <row r="1342" spans="9:12" hidden="1" x14ac:dyDescent="0.2">
      <c r="I1342" s="47" t="str">
        <f>I1341</f>
        <v>4 de 2015</v>
      </c>
      <c r="J1342" s="30" t="s">
        <v>114</v>
      </c>
      <c r="K1342" s="30" t="str">
        <f t="shared" si="70"/>
        <v>4 de 2015 - 2 de 2016</v>
      </c>
      <c r="L1342" s="30">
        <v>9</v>
      </c>
    </row>
    <row r="1343" spans="9:12" hidden="1" x14ac:dyDescent="0.2">
      <c r="I1343" s="47" t="str">
        <f t="shared" ref="I1343:I1352" si="74">I1342</f>
        <v>4 de 2015</v>
      </c>
      <c r="J1343" s="30" t="s">
        <v>115</v>
      </c>
      <c r="K1343" s="30" t="str">
        <f t="shared" si="70"/>
        <v>4 de 2015 - 3 de 2016</v>
      </c>
      <c r="L1343" s="30">
        <v>10</v>
      </c>
    </row>
    <row r="1344" spans="9:12" hidden="1" x14ac:dyDescent="0.2">
      <c r="I1344" s="47" t="str">
        <f t="shared" si="74"/>
        <v>4 de 2015</v>
      </c>
      <c r="J1344" s="30" t="s">
        <v>116</v>
      </c>
      <c r="K1344" s="30" t="str">
        <f t="shared" si="70"/>
        <v>4 de 2015 - 4 de 2016</v>
      </c>
      <c r="L1344" s="30">
        <v>11</v>
      </c>
    </row>
    <row r="1345" spans="9:12" hidden="1" x14ac:dyDescent="0.2">
      <c r="I1345" s="47" t="str">
        <f t="shared" si="74"/>
        <v>4 de 2015</v>
      </c>
      <c r="J1345" s="30" t="s">
        <v>117</v>
      </c>
      <c r="K1345" s="30" t="str">
        <f t="shared" si="70"/>
        <v>4 de 2015 - 5 de 2016</v>
      </c>
      <c r="L1345" s="30">
        <v>12</v>
      </c>
    </row>
    <row r="1346" spans="9:12" hidden="1" x14ac:dyDescent="0.2">
      <c r="I1346" s="47" t="str">
        <f t="shared" si="74"/>
        <v>4 de 2015</v>
      </c>
      <c r="J1346" s="30" t="s">
        <v>118</v>
      </c>
      <c r="K1346" s="30" t="str">
        <f t="shared" si="70"/>
        <v>4 de 2015 - 6 de 2016</v>
      </c>
      <c r="L1346" s="30">
        <v>13</v>
      </c>
    </row>
    <row r="1347" spans="9:12" hidden="1" x14ac:dyDescent="0.2">
      <c r="I1347" s="47" t="str">
        <f t="shared" si="74"/>
        <v>4 de 2015</v>
      </c>
      <c r="J1347" s="30" t="s">
        <v>119</v>
      </c>
      <c r="K1347" s="30" t="str">
        <f t="shared" si="70"/>
        <v>4 de 2015 - 7 de 2016</v>
      </c>
      <c r="L1347" s="30">
        <v>14</v>
      </c>
    </row>
    <row r="1348" spans="9:12" hidden="1" x14ac:dyDescent="0.2">
      <c r="I1348" s="47" t="str">
        <f t="shared" si="74"/>
        <v>4 de 2015</v>
      </c>
      <c r="J1348" s="30" t="s">
        <v>120</v>
      </c>
      <c r="K1348" s="30" t="str">
        <f t="shared" si="70"/>
        <v>4 de 2015 - 8 de 2016</v>
      </c>
      <c r="L1348" s="30">
        <v>15</v>
      </c>
    </row>
    <row r="1349" spans="9:12" hidden="1" x14ac:dyDescent="0.2">
      <c r="I1349" s="47" t="str">
        <f t="shared" si="74"/>
        <v>4 de 2015</v>
      </c>
      <c r="J1349" s="30" t="s">
        <v>121</v>
      </c>
      <c r="K1349" s="30" t="str">
        <f t="shared" si="70"/>
        <v>4 de 2015 - 9 de 2016</v>
      </c>
      <c r="L1349" s="30">
        <v>16</v>
      </c>
    </row>
    <row r="1350" spans="9:12" hidden="1" x14ac:dyDescent="0.2">
      <c r="I1350" s="47" t="str">
        <f t="shared" si="74"/>
        <v>4 de 2015</v>
      </c>
      <c r="J1350" s="30" t="s">
        <v>122</v>
      </c>
      <c r="K1350" s="30" t="str">
        <f t="shared" si="70"/>
        <v>4 de 2015 - 10 de 2016</v>
      </c>
      <c r="L1350" s="30">
        <v>17</v>
      </c>
    </row>
    <row r="1351" spans="9:12" hidden="1" x14ac:dyDescent="0.2">
      <c r="I1351" s="47" t="str">
        <f t="shared" si="74"/>
        <v>4 de 2015</v>
      </c>
      <c r="J1351" s="30" t="s">
        <v>123</v>
      </c>
      <c r="K1351" s="30" t="str">
        <f t="shared" si="70"/>
        <v>4 de 2015 - 11 de 2016</v>
      </c>
      <c r="L1351" s="30">
        <v>18</v>
      </c>
    </row>
    <row r="1352" spans="9:12" hidden="1" x14ac:dyDescent="0.2">
      <c r="I1352" s="47" t="str">
        <f t="shared" si="74"/>
        <v>4 de 2015</v>
      </c>
      <c r="J1352" s="30" t="s">
        <v>124</v>
      </c>
      <c r="K1352" s="30" t="str">
        <f t="shared" si="70"/>
        <v>4 de 2015 - 12 de 2016</v>
      </c>
      <c r="L1352" s="30">
        <v>19</v>
      </c>
    </row>
    <row r="1353" spans="9:12" hidden="1" x14ac:dyDescent="0.2">
      <c r="I1353" s="47" t="s">
        <v>105</v>
      </c>
      <c r="J1353" s="30" t="s">
        <v>113</v>
      </c>
      <c r="K1353" s="30" t="str">
        <f t="shared" si="70"/>
        <v>5 de 2015 - 1 de 2016</v>
      </c>
      <c r="L1353" s="30">
        <v>7</v>
      </c>
    </row>
    <row r="1354" spans="9:12" hidden="1" x14ac:dyDescent="0.2">
      <c r="I1354" s="47" t="str">
        <f>I1353</f>
        <v>5 de 2015</v>
      </c>
      <c r="J1354" s="30" t="s">
        <v>114</v>
      </c>
      <c r="K1354" s="30" t="str">
        <f t="shared" si="70"/>
        <v>5 de 2015 - 2 de 2016</v>
      </c>
      <c r="L1354" s="30">
        <v>8</v>
      </c>
    </row>
    <row r="1355" spans="9:12" hidden="1" x14ac:dyDescent="0.2">
      <c r="I1355" s="47" t="str">
        <f t="shared" ref="I1355:I1364" si="75">I1354</f>
        <v>5 de 2015</v>
      </c>
      <c r="J1355" s="30" t="s">
        <v>115</v>
      </c>
      <c r="K1355" s="30" t="str">
        <f t="shared" si="70"/>
        <v>5 de 2015 - 3 de 2016</v>
      </c>
      <c r="L1355" s="30">
        <v>9</v>
      </c>
    </row>
    <row r="1356" spans="9:12" hidden="1" x14ac:dyDescent="0.2">
      <c r="I1356" s="47" t="str">
        <f t="shared" si="75"/>
        <v>5 de 2015</v>
      </c>
      <c r="J1356" s="30" t="s">
        <v>116</v>
      </c>
      <c r="K1356" s="30" t="str">
        <f t="shared" si="70"/>
        <v>5 de 2015 - 4 de 2016</v>
      </c>
      <c r="L1356" s="30">
        <v>10</v>
      </c>
    </row>
    <row r="1357" spans="9:12" hidden="1" x14ac:dyDescent="0.2">
      <c r="I1357" s="47" t="str">
        <f t="shared" si="75"/>
        <v>5 de 2015</v>
      </c>
      <c r="J1357" s="30" t="s">
        <v>117</v>
      </c>
      <c r="K1357" s="30" t="str">
        <f t="shared" si="70"/>
        <v>5 de 2015 - 5 de 2016</v>
      </c>
      <c r="L1357" s="30">
        <v>11</v>
      </c>
    </row>
    <row r="1358" spans="9:12" hidden="1" x14ac:dyDescent="0.2">
      <c r="I1358" s="47" t="str">
        <f t="shared" si="75"/>
        <v>5 de 2015</v>
      </c>
      <c r="J1358" s="30" t="s">
        <v>118</v>
      </c>
      <c r="K1358" s="30" t="str">
        <f t="shared" si="70"/>
        <v>5 de 2015 - 6 de 2016</v>
      </c>
      <c r="L1358" s="30">
        <v>12</v>
      </c>
    </row>
    <row r="1359" spans="9:12" hidden="1" x14ac:dyDescent="0.2">
      <c r="I1359" s="47" t="str">
        <f t="shared" si="75"/>
        <v>5 de 2015</v>
      </c>
      <c r="J1359" s="30" t="s">
        <v>119</v>
      </c>
      <c r="K1359" s="30" t="str">
        <f t="shared" si="70"/>
        <v>5 de 2015 - 7 de 2016</v>
      </c>
      <c r="L1359" s="30">
        <v>13</v>
      </c>
    </row>
    <row r="1360" spans="9:12" hidden="1" x14ac:dyDescent="0.2">
      <c r="I1360" s="47" t="str">
        <f t="shared" si="75"/>
        <v>5 de 2015</v>
      </c>
      <c r="J1360" s="30" t="s">
        <v>120</v>
      </c>
      <c r="K1360" s="30" t="str">
        <f t="shared" si="70"/>
        <v>5 de 2015 - 8 de 2016</v>
      </c>
      <c r="L1360" s="30">
        <v>14</v>
      </c>
    </row>
    <row r="1361" spans="9:12" hidden="1" x14ac:dyDescent="0.2">
      <c r="I1361" s="47" t="str">
        <f t="shared" si="75"/>
        <v>5 de 2015</v>
      </c>
      <c r="J1361" s="30" t="s">
        <v>121</v>
      </c>
      <c r="K1361" s="30" t="str">
        <f t="shared" si="70"/>
        <v>5 de 2015 - 9 de 2016</v>
      </c>
      <c r="L1361" s="30">
        <v>15</v>
      </c>
    </row>
    <row r="1362" spans="9:12" hidden="1" x14ac:dyDescent="0.2">
      <c r="I1362" s="47" t="str">
        <f t="shared" si="75"/>
        <v>5 de 2015</v>
      </c>
      <c r="J1362" s="30" t="s">
        <v>122</v>
      </c>
      <c r="K1362" s="30" t="str">
        <f t="shared" si="70"/>
        <v>5 de 2015 - 10 de 2016</v>
      </c>
      <c r="L1362" s="30">
        <v>16</v>
      </c>
    </row>
    <row r="1363" spans="9:12" hidden="1" x14ac:dyDescent="0.2">
      <c r="I1363" s="47" t="str">
        <f t="shared" si="75"/>
        <v>5 de 2015</v>
      </c>
      <c r="J1363" s="30" t="s">
        <v>123</v>
      </c>
      <c r="K1363" s="30" t="str">
        <f t="shared" si="70"/>
        <v>5 de 2015 - 11 de 2016</v>
      </c>
      <c r="L1363" s="30">
        <v>17</v>
      </c>
    </row>
    <row r="1364" spans="9:12" hidden="1" x14ac:dyDescent="0.2">
      <c r="I1364" s="47" t="str">
        <f t="shared" si="75"/>
        <v>5 de 2015</v>
      </c>
      <c r="J1364" s="30" t="s">
        <v>124</v>
      </c>
      <c r="K1364" s="30" t="str">
        <f t="shared" si="70"/>
        <v>5 de 2015 - 12 de 2016</v>
      </c>
      <c r="L1364" s="30">
        <v>18</v>
      </c>
    </row>
    <row r="1365" spans="9:12" hidden="1" x14ac:dyDescent="0.2">
      <c r="I1365" s="47" t="s">
        <v>106</v>
      </c>
      <c r="J1365" s="30" t="s">
        <v>113</v>
      </c>
      <c r="K1365" s="30" t="str">
        <f t="shared" si="70"/>
        <v>6 de 2015 - 1 de 2016</v>
      </c>
      <c r="L1365" s="30">
        <v>6</v>
      </c>
    </row>
    <row r="1366" spans="9:12" hidden="1" x14ac:dyDescent="0.2">
      <c r="I1366" s="47" t="str">
        <f>I1365</f>
        <v>6 de 2015</v>
      </c>
      <c r="J1366" s="30" t="s">
        <v>114</v>
      </c>
      <c r="K1366" s="30" t="str">
        <f t="shared" si="70"/>
        <v>6 de 2015 - 2 de 2016</v>
      </c>
      <c r="L1366" s="30">
        <v>7</v>
      </c>
    </row>
    <row r="1367" spans="9:12" hidden="1" x14ac:dyDescent="0.2">
      <c r="I1367" s="47" t="str">
        <f t="shared" ref="I1367:I1376" si="76">I1366</f>
        <v>6 de 2015</v>
      </c>
      <c r="J1367" s="30" t="s">
        <v>115</v>
      </c>
      <c r="K1367" s="30" t="str">
        <f t="shared" si="70"/>
        <v>6 de 2015 - 3 de 2016</v>
      </c>
      <c r="L1367" s="30">
        <v>8</v>
      </c>
    </row>
    <row r="1368" spans="9:12" hidden="1" x14ac:dyDescent="0.2">
      <c r="I1368" s="47" t="str">
        <f t="shared" si="76"/>
        <v>6 de 2015</v>
      </c>
      <c r="J1368" s="30" t="s">
        <v>116</v>
      </c>
      <c r="K1368" s="30" t="str">
        <f t="shared" si="70"/>
        <v>6 de 2015 - 4 de 2016</v>
      </c>
      <c r="L1368" s="30">
        <v>9</v>
      </c>
    </row>
    <row r="1369" spans="9:12" hidden="1" x14ac:dyDescent="0.2">
      <c r="I1369" s="47" t="str">
        <f t="shared" si="76"/>
        <v>6 de 2015</v>
      </c>
      <c r="J1369" s="30" t="s">
        <v>117</v>
      </c>
      <c r="K1369" s="30" t="str">
        <f t="shared" si="70"/>
        <v>6 de 2015 - 5 de 2016</v>
      </c>
      <c r="L1369" s="30">
        <v>10</v>
      </c>
    </row>
    <row r="1370" spans="9:12" hidden="1" x14ac:dyDescent="0.2">
      <c r="I1370" s="47" t="str">
        <f t="shared" si="76"/>
        <v>6 de 2015</v>
      </c>
      <c r="J1370" s="30" t="s">
        <v>118</v>
      </c>
      <c r="K1370" s="30" t="str">
        <f t="shared" ref="K1370:K1433" si="77">CONCATENATE(I1370," - ",J1370)</f>
        <v>6 de 2015 - 6 de 2016</v>
      </c>
      <c r="L1370" s="30">
        <v>11</v>
      </c>
    </row>
    <row r="1371" spans="9:12" hidden="1" x14ac:dyDescent="0.2">
      <c r="I1371" s="47" t="str">
        <f t="shared" si="76"/>
        <v>6 de 2015</v>
      </c>
      <c r="J1371" s="30" t="s">
        <v>119</v>
      </c>
      <c r="K1371" s="30" t="str">
        <f t="shared" si="77"/>
        <v>6 de 2015 - 7 de 2016</v>
      </c>
      <c r="L1371" s="30">
        <v>12</v>
      </c>
    </row>
    <row r="1372" spans="9:12" hidden="1" x14ac:dyDescent="0.2">
      <c r="I1372" s="47" t="str">
        <f t="shared" si="76"/>
        <v>6 de 2015</v>
      </c>
      <c r="J1372" s="30" t="s">
        <v>120</v>
      </c>
      <c r="K1372" s="30" t="str">
        <f t="shared" si="77"/>
        <v>6 de 2015 - 8 de 2016</v>
      </c>
      <c r="L1372" s="30">
        <v>13</v>
      </c>
    </row>
    <row r="1373" spans="9:12" hidden="1" x14ac:dyDescent="0.2">
      <c r="I1373" s="47" t="str">
        <f t="shared" si="76"/>
        <v>6 de 2015</v>
      </c>
      <c r="J1373" s="30" t="s">
        <v>121</v>
      </c>
      <c r="K1373" s="30" t="str">
        <f t="shared" si="77"/>
        <v>6 de 2015 - 9 de 2016</v>
      </c>
      <c r="L1373" s="30">
        <v>14</v>
      </c>
    </row>
    <row r="1374" spans="9:12" hidden="1" x14ac:dyDescent="0.2">
      <c r="I1374" s="47" t="str">
        <f t="shared" si="76"/>
        <v>6 de 2015</v>
      </c>
      <c r="J1374" s="30" t="s">
        <v>122</v>
      </c>
      <c r="K1374" s="30" t="str">
        <f t="shared" si="77"/>
        <v>6 de 2015 - 10 de 2016</v>
      </c>
      <c r="L1374" s="30">
        <v>15</v>
      </c>
    </row>
    <row r="1375" spans="9:12" hidden="1" x14ac:dyDescent="0.2">
      <c r="I1375" s="47" t="str">
        <f t="shared" si="76"/>
        <v>6 de 2015</v>
      </c>
      <c r="J1375" s="30" t="s">
        <v>123</v>
      </c>
      <c r="K1375" s="30" t="str">
        <f t="shared" si="77"/>
        <v>6 de 2015 - 11 de 2016</v>
      </c>
      <c r="L1375" s="30">
        <v>16</v>
      </c>
    </row>
    <row r="1376" spans="9:12" hidden="1" x14ac:dyDescent="0.2">
      <c r="I1376" s="47" t="str">
        <f t="shared" si="76"/>
        <v>6 de 2015</v>
      </c>
      <c r="J1376" s="30" t="s">
        <v>124</v>
      </c>
      <c r="K1376" s="30" t="str">
        <f t="shared" si="77"/>
        <v>6 de 2015 - 12 de 2016</v>
      </c>
      <c r="L1376" s="30">
        <v>17</v>
      </c>
    </row>
    <row r="1377" spans="9:12" hidden="1" x14ac:dyDescent="0.2">
      <c r="I1377" s="47" t="s">
        <v>107</v>
      </c>
      <c r="J1377" s="30" t="s">
        <v>113</v>
      </c>
      <c r="K1377" s="30" t="str">
        <f t="shared" si="77"/>
        <v>7 de 2015 - 1 de 2016</v>
      </c>
      <c r="L1377" s="30">
        <v>5</v>
      </c>
    </row>
    <row r="1378" spans="9:12" hidden="1" x14ac:dyDescent="0.2">
      <c r="I1378" s="47" t="str">
        <f>I1377</f>
        <v>7 de 2015</v>
      </c>
      <c r="J1378" s="30" t="s">
        <v>114</v>
      </c>
      <c r="K1378" s="30" t="str">
        <f t="shared" si="77"/>
        <v>7 de 2015 - 2 de 2016</v>
      </c>
      <c r="L1378" s="30">
        <v>6</v>
      </c>
    </row>
    <row r="1379" spans="9:12" hidden="1" x14ac:dyDescent="0.2">
      <c r="I1379" s="47" t="str">
        <f t="shared" ref="I1379:I1388" si="78">I1378</f>
        <v>7 de 2015</v>
      </c>
      <c r="J1379" s="30" t="s">
        <v>115</v>
      </c>
      <c r="K1379" s="30" t="str">
        <f t="shared" si="77"/>
        <v>7 de 2015 - 3 de 2016</v>
      </c>
      <c r="L1379" s="30">
        <v>7</v>
      </c>
    </row>
    <row r="1380" spans="9:12" hidden="1" x14ac:dyDescent="0.2">
      <c r="I1380" s="47" t="str">
        <f t="shared" si="78"/>
        <v>7 de 2015</v>
      </c>
      <c r="J1380" s="30" t="s">
        <v>116</v>
      </c>
      <c r="K1380" s="30" t="str">
        <f t="shared" si="77"/>
        <v>7 de 2015 - 4 de 2016</v>
      </c>
      <c r="L1380" s="30">
        <v>8</v>
      </c>
    </row>
    <row r="1381" spans="9:12" hidden="1" x14ac:dyDescent="0.2">
      <c r="I1381" s="47" t="str">
        <f t="shared" si="78"/>
        <v>7 de 2015</v>
      </c>
      <c r="J1381" s="30" t="s">
        <v>117</v>
      </c>
      <c r="K1381" s="30" t="str">
        <f t="shared" si="77"/>
        <v>7 de 2015 - 5 de 2016</v>
      </c>
      <c r="L1381" s="30">
        <v>9</v>
      </c>
    </row>
    <row r="1382" spans="9:12" hidden="1" x14ac:dyDescent="0.2">
      <c r="I1382" s="47" t="str">
        <f t="shared" si="78"/>
        <v>7 de 2015</v>
      </c>
      <c r="J1382" s="30" t="s">
        <v>118</v>
      </c>
      <c r="K1382" s="30" t="str">
        <f t="shared" si="77"/>
        <v>7 de 2015 - 6 de 2016</v>
      </c>
      <c r="L1382" s="30">
        <v>10</v>
      </c>
    </row>
    <row r="1383" spans="9:12" hidden="1" x14ac:dyDescent="0.2">
      <c r="I1383" s="47" t="str">
        <f t="shared" si="78"/>
        <v>7 de 2015</v>
      </c>
      <c r="J1383" s="30" t="s">
        <v>119</v>
      </c>
      <c r="K1383" s="30" t="str">
        <f t="shared" si="77"/>
        <v>7 de 2015 - 7 de 2016</v>
      </c>
      <c r="L1383" s="30">
        <v>11</v>
      </c>
    </row>
    <row r="1384" spans="9:12" hidden="1" x14ac:dyDescent="0.2">
      <c r="I1384" s="47" t="str">
        <f t="shared" si="78"/>
        <v>7 de 2015</v>
      </c>
      <c r="J1384" s="30" t="s">
        <v>120</v>
      </c>
      <c r="K1384" s="30" t="str">
        <f t="shared" si="77"/>
        <v>7 de 2015 - 8 de 2016</v>
      </c>
      <c r="L1384" s="30">
        <v>12</v>
      </c>
    </row>
    <row r="1385" spans="9:12" hidden="1" x14ac:dyDescent="0.2">
      <c r="I1385" s="47" t="str">
        <f t="shared" si="78"/>
        <v>7 de 2015</v>
      </c>
      <c r="J1385" s="30" t="s">
        <v>121</v>
      </c>
      <c r="K1385" s="30" t="str">
        <f t="shared" si="77"/>
        <v>7 de 2015 - 9 de 2016</v>
      </c>
      <c r="L1385" s="30">
        <v>13</v>
      </c>
    </row>
    <row r="1386" spans="9:12" hidden="1" x14ac:dyDescent="0.2">
      <c r="I1386" s="47" t="str">
        <f t="shared" si="78"/>
        <v>7 de 2015</v>
      </c>
      <c r="J1386" s="30" t="s">
        <v>122</v>
      </c>
      <c r="K1386" s="30" t="str">
        <f t="shared" si="77"/>
        <v>7 de 2015 - 10 de 2016</v>
      </c>
      <c r="L1386" s="30">
        <v>14</v>
      </c>
    </row>
    <row r="1387" spans="9:12" hidden="1" x14ac:dyDescent="0.2">
      <c r="I1387" s="47" t="str">
        <f t="shared" si="78"/>
        <v>7 de 2015</v>
      </c>
      <c r="J1387" s="30" t="s">
        <v>123</v>
      </c>
      <c r="K1387" s="30" t="str">
        <f t="shared" si="77"/>
        <v>7 de 2015 - 11 de 2016</v>
      </c>
      <c r="L1387" s="30">
        <v>15</v>
      </c>
    </row>
    <row r="1388" spans="9:12" hidden="1" x14ac:dyDescent="0.2">
      <c r="I1388" s="47" t="str">
        <f t="shared" si="78"/>
        <v>7 de 2015</v>
      </c>
      <c r="J1388" s="30" t="s">
        <v>124</v>
      </c>
      <c r="K1388" s="30" t="str">
        <f t="shared" si="77"/>
        <v>7 de 2015 - 12 de 2016</v>
      </c>
      <c r="L1388" s="30">
        <v>16</v>
      </c>
    </row>
    <row r="1389" spans="9:12" hidden="1" x14ac:dyDescent="0.2">
      <c r="I1389" s="47" t="s">
        <v>108</v>
      </c>
      <c r="J1389" s="30" t="s">
        <v>113</v>
      </c>
      <c r="K1389" s="30" t="str">
        <f t="shared" si="77"/>
        <v>8 de 2015 - 1 de 2016</v>
      </c>
      <c r="L1389" s="30">
        <v>4</v>
      </c>
    </row>
    <row r="1390" spans="9:12" hidden="1" x14ac:dyDescent="0.2">
      <c r="I1390" s="47" t="str">
        <f>I1389</f>
        <v>8 de 2015</v>
      </c>
      <c r="J1390" s="30" t="s">
        <v>114</v>
      </c>
      <c r="K1390" s="30" t="str">
        <f t="shared" si="77"/>
        <v>8 de 2015 - 2 de 2016</v>
      </c>
      <c r="L1390" s="30">
        <v>5</v>
      </c>
    </row>
    <row r="1391" spans="9:12" hidden="1" x14ac:dyDescent="0.2">
      <c r="I1391" s="47" t="str">
        <f t="shared" ref="I1391:I1400" si="79">I1390</f>
        <v>8 de 2015</v>
      </c>
      <c r="J1391" s="30" t="s">
        <v>115</v>
      </c>
      <c r="K1391" s="30" t="str">
        <f t="shared" si="77"/>
        <v>8 de 2015 - 3 de 2016</v>
      </c>
      <c r="L1391" s="30">
        <v>6</v>
      </c>
    </row>
    <row r="1392" spans="9:12" hidden="1" x14ac:dyDescent="0.2">
      <c r="I1392" s="47" t="str">
        <f t="shared" si="79"/>
        <v>8 de 2015</v>
      </c>
      <c r="J1392" s="30" t="s">
        <v>116</v>
      </c>
      <c r="K1392" s="30" t="str">
        <f t="shared" si="77"/>
        <v>8 de 2015 - 4 de 2016</v>
      </c>
      <c r="L1392" s="30">
        <v>7</v>
      </c>
    </row>
    <row r="1393" spans="9:12" hidden="1" x14ac:dyDescent="0.2">
      <c r="I1393" s="47" t="str">
        <f t="shared" si="79"/>
        <v>8 de 2015</v>
      </c>
      <c r="J1393" s="30" t="s">
        <v>117</v>
      </c>
      <c r="K1393" s="30" t="str">
        <f t="shared" si="77"/>
        <v>8 de 2015 - 5 de 2016</v>
      </c>
      <c r="L1393" s="30">
        <v>8</v>
      </c>
    </row>
    <row r="1394" spans="9:12" hidden="1" x14ac:dyDescent="0.2">
      <c r="I1394" s="47" t="str">
        <f t="shared" si="79"/>
        <v>8 de 2015</v>
      </c>
      <c r="J1394" s="30" t="s">
        <v>118</v>
      </c>
      <c r="K1394" s="30" t="str">
        <f t="shared" si="77"/>
        <v>8 de 2015 - 6 de 2016</v>
      </c>
      <c r="L1394" s="30">
        <v>9</v>
      </c>
    </row>
    <row r="1395" spans="9:12" hidden="1" x14ac:dyDescent="0.2">
      <c r="I1395" s="47" t="str">
        <f t="shared" si="79"/>
        <v>8 de 2015</v>
      </c>
      <c r="J1395" s="30" t="s">
        <v>119</v>
      </c>
      <c r="K1395" s="30" t="str">
        <f t="shared" si="77"/>
        <v>8 de 2015 - 7 de 2016</v>
      </c>
      <c r="L1395" s="30">
        <v>10</v>
      </c>
    </row>
    <row r="1396" spans="9:12" hidden="1" x14ac:dyDescent="0.2">
      <c r="I1396" s="47" t="str">
        <f t="shared" si="79"/>
        <v>8 de 2015</v>
      </c>
      <c r="J1396" s="30" t="s">
        <v>120</v>
      </c>
      <c r="K1396" s="30" t="str">
        <f t="shared" si="77"/>
        <v>8 de 2015 - 8 de 2016</v>
      </c>
      <c r="L1396" s="30">
        <v>11</v>
      </c>
    </row>
    <row r="1397" spans="9:12" hidden="1" x14ac:dyDescent="0.2">
      <c r="I1397" s="47" t="str">
        <f t="shared" si="79"/>
        <v>8 de 2015</v>
      </c>
      <c r="J1397" s="30" t="s">
        <v>121</v>
      </c>
      <c r="K1397" s="30" t="str">
        <f t="shared" si="77"/>
        <v>8 de 2015 - 9 de 2016</v>
      </c>
      <c r="L1397" s="30">
        <v>12</v>
      </c>
    </row>
    <row r="1398" spans="9:12" hidden="1" x14ac:dyDescent="0.2">
      <c r="I1398" s="47" t="str">
        <f t="shared" si="79"/>
        <v>8 de 2015</v>
      </c>
      <c r="J1398" s="30" t="s">
        <v>122</v>
      </c>
      <c r="K1398" s="30" t="str">
        <f t="shared" si="77"/>
        <v>8 de 2015 - 10 de 2016</v>
      </c>
      <c r="L1398" s="30">
        <v>13</v>
      </c>
    </row>
    <row r="1399" spans="9:12" hidden="1" x14ac:dyDescent="0.2">
      <c r="I1399" s="47" t="str">
        <f t="shared" si="79"/>
        <v>8 de 2015</v>
      </c>
      <c r="J1399" s="30" t="s">
        <v>123</v>
      </c>
      <c r="K1399" s="30" t="str">
        <f t="shared" si="77"/>
        <v>8 de 2015 - 11 de 2016</v>
      </c>
      <c r="L1399" s="30">
        <v>14</v>
      </c>
    </row>
    <row r="1400" spans="9:12" hidden="1" x14ac:dyDescent="0.2">
      <c r="I1400" s="47" t="str">
        <f t="shared" si="79"/>
        <v>8 de 2015</v>
      </c>
      <c r="J1400" s="30" t="s">
        <v>124</v>
      </c>
      <c r="K1400" s="30" t="str">
        <f t="shared" si="77"/>
        <v>8 de 2015 - 12 de 2016</v>
      </c>
      <c r="L1400" s="30">
        <v>15</v>
      </c>
    </row>
    <row r="1401" spans="9:12" hidden="1" x14ac:dyDescent="0.2">
      <c r="I1401" s="47" t="s">
        <v>109</v>
      </c>
      <c r="J1401" s="30" t="s">
        <v>113</v>
      </c>
      <c r="K1401" s="30" t="str">
        <f t="shared" si="77"/>
        <v>9 de 2015 - 1 de 2016</v>
      </c>
      <c r="L1401" s="30">
        <v>3</v>
      </c>
    </row>
    <row r="1402" spans="9:12" hidden="1" x14ac:dyDescent="0.2">
      <c r="I1402" s="30" t="str">
        <f>I1401</f>
        <v>9 de 2015</v>
      </c>
      <c r="J1402" s="30" t="s">
        <v>114</v>
      </c>
      <c r="K1402" s="30" t="str">
        <f t="shared" si="77"/>
        <v>9 de 2015 - 2 de 2016</v>
      </c>
      <c r="L1402" s="30">
        <v>4</v>
      </c>
    </row>
    <row r="1403" spans="9:12" hidden="1" x14ac:dyDescent="0.2">
      <c r="I1403" s="30" t="str">
        <f t="shared" ref="I1403:I1412" si="80">I1402</f>
        <v>9 de 2015</v>
      </c>
      <c r="J1403" s="30" t="s">
        <v>115</v>
      </c>
      <c r="K1403" s="30" t="str">
        <f t="shared" si="77"/>
        <v>9 de 2015 - 3 de 2016</v>
      </c>
      <c r="L1403" s="30">
        <v>5</v>
      </c>
    </row>
    <row r="1404" spans="9:12" hidden="1" x14ac:dyDescent="0.2">
      <c r="I1404" s="30" t="str">
        <f t="shared" si="80"/>
        <v>9 de 2015</v>
      </c>
      <c r="J1404" s="30" t="s">
        <v>116</v>
      </c>
      <c r="K1404" s="30" t="str">
        <f t="shared" si="77"/>
        <v>9 de 2015 - 4 de 2016</v>
      </c>
      <c r="L1404" s="30">
        <v>6</v>
      </c>
    </row>
    <row r="1405" spans="9:12" hidden="1" x14ac:dyDescent="0.2">
      <c r="I1405" s="30" t="str">
        <f t="shared" si="80"/>
        <v>9 de 2015</v>
      </c>
      <c r="J1405" s="30" t="s">
        <v>117</v>
      </c>
      <c r="K1405" s="30" t="str">
        <f t="shared" si="77"/>
        <v>9 de 2015 - 5 de 2016</v>
      </c>
      <c r="L1405" s="30">
        <v>7</v>
      </c>
    </row>
    <row r="1406" spans="9:12" hidden="1" x14ac:dyDescent="0.2">
      <c r="I1406" s="30" t="str">
        <f t="shared" si="80"/>
        <v>9 de 2015</v>
      </c>
      <c r="J1406" s="30" t="s">
        <v>118</v>
      </c>
      <c r="K1406" s="30" t="str">
        <f t="shared" si="77"/>
        <v>9 de 2015 - 6 de 2016</v>
      </c>
      <c r="L1406" s="30">
        <v>8</v>
      </c>
    </row>
    <row r="1407" spans="9:12" hidden="1" x14ac:dyDescent="0.2">
      <c r="I1407" s="30" t="str">
        <f t="shared" si="80"/>
        <v>9 de 2015</v>
      </c>
      <c r="J1407" s="30" t="s">
        <v>119</v>
      </c>
      <c r="K1407" s="30" t="str">
        <f t="shared" si="77"/>
        <v>9 de 2015 - 7 de 2016</v>
      </c>
      <c r="L1407" s="30">
        <v>9</v>
      </c>
    </row>
    <row r="1408" spans="9:12" hidden="1" x14ac:dyDescent="0.2">
      <c r="I1408" s="30" t="str">
        <f t="shared" si="80"/>
        <v>9 de 2015</v>
      </c>
      <c r="J1408" s="30" t="s">
        <v>120</v>
      </c>
      <c r="K1408" s="30" t="str">
        <f t="shared" si="77"/>
        <v>9 de 2015 - 8 de 2016</v>
      </c>
      <c r="L1408" s="30">
        <v>10</v>
      </c>
    </row>
    <row r="1409" spans="9:12" hidden="1" x14ac:dyDescent="0.2">
      <c r="I1409" s="30" t="str">
        <f t="shared" si="80"/>
        <v>9 de 2015</v>
      </c>
      <c r="J1409" s="30" t="s">
        <v>121</v>
      </c>
      <c r="K1409" s="30" t="str">
        <f t="shared" si="77"/>
        <v>9 de 2015 - 9 de 2016</v>
      </c>
      <c r="L1409" s="30">
        <v>11</v>
      </c>
    </row>
    <row r="1410" spans="9:12" hidden="1" x14ac:dyDescent="0.2">
      <c r="I1410" s="30" t="str">
        <f t="shared" si="80"/>
        <v>9 de 2015</v>
      </c>
      <c r="J1410" s="30" t="s">
        <v>122</v>
      </c>
      <c r="K1410" s="30" t="str">
        <f t="shared" si="77"/>
        <v>9 de 2015 - 10 de 2016</v>
      </c>
      <c r="L1410" s="30">
        <v>12</v>
      </c>
    </row>
    <row r="1411" spans="9:12" hidden="1" x14ac:dyDescent="0.2">
      <c r="I1411" s="30" t="str">
        <f t="shared" si="80"/>
        <v>9 de 2015</v>
      </c>
      <c r="J1411" s="30" t="s">
        <v>123</v>
      </c>
      <c r="K1411" s="30" t="str">
        <f t="shared" si="77"/>
        <v>9 de 2015 - 11 de 2016</v>
      </c>
      <c r="L1411" s="30">
        <v>13</v>
      </c>
    </row>
    <row r="1412" spans="9:12" hidden="1" x14ac:dyDescent="0.2">
      <c r="I1412" s="30" t="str">
        <f t="shared" si="80"/>
        <v>9 de 2015</v>
      </c>
      <c r="J1412" s="30" t="s">
        <v>124</v>
      </c>
      <c r="K1412" s="30" t="str">
        <f t="shared" si="77"/>
        <v>9 de 2015 - 12 de 2016</v>
      </c>
      <c r="L1412" s="30">
        <v>14</v>
      </c>
    </row>
    <row r="1413" spans="9:12" hidden="1" x14ac:dyDescent="0.2">
      <c r="I1413" s="47" t="s">
        <v>110</v>
      </c>
      <c r="J1413" s="30" t="s">
        <v>113</v>
      </c>
      <c r="K1413" s="30" t="str">
        <f t="shared" si="77"/>
        <v>10 de 2015 - 1 de 2016</v>
      </c>
      <c r="L1413" s="30">
        <v>2</v>
      </c>
    </row>
    <row r="1414" spans="9:12" hidden="1" x14ac:dyDescent="0.2">
      <c r="I1414" s="47" t="str">
        <f>I1413</f>
        <v>10 de 2015</v>
      </c>
      <c r="J1414" s="30" t="s">
        <v>114</v>
      </c>
      <c r="K1414" s="30" t="str">
        <f t="shared" si="77"/>
        <v>10 de 2015 - 2 de 2016</v>
      </c>
      <c r="L1414" s="30">
        <v>3</v>
      </c>
    </row>
    <row r="1415" spans="9:12" hidden="1" x14ac:dyDescent="0.2">
      <c r="I1415" s="47" t="str">
        <f t="shared" ref="I1415:I1424" si="81">I1414</f>
        <v>10 de 2015</v>
      </c>
      <c r="J1415" s="30" t="s">
        <v>115</v>
      </c>
      <c r="K1415" s="30" t="str">
        <f t="shared" si="77"/>
        <v>10 de 2015 - 3 de 2016</v>
      </c>
      <c r="L1415" s="30">
        <v>4</v>
      </c>
    </row>
    <row r="1416" spans="9:12" hidden="1" x14ac:dyDescent="0.2">
      <c r="I1416" s="47" t="str">
        <f t="shared" si="81"/>
        <v>10 de 2015</v>
      </c>
      <c r="J1416" s="30" t="s">
        <v>116</v>
      </c>
      <c r="K1416" s="30" t="str">
        <f t="shared" si="77"/>
        <v>10 de 2015 - 4 de 2016</v>
      </c>
      <c r="L1416" s="30">
        <v>5</v>
      </c>
    </row>
    <row r="1417" spans="9:12" hidden="1" x14ac:dyDescent="0.2">
      <c r="I1417" s="47" t="str">
        <f t="shared" si="81"/>
        <v>10 de 2015</v>
      </c>
      <c r="J1417" s="30" t="s">
        <v>117</v>
      </c>
      <c r="K1417" s="30" t="str">
        <f t="shared" si="77"/>
        <v>10 de 2015 - 5 de 2016</v>
      </c>
      <c r="L1417" s="30">
        <v>6</v>
      </c>
    </row>
    <row r="1418" spans="9:12" hidden="1" x14ac:dyDescent="0.2">
      <c r="I1418" s="47" t="str">
        <f t="shared" si="81"/>
        <v>10 de 2015</v>
      </c>
      <c r="J1418" s="30" t="s">
        <v>118</v>
      </c>
      <c r="K1418" s="30" t="str">
        <f t="shared" si="77"/>
        <v>10 de 2015 - 6 de 2016</v>
      </c>
      <c r="L1418" s="30">
        <v>7</v>
      </c>
    </row>
    <row r="1419" spans="9:12" hidden="1" x14ac:dyDescent="0.2">
      <c r="I1419" s="47" t="str">
        <f t="shared" si="81"/>
        <v>10 de 2015</v>
      </c>
      <c r="J1419" s="30" t="s">
        <v>119</v>
      </c>
      <c r="K1419" s="30" t="str">
        <f t="shared" si="77"/>
        <v>10 de 2015 - 7 de 2016</v>
      </c>
      <c r="L1419" s="30">
        <v>8</v>
      </c>
    </row>
    <row r="1420" spans="9:12" hidden="1" x14ac:dyDescent="0.2">
      <c r="I1420" s="47" t="str">
        <f t="shared" si="81"/>
        <v>10 de 2015</v>
      </c>
      <c r="J1420" s="30" t="s">
        <v>120</v>
      </c>
      <c r="K1420" s="30" t="str">
        <f t="shared" si="77"/>
        <v>10 de 2015 - 8 de 2016</v>
      </c>
      <c r="L1420" s="30">
        <v>9</v>
      </c>
    </row>
    <row r="1421" spans="9:12" hidden="1" x14ac:dyDescent="0.2">
      <c r="I1421" s="47" t="str">
        <f t="shared" si="81"/>
        <v>10 de 2015</v>
      </c>
      <c r="J1421" s="30" t="s">
        <v>121</v>
      </c>
      <c r="K1421" s="30" t="str">
        <f t="shared" si="77"/>
        <v>10 de 2015 - 9 de 2016</v>
      </c>
      <c r="L1421" s="30">
        <v>10</v>
      </c>
    </row>
    <row r="1422" spans="9:12" hidden="1" x14ac:dyDescent="0.2">
      <c r="I1422" s="47" t="str">
        <f t="shared" si="81"/>
        <v>10 de 2015</v>
      </c>
      <c r="J1422" s="30" t="s">
        <v>122</v>
      </c>
      <c r="K1422" s="30" t="str">
        <f t="shared" si="77"/>
        <v>10 de 2015 - 10 de 2016</v>
      </c>
      <c r="L1422" s="30">
        <v>11</v>
      </c>
    </row>
    <row r="1423" spans="9:12" hidden="1" x14ac:dyDescent="0.2">
      <c r="I1423" s="47" t="str">
        <f t="shared" si="81"/>
        <v>10 de 2015</v>
      </c>
      <c r="J1423" s="30" t="s">
        <v>123</v>
      </c>
      <c r="K1423" s="30" t="str">
        <f t="shared" si="77"/>
        <v>10 de 2015 - 11 de 2016</v>
      </c>
      <c r="L1423" s="30">
        <v>12</v>
      </c>
    </row>
    <row r="1424" spans="9:12" hidden="1" x14ac:dyDescent="0.2">
      <c r="I1424" s="47" t="str">
        <f t="shared" si="81"/>
        <v>10 de 2015</v>
      </c>
      <c r="J1424" s="30" t="s">
        <v>124</v>
      </c>
      <c r="K1424" s="30" t="str">
        <f t="shared" si="77"/>
        <v>10 de 2015 - 12 de 2016</v>
      </c>
      <c r="L1424" s="30">
        <v>13</v>
      </c>
    </row>
    <row r="1425" spans="9:12" hidden="1" x14ac:dyDescent="0.2">
      <c r="I1425" s="47" t="s">
        <v>111</v>
      </c>
      <c r="J1425" s="30" t="s">
        <v>113</v>
      </c>
      <c r="K1425" s="30" t="str">
        <f t="shared" si="77"/>
        <v>11 de 2015 - 1 de 2016</v>
      </c>
      <c r="L1425" s="30">
        <v>1</v>
      </c>
    </row>
    <row r="1426" spans="9:12" hidden="1" x14ac:dyDescent="0.2">
      <c r="I1426" s="47" t="str">
        <f>I1425</f>
        <v>11 de 2015</v>
      </c>
      <c r="J1426" s="30" t="s">
        <v>114</v>
      </c>
      <c r="K1426" s="30" t="str">
        <f t="shared" si="77"/>
        <v>11 de 2015 - 2 de 2016</v>
      </c>
      <c r="L1426" s="30">
        <v>2</v>
      </c>
    </row>
    <row r="1427" spans="9:12" hidden="1" x14ac:dyDescent="0.2">
      <c r="I1427" s="47" t="str">
        <f t="shared" ref="I1427:I1436" si="82">I1426</f>
        <v>11 de 2015</v>
      </c>
      <c r="J1427" s="30" t="s">
        <v>115</v>
      </c>
      <c r="K1427" s="30" t="str">
        <f t="shared" si="77"/>
        <v>11 de 2015 - 3 de 2016</v>
      </c>
      <c r="L1427" s="30">
        <v>3</v>
      </c>
    </row>
    <row r="1428" spans="9:12" hidden="1" x14ac:dyDescent="0.2">
      <c r="I1428" s="47" t="str">
        <f t="shared" si="82"/>
        <v>11 de 2015</v>
      </c>
      <c r="J1428" s="30" t="s">
        <v>116</v>
      </c>
      <c r="K1428" s="30" t="str">
        <f t="shared" si="77"/>
        <v>11 de 2015 - 4 de 2016</v>
      </c>
      <c r="L1428" s="30">
        <v>4</v>
      </c>
    </row>
    <row r="1429" spans="9:12" hidden="1" x14ac:dyDescent="0.2">
      <c r="I1429" s="47" t="str">
        <f t="shared" si="82"/>
        <v>11 de 2015</v>
      </c>
      <c r="J1429" s="30" t="s">
        <v>117</v>
      </c>
      <c r="K1429" s="30" t="str">
        <f t="shared" si="77"/>
        <v>11 de 2015 - 5 de 2016</v>
      </c>
      <c r="L1429" s="30">
        <v>5</v>
      </c>
    </row>
    <row r="1430" spans="9:12" hidden="1" x14ac:dyDescent="0.2">
      <c r="I1430" s="47" t="str">
        <f t="shared" si="82"/>
        <v>11 de 2015</v>
      </c>
      <c r="J1430" s="30" t="s">
        <v>118</v>
      </c>
      <c r="K1430" s="30" t="str">
        <f t="shared" si="77"/>
        <v>11 de 2015 - 6 de 2016</v>
      </c>
      <c r="L1430" s="30">
        <v>6</v>
      </c>
    </row>
    <row r="1431" spans="9:12" hidden="1" x14ac:dyDescent="0.2">
      <c r="I1431" s="47" t="str">
        <f t="shared" si="82"/>
        <v>11 de 2015</v>
      </c>
      <c r="J1431" s="30" t="s">
        <v>119</v>
      </c>
      <c r="K1431" s="30" t="str">
        <f t="shared" si="77"/>
        <v>11 de 2015 - 7 de 2016</v>
      </c>
      <c r="L1431" s="30">
        <v>7</v>
      </c>
    </row>
    <row r="1432" spans="9:12" hidden="1" x14ac:dyDescent="0.2">
      <c r="I1432" s="47" t="str">
        <f t="shared" si="82"/>
        <v>11 de 2015</v>
      </c>
      <c r="J1432" s="30" t="s">
        <v>120</v>
      </c>
      <c r="K1432" s="30" t="str">
        <f t="shared" si="77"/>
        <v>11 de 2015 - 8 de 2016</v>
      </c>
      <c r="L1432" s="30">
        <v>8</v>
      </c>
    </row>
    <row r="1433" spans="9:12" hidden="1" x14ac:dyDescent="0.2">
      <c r="I1433" s="47" t="str">
        <f t="shared" si="82"/>
        <v>11 de 2015</v>
      </c>
      <c r="J1433" s="30" t="s">
        <v>121</v>
      </c>
      <c r="K1433" s="30" t="str">
        <f t="shared" si="77"/>
        <v>11 de 2015 - 9 de 2016</v>
      </c>
      <c r="L1433" s="30">
        <v>9</v>
      </c>
    </row>
    <row r="1434" spans="9:12" hidden="1" x14ac:dyDescent="0.2">
      <c r="I1434" s="47" t="str">
        <f t="shared" si="82"/>
        <v>11 de 2015</v>
      </c>
      <c r="J1434" s="30" t="s">
        <v>122</v>
      </c>
      <c r="K1434" s="30" t="str">
        <f t="shared" ref="K1434:K1448" si="83">CONCATENATE(I1434," - ",J1434)</f>
        <v>11 de 2015 - 10 de 2016</v>
      </c>
      <c r="L1434" s="30">
        <v>10</v>
      </c>
    </row>
    <row r="1435" spans="9:12" hidden="1" x14ac:dyDescent="0.2">
      <c r="I1435" s="47" t="str">
        <f t="shared" si="82"/>
        <v>11 de 2015</v>
      </c>
      <c r="J1435" s="30" t="s">
        <v>123</v>
      </c>
      <c r="K1435" s="30" t="str">
        <f t="shared" si="83"/>
        <v>11 de 2015 - 11 de 2016</v>
      </c>
      <c r="L1435" s="30">
        <v>11</v>
      </c>
    </row>
    <row r="1436" spans="9:12" hidden="1" x14ac:dyDescent="0.2">
      <c r="I1436" s="47" t="str">
        <f t="shared" si="82"/>
        <v>11 de 2015</v>
      </c>
      <c r="J1436" s="30" t="s">
        <v>124</v>
      </c>
      <c r="K1436" s="30" t="str">
        <f t="shared" si="83"/>
        <v>11 de 2015 - 12 de 2016</v>
      </c>
      <c r="L1436" s="30">
        <v>12</v>
      </c>
    </row>
    <row r="1437" spans="9:12" hidden="1" x14ac:dyDescent="0.2">
      <c r="I1437" s="47" t="s">
        <v>112</v>
      </c>
      <c r="J1437" s="30" t="s">
        <v>113</v>
      </c>
      <c r="K1437" s="30" t="str">
        <f t="shared" si="83"/>
        <v>12 de 2015 - 1 de 2016</v>
      </c>
      <c r="L1437" s="30">
        <v>0</v>
      </c>
    </row>
    <row r="1438" spans="9:12" hidden="1" x14ac:dyDescent="0.2">
      <c r="I1438" s="47" t="str">
        <f>I1437</f>
        <v>12 de 2015</v>
      </c>
      <c r="J1438" s="30" t="s">
        <v>114</v>
      </c>
      <c r="K1438" s="30" t="str">
        <f t="shared" si="83"/>
        <v>12 de 2015 - 2 de 2016</v>
      </c>
      <c r="L1438" s="30">
        <v>1</v>
      </c>
    </row>
    <row r="1439" spans="9:12" hidden="1" x14ac:dyDescent="0.2">
      <c r="I1439" s="47" t="str">
        <f t="shared" ref="I1439:I1448" si="84">I1438</f>
        <v>12 de 2015</v>
      </c>
      <c r="J1439" s="30" t="s">
        <v>115</v>
      </c>
      <c r="K1439" s="30" t="str">
        <f t="shared" si="83"/>
        <v>12 de 2015 - 3 de 2016</v>
      </c>
      <c r="L1439" s="30">
        <v>2</v>
      </c>
    </row>
    <row r="1440" spans="9:12" hidden="1" x14ac:dyDescent="0.2">
      <c r="I1440" s="47" t="str">
        <f t="shared" si="84"/>
        <v>12 de 2015</v>
      </c>
      <c r="J1440" s="30" t="s">
        <v>116</v>
      </c>
      <c r="K1440" s="30" t="str">
        <f t="shared" si="83"/>
        <v>12 de 2015 - 4 de 2016</v>
      </c>
      <c r="L1440" s="30">
        <v>3</v>
      </c>
    </row>
    <row r="1441" spans="9:12" hidden="1" x14ac:dyDescent="0.2">
      <c r="I1441" s="47" t="str">
        <f t="shared" si="84"/>
        <v>12 de 2015</v>
      </c>
      <c r="J1441" s="30" t="s">
        <v>117</v>
      </c>
      <c r="K1441" s="30" t="str">
        <f t="shared" si="83"/>
        <v>12 de 2015 - 5 de 2016</v>
      </c>
      <c r="L1441" s="30">
        <v>4</v>
      </c>
    </row>
    <row r="1442" spans="9:12" hidden="1" x14ac:dyDescent="0.2">
      <c r="I1442" s="47" t="str">
        <f t="shared" si="84"/>
        <v>12 de 2015</v>
      </c>
      <c r="J1442" s="30" t="s">
        <v>118</v>
      </c>
      <c r="K1442" s="30" t="str">
        <f t="shared" si="83"/>
        <v>12 de 2015 - 6 de 2016</v>
      </c>
      <c r="L1442" s="30">
        <v>5</v>
      </c>
    </row>
    <row r="1443" spans="9:12" hidden="1" x14ac:dyDescent="0.2">
      <c r="I1443" s="47" t="str">
        <f t="shared" si="84"/>
        <v>12 de 2015</v>
      </c>
      <c r="J1443" s="30" t="s">
        <v>119</v>
      </c>
      <c r="K1443" s="30" t="str">
        <f t="shared" si="83"/>
        <v>12 de 2015 - 7 de 2016</v>
      </c>
      <c r="L1443" s="30">
        <v>6</v>
      </c>
    </row>
    <row r="1444" spans="9:12" hidden="1" x14ac:dyDescent="0.2">
      <c r="I1444" s="47" t="str">
        <f t="shared" si="84"/>
        <v>12 de 2015</v>
      </c>
      <c r="J1444" s="30" t="s">
        <v>120</v>
      </c>
      <c r="K1444" s="30" t="str">
        <f t="shared" si="83"/>
        <v>12 de 2015 - 8 de 2016</v>
      </c>
      <c r="L1444" s="30">
        <v>7</v>
      </c>
    </row>
    <row r="1445" spans="9:12" hidden="1" x14ac:dyDescent="0.2">
      <c r="I1445" s="47" t="str">
        <f t="shared" si="84"/>
        <v>12 de 2015</v>
      </c>
      <c r="J1445" s="30" t="s">
        <v>121</v>
      </c>
      <c r="K1445" s="30" t="str">
        <f t="shared" si="83"/>
        <v>12 de 2015 - 9 de 2016</v>
      </c>
      <c r="L1445" s="30">
        <v>8</v>
      </c>
    </row>
    <row r="1446" spans="9:12" hidden="1" x14ac:dyDescent="0.2">
      <c r="I1446" s="47" t="str">
        <f t="shared" si="84"/>
        <v>12 de 2015</v>
      </c>
      <c r="J1446" s="30" t="s">
        <v>122</v>
      </c>
      <c r="K1446" s="30" t="str">
        <f t="shared" si="83"/>
        <v>12 de 2015 - 10 de 2016</v>
      </c>
      <c r="L1446" s="30">
        <v>9</v>
      </c>
    </row>
    <row r="1447" spans="9:12" hidden="1" x14ac:dyDescent="0.2">
      <c r="I1447" s="47" t="str">
        <f t="shared" si="84"/>
        <v>12 de 2015</v>
      </c>
      <c r="J1447" s="30" t="s">
        <v>123</v>
      </c>
      <c r="K1447" s="30" t="str">
        <f t="shared" si="83"/>
        <v>12 de 2015 - 11 de 2016</v>
      </c>
      <c r="L1447" s="30">
        <v>10</v>
      </c>
    </row>
    <row r="1448" spans="9:12" hidden="1" x14ac:dyDescent="0.2">
      <c r="I1448" s="47" t="str">
        <f t="shared" si="84"/>
        <v>12 de 2015</v>
      </c>
      <c r="J1448" s="30" t="s">
        <v>124</v>
      </c>
      <c r="K1448" s="30" t="str">
        <f t="shared" si="83"/>
        <v>12 de 2015 - 12 de 2016</v>
      </c>
      <c r="L1448" s="30">
        <v>11</v>
      </c>
    </row>
    <row r="1449" spans="9:12" hidden="1" x14ac:dyDescent="0.2">
      <c r="K1449" s="18"/>
      <c r="L1449" s="18"/>
    </row>
    <row r="1450" spans="9:12" hidden="1" x14ac:dyDescent="0.2">
      <c r="I1450" s="30" t="s">
        <v>113</v>
      </c>
      <c r="J1450" s="30" t="s">
        <v>125</v>
      </c>
      <c r="K1450" s="30" t="str">
        <f>CONCATENATE(I1450," - ",J1450)</f>
        <v>1 de 2016 - 1 de 2017</v>
      </c>
      <c r="L1450" s="30">
        <v>11</v>
      </c>
    </row>
    <row r="1451" spans="9:12" hidden="1" x14ac:dyDescent="0.2">
      <c r="I1451" s="30" t="str">
        <f>I1450</f>
        <v>1 de 2016</v>
      </c>
      <c r="J1451" s="30" t="s">
        <v>126</v>
      </c>
      <c r="K1451" s="30" t="str">
        <f t="shared" ref="K1451:K1514" si="85">CONCATENATE(I1451," - ",J1451)</f>
        <v>1 de 2016 - 2 de 2017</v>
      </c>
      <c r="L1451" s="30">
        <v>12</v>
      </c>
    </row>
    <row r="1452" spans="9:12" hidden="1" x14ac:dyDescent="0.2">
      <c r="I1452" s="30" t="str">
        <f t="shared" ref="I1452:I1461" si="86">I1451</f>
        <v>1 de 2016</v>
      </c>
      <c r="J1452" s="30" t="s">
        <v>127</v>
      </c>
      <c r="K1452" s="30" t="str">
        <f t="shared" si="85"/>
        <v>1 de 2016 - 3 de 2017</v>
      </c>
      <c r="L1452" s="30">
        <v>13</v>
      </c>
    </row>
    <row r="1453" spans="9:12" hidden="1" x14ac:dyDescent="0.2">
      <c r="I1453" s="30" t="str">
        <f t="shared" si="86"/>
        <v>1 de 2016</v>
      </c>
      <c r="J1453" s="30" t="s">
        <v>128</v>
      </c>
      <c r="K1453" s="30" t="str">
        <f t="shared" si="85"/>
        <v>1 de 2016 - 4 de 2017</v>
      </c>
      <c r="L1453" s="30">
        <v>14</v>
      </c>
    </row>
    <row r="1454" spans="9:12" hidden="1" x14ac:dyDescent="0.2">
      <c r="I1454" s="30" t="str">
        <f t="shared" si="86"/>
        <v>1 de 2016</v>
      </c>
      <c r="J1454" s="30" t="s">
        <v>129</v>
      </c>
      <c r="K1454" s="30" t="str">
        <f t="shared" si="85"/>
        <v>1 de 2016 - 5 de 2017</v>
      </c>
      <c r="L1454" s="30">
        <v>15</v>
      </c>
    </row>
    <row r="1455" spans="9:12" hidden="1" x14ac:dyDescent="0.2">
      <c r="I1455" s="30" t="str">
        <f t="shared" si="86"/>
        <v>1 de 2016</v>
      </c>
      <c r="J1455" s="30" t="s">
        <v>130</v>
      </c>
      <c r="K1455" s="30" t="str">
        <f t="shared" si="85"/>
        <v>1 de 2016 - 6 de 2017</v>
      </c>
      <c r="L1455" s="30">
        <v>16</v>
      </c>
    </row>
    <row r="1456" spans="9:12" hidden="1" x14ac:dyDescent="0.2">
      <c r="I1456" s="30" t="str">
        <f t="shared" si="86"/>
        <v>1 de 2016</v>
      </c>
      <c r="J1456" s="30" t="s">
        <v>131</v>
      </c>
      <c r="K1456" s="30" t="str">
        <f t="shared" si="85"/>
        <v>1 de 2016 - 7 de 2017</v>
      </c>
      <c r="L1456" s="30">
        <v>17</v>
      </c>
    </row>
    <row r="1457" spans="9:12" hidden="1" x14ac:dyDescent="0.2">
      <c r="I1457" s="30" t="str">
        <f t="shared" si="86"/>
        <v>1 de 2016</v>
      </c>
      <c r="J1457" s="30" t="s">
        <v>132</v>
      </c>
      <c r="K1457" s="30" t="str">
        <f t="shared" si="85"/>
        <v>1 de 2016 - 8 de 2017</v>
      </c>
      <c r="L1457" s="30">
        <v>18</v>
      </c>
    </row>
    <row r="1458" spans="9:12" hidden="1" x14ac:dyDescent="0.2">
      <c r="I1458" s="30" t="str">
        <f t="shared" si="86"/>
        <v>1 de 2016</v>
      </c>
      <c r="J1458" s="30" t="s">
        <v>133</v>
      </c>
      <c r="K1458" s="30" t="str">
        <f t="shared" si="85"/>
        <v>1 de 2016 - 9 de 2017</v>
      </c>
      <c r="L1458" s="30">
        <v>19</v>
      </c>
    </row>
    <row r="1459" spans="9:12" hidden="1" x14ac:dyDescent="0.2">
      <c r="I1459" s="30" t="str">
        <f t="shared" si="86"/>
        <v>1 de 2016</v>
      </c>
      <c r="J1459" s="30" t="s">
        <v>134</v>
      </c>
      <c r="K1459" s="30" t="str">
        <f t="shared" si="85"/>
        <v>1 de 2016 - 10 de 2017</v>
      </c>
      <c r="L1459" s="30">
        <v>20</v>
      </c>
    </row>
    <row r="1460" spans="9:12" hidden="1" x14ac:dyDescent="0.2">
      <c r="I1460" s="30" t="str">
        <f t="shared" si="86"/>
        <v>1 de 2016</v>
      </c>
      <c r="J1460" s="30" t="s">
        <v>135</v>
      </c>
      <c r="K1460" s="30" t="str">
        <f t="shared" si="85"/>
        <v>1 de 2016 - 11 de 2017</v>
      </c>
      <c r="L1460" s="30">
        <v>21</v>
      </c>
    </row>
    <row r="1461" spans="9:12" hidden="1" x14ac:dyDescent="0.2">
      <c r="I1461" s="30" t="str">
        <f t="shared" si="86"/>
        <v>1 de 2016</v>
      </c>
      <c r="J1461" s="30" t="s">
        <v>136</v>
      </c>
      <c r="K1461" s="30" t="str">
        <f t="shared" si="85"/>
        <v>1 de 2016 - 12 de 2017</v>
      </c>
      <c r="L1461" s="30">
        <v>22</v>
      </c>
    </row>
    <row r="1462" spans="9:12" hidden="1" x14ac:dyDescent="0.2">
      <c r="I1462" s="30" t="s">
        <v>114</v>
      </c>
      <c r="J1462" s="30" t="s">
        <v>125</v>
      </c>
      <c r="K1462" s="30" t="str">
        <f t="shared" si="85"/>
        <v>2 de 2016 - 1 de 2017</v>
      </c>
      <c r="L1462" s="47">
        <v>10</v>
      </c>
    </row>
    <row r="1463" spans="9:12" hidden="1" x14ac:dyDescent="0.2">
      <c r="I1463" s="30" t="str">
        <f>I1462</f>
        <v>2 de 2016</v>
      </c>
      <c r="J1463" s="30" t="s">
        <v>126</v>
      </c>
      <c r="K1463" s="30" t="str">
        <f t="shared" si="85"/>
        <v>2 de 2016 - 2 de 2017</v>
      </c>
      <c r="L1463" s="47">
        <v>11</v>
      </c>
    </row>
    <row r="1464" spans="9:12" hidden="1" x14ac:dyDescent="0.2">
      <c r="I1464" s="30" t="str">
        <f t="shared" ref="I1464:I1473" si="87">I1463</f>
        <v>2 de 2016</v>
      </c>
      <c r="J1464" s="30" t="s">
        <v>127</v>
      </c>
      <c r="K1464" s="30" t="str">
        <f t="shared" si="85"/>
        <v>2 de 2016 - 3 de 2017</v>
      </c>
      <c r="L1464" s="47">
        <v>12</v>
      </c>
    </row>
    <row r="1465" spans="9:12" hidden="1" x14ac:dyDescent="0.2">
      <c r="I1465" s="30" t="str">
        <f t="shared" si="87"/>
        <v>2 de 2016</v>
      </c>
      <c r="J1465" s="30" t="s">
        <v>128</v>
      </c>
      <c r="K1465" s="30" t="str">
        <f t="shared" si="85"/>
        <v>2 de 2016 - 4 de 2017</v>
      </c>
      <c r="L1465" s="47">
        <v>13</v>
      </c>
    </row>
    <row r="1466" spans="9:12" hidden="1" x14ac:dyDescent="0.2">
      <c r="I1466" s="30" t="str">
        <f t="shared" si="87"/>
        <v>2 de 2016</v>
      </c>
      <c r="J1466" s="30" t="s">
        <v>129</v>
      </c>
      <c r="K1466" s="30" t="str">
        <f t="shared" si="85"/>
        <v>2 de 2016 - 5 de 2017</v>
      </c>
      <c r="L1466" s="47">
        <v>14</v>
      </c>
    </row>
    <row r="1467" spans="9:12" hidden="1" x14ac:dyDescent="0.2">
      <c r="I1467" s="30" t="str">
        <f t="shared" si="87"/>
        <v>2 de 2016</v>
      </c>
      <c r="J1467" s="30" t="s">
        <v>130</v>
      </c>
      <c r="K1467" s="30" t="str">
        <f t="shared" si="85"/>
        <v>2 de 2016 - 6 de 2017</v>
      </c>
      <c r="L1467" s="47">
        <v>15</v>
      </c>
    </row>
    <row r="1468" spans="9:12" hidden="1" x14ac:dyDescent="0.2">
      <c r="I1468" s="30" t="str">
        <f t="shared" si="87"/>
        <v>2 de 2016</v>
      </c>
      <c r="J1468" s="30" t="s">
        <v>131</v>
      </c>
      <c r="K1468" s="30" t="str">
        <f t="shared" si="85"/>
        <v>2 de 2016 - 7 de 2017</v>
      </c>
      <c r="L1468" s="47">
        <v>16</v>
      </c>
    </row>
    <row r="1469" spans="9:12" hidden="1" x14ac:dyDescent="0.2">
      <c r="I1469" s="30" t="str">
        <f t="shared" si="87"/>
        <v>2 de 2016</v>
      </c>
      <c r="J1469" s="30" t="s">
        <v>132</v>
      </c>
      <c r="K1469" s="30" t="str">
        <f t="shared" si="85"/>
        <v>2 de 2016 - 8 de 2017</v>
      </c>
      <c r="L1469" s="47">
        <v>17</v>
      </c>
    </row>
    <row r="1470" spans="9:12" hidden="1" x14ac:dyDescent="0.2">
      <c r="I1470" s="30" t="str">
        <f t="shared" si="87"/>
        <v>2 de 2016</v>
      </c>
      <c r="J1470" s="30" t="s">
        <v>133</v>
      </c>
      <c r="K1470" s="30" t="str">
        <f t="shared" si="85"/>
        <v>2 de 2016 - 9 de 2017</v>
      </c>
      <c r="L1470" s="47">
        <v>18</v>
      </c>
    </row>
    <row r="1471" spans="9:12" hidden="1" x14ac:dyDescent="0.2">
      <c r="I1471" s="30" t="str">
        <f t="shared" si="87"/>
        <v>2 de 2016</v>
      </c>
      <c r="J1471" s="30" t="s">
        <v>134</v>
      </c>
      <c r="K1471" s="30" t="str">
        <f t="shared" si="85"/>
        <v>2 de 2016 - 10 de 2017</v>
      </c>
      <c r="L1471" s="47">
        <v>19</v>
      </c>
    </row>
    <row r="1472" spans="9:12" hidden="1" x14ac:dyDescent="0.2">
      <c r="I1472" s="30" t="str">
        <f t="shared" si="87"/>
        <v>2 de 2016</v>
      </c>
      <c r="J1472" s="30" t="s">
        <v>135</v>
      </c>
      <c r="K1472" s="30" t="str">
        <f t="shared" si="85"/>
        <v>2 de 2016 - 11 de 2017</v>
      </c>
      <c r="L1472" s="47">
        <v>20</v>
      </c>
    </row>
    <row r="1473" spans="9:12" hidden="1" x14ac:dyDescent="0.2">
      <c r="I1473" s="30" t="str">
        <f t="shared" si="87"/>
        <v>2 de 2016</v>
      </c>
      <c r="J1473" s="30" t="s">
        <v>136</v>
      </c>
      <c r="K1473" s="30" t="str">
        <f t="shared" si="85"/>
        <v>2 de 2016 - 12 de 2017</v>
      </c>
      <c r="L1473" s="47">
        <v>21</v>
      </c>
    </row>
    <row r="1474" spans="9:12" hidden="1" x14ac:dyDescent="0.2">
      <c r="I1474" s="47" t="s">
        <v>115</v>
      </c>
      <c r="J1474" s="30" t="s">
        <v>125</v>
      </c>
      <c r="K1474" s="30" t="str">
        <f t="shared" si="85"/>
        <v>3 de 2016 - 1 de 2017</v>
      </c>
      <c r="L1474" s="30">
        <v>9</v>
      </c>
    </row>
    <row r="1475" spans="9:12" hidden="1" x14ac:dyDescent="0.2">
      <c r="I1475" s="47" t="str">
        <f>I1474</f>
        <v>3 de 2016</v>
      </c>
      <c r="J1475" s="30" t="s">
        <v>126</v>
      </c>
      <c r="K1475" s="30" t="str">
        <f t="shared" si="85"/>
        <v>3 de 2016 - 2 de 2017</v>
      </c>
      <c r="L1475" s="30">
        <v>10</v>
      </c>
    </row>
    <row r="1476" spans="9:12" hidden="1" x14ac:dyDescent="0.2">
      <c r="I1476" s="47" t="str">
        <f t="shared" ref="I1476:I1485" si="88">I1475</f>
        <v>3 de 2016</v>
      </c>
      <c r="J1476" s="30" t="s">
        <v>127</v>
      </c>
      <c r="K1476" s="30" t="str">
        <f t="shared" si="85"/>
        <v>3 de 2016 - 3 de 2017</v>
      </c>
      <c r="L1476" s="30">
        <v>11</v>
      </c>
    </row>
    <row r="1477" spans="9:12" hidden="1" x14ac:dyDescent="0.2">
      <c r="I1477" s="47" t="str">
        <f t="shared" si="88"/>
        <v>3 de 2016</v>
      </c>
      <c r="J1477" s="30" t="s">
        <v>128</v>
      </c>
      <c r="K1477" s="30" t="str">
        <f t="shared" si="85"/>
        <v>3 de 2016 - 4 de 2017</v>
      </c>
      <c r="L1477" s="30">
        <v>12</v>
      </c>
    </row>
    <row r="1478" spans="9:12" hidden="1" x14ac:dyDescent="0.2">
      <c r="I1478" s="47" t="str">
        <f t="shared" si="88"/>
        <v>3 de 2016</v>
      </c>
      <c r="J1478" s="30" t="s">
        <v>129</v>
      </c>
      <c r="K1478" s="30" t="str">
        <f t="shared" si="85"/>
        <v>3 de 2016 - 5 de 2017</v>
      </c>
      <c r="L1478" s="30">
        <v>13</v>
      </c>
    </row>
    <row r="1479" spans="9:12" hidden="1" x14ac:dyDescent="0.2">
      <c r="I1479" s="47" t="str">
        <f t="shared" si="88"/>
        <v>3 de 2016</v>
      </c>
      <c r="J1479" s="30" t="s">
        <v>130</v>
      </c>
      <c r="K1479" s="30" t="str">
        <f t="shared" si="85"/>
        <v>3 de 2016 - 6 de 2017</v>
      </c>
      <c r="L1479" s="30">
        <v>14</v>
      </c>
    </row>
    <row r="1480" spans="9:12" hidden="1" x14ac:dyDescent="0.2">
      <c r="I1480" s="47" t="str">
        <f t="shared" si="88"/>
        <v>3 de 2016</v>
      </c>
      <c r="J1480" s="30" t="s">
        <v>131</v>
      </c>
      <c r="K1480" s="30" t="str">
        <f t="shared" si="85"/>
        <v>3 de 2016 - 7 de 2017</v>
      </c>
      <c r="L1480" s="30">
        <v>15</v>
      </c>
    </row>
    <row r="1481" spans="9:12" hidden="1" x14ac:dyDescent="0.2">
      <c r="I1481" s="47" t="str">
        <f t="shared" si="88"/>
        <v>3 de 2016</v>
      </c>
      <c r="J1481" s="30" t="s">
        <v>132</v>
      </c>
      <c r="K1481" s="30" t="str">
        <f t="shared" si="85"/>
        <v>3 de 2016 - 8 de 2017</v>
      </c>
      <c r="L1481" s="30">
        <v>16</v>
      </c>
    </row>
    <row r="1482" spans="9:12" hidden="1" x14ac:dyDescent="0.2">
      <c r="I1482" s="47" t="str">
        <f t="shared" si="88"/>
        <v>3 de 2016</v>
      </c>
      <c r="J1482" s="30" t="s">
        <v>133</v>
      </c>
      <c r="K1482" s="30" t="str">
        <f t="shared" si="85"/>
        <v>3 de 2016 - 9 de 2017</v>
      </c>
      <c r="L1482" s="30">
        <v>17</v>
      </c>
    </row>
    <row r="1483" spans="9:12" hidden="1" x14ac:dyDescent="0.2">
      <c r="I1483" s="47" t="str">
        <f t="shared" si="88"/>
        <v>3 de 2016</v>
      </c>
      <c r="J1483" s="30" t="s">
        <v>134</v>
      </c>
      <c r="K1483" s="30" t="str">
        <f t="shared" si="85"/>
        <v>3 de 2016 - 10 de 2017</v>
      </c>
      <c r="L1483" s="30">
        <v>18</v>
      </c>
    </row>
    <row r="1484" spans="9:12" hidden="1" x14ac:dyDescent="0.2">
      <c r="I1484" s="47" t="str">
        <f t="shared" si="88"/>
        <v>3 de 2016</v>
      </c>
      <c r="J1484" s="30" t="s">
        <v>135</v>
      </c>
      <c r="K1484" s="30" t="str">
        <f t="shared" si="85"/>
        <v>3 de 2016 - 11 de 2017</v>
      </c>
      <c r="L1484" s="30">
        <v>19</v>
      </c>
    </row>
    <row r="1485" spans="9:12" hidden="1" x14ac:dyDescent="0.2">
      <c r="I1485" s="47" t="str">
        <f t="shared" si="88"/>
        <v>3 de 2016</v>
      </c>
      <c r="J1485" s="30" t="s">
        <v>136</v>
      </c>
      <c r="K1485" s="30" t="str">
        <f t="shared" si="85"/>
        <v>3 de 2016 - 12 de 2017</v>
      </c>
      <c r="L1485" s="30">
        <v>20</v>
      </c>
    </row>
    <row r="1486" spans="9:12" hidden="1" x14ac:dyDescent="0.2">
      <c r="I1486" s="47" t="s">
        <v>116</v>
      </c>
      <c r="J1486" s="30" t="s">
        <v>125</v>
      </c>
      <c r="K1486" s="30" t="str">
        <f t="shared" si="85"/>
        <v>4 de 2016 - 1 de 2017</v>
      </c>
      <c r="L1486" s="30">
        <v>8</v>
      </c>
    </row>
    <row r="1487" spans="9:12" hidden="1" x14ac:dyDescent="0.2">
      <c r="I1487" s="47" t="str">
        <f>I1486</f>
        <v>4 de 2016</v>
      </c>
      <c r="J1487" s="30" t="s">
        <v>126</v>
      </c>
      <c r="K1487" s="30" t="str">
        <f t="shared" si="85"/>
        <v>4 de 2016 - 2 de 2017</v>
      </c>
      <c r="L1487" s="30">
        <v>9</v>
      </c>
    </row>
    <row r="1488" spans="9:12" hidden="1" x14ac:dyDescent="0.2">
      <c r="I1488" s="47" t="str">
        <f t="shared" ref="I1488:I1497" si="89">I1487</f>
        <v>4 de 2016</v>
      </c>
      <c r="J1488" s="30" t="s">
        <v>127</v>
      </c>
      <c r="K1488" s="30" t="str">
        <f t="shared" si="85"/>
        <v>4 de 2016 - 3 de 2017</v>
      </c>
      <c r="L1488" s="30">
        <v>10</v>
      </c>
    </row>
    <row r="1489" spans="9:12" hidden="1" x14ac:dyDescent="0.2">
      <c r="I1489" s="47" t="str">
        <f t="shared" si="89"/>
        <v>4 de 2016</v>
      </c>
      <c r="J1489" s="30" t="s">
        <v>128</v>
      </c>
      <c r="K1489" s="30" t="str">
        <f t="shared" si="85"/>
        <v>4 de 2016 - 4 de 2017</v>
      </c>
      <c r="L1489" s="30">
        <v>11</v>
      </c>
    </row>
    <row r="1490" spans="9:12" hidden="1" x14ac:dyDescent="0.2">
      <c r="I1490" s="47" t="str">
        <f t="shared" si="89"/>
        <v>4 de 2016</v>
      </c>
      <c r="J1490" s="30" t="s">
        <v>129</v>
      </c>
      <c r="K1490" s="30" t="str">
        <f t="shared" si="85"/>
        <v>4 de 2016 - 5 de 2017</v>
      </c>
      <c r="L1490" s="30">
        <v>12</v>
      </c>
    </row>
    <row r="1491" spans="9:12" hidden="1" x14ac:dyDescent="0.2">
      <c r="I1491" s="47" t="str">
        <f t="shared" si="89"/>
        <v>4 de 2016</v>
      </c>
      <c r="J1491" s="30" t="s">
        <v>130</v>
      </c>
      <c r="K1491" s="30" t="str">
        <f t="shared" si="85"/>
        <v>4 de 2016 - 6 de 2017</v>
      </c>
      <c r="L1491" s="30">
        <v>13</v>
      </c>
    </row>
    <row r="1492" spans="9:12" hidden="1" x14ac:dyDescent="0.2">
      <c r="I1492" s="47" t="str">
        <f t="shared" si="89"/>
        <v>4 de 2016</v>
      </c>
      <c r="J1492" s="30" t="s">
        <v>131</v>
      </c>
      <c r="K1492" s="30" t="str">
        <f t="shared" si="85"/>
        <v>4 de 2016 - 7 de 2017</v>
      </c>
      <c r="L1492" s="30">
        <v>14</v>
      </c>
    </row>
    <row r="1493" spans="9:12" hidden="1" x14ac:dyDescent="0.2">
      <c r="I1493" s="47" t="str">
        <f t="shared" si="89"/>
        <v>4 de 2016</v>
      </c>
      <c r="J1493" s="30" t="s">
        <v>132</v>
      </c>
      <c r="K1493" s="30" t="str">
        <f t="shared" si="85"/>
        <v>4 de 2016 - 8 de 2017</v>
      </c>
      <c r="L1493" s="30">
        <v>15</v>
      </c>
    </row>
    <row r="1494" spans="9:12" hidden="1" x14ac:dyDescent="0.2">
      <c r="I1494" s="47" t="str">
        <f t="shared" si="89"/>
        <v>4 de 2016</v>
      </c>
      <c r="J1494" s="30" t="s">
        <v>133</v>
      </c>
      <c r="K1494" s="30" t="str">
        <f t="shared" si="85"/>
        <v>4 de 2016 - 9 de 2017</v>
      </c>
      <c r="L1494" s="30">
        <v>16</v>
      </c>
    </row>
    <row r="1495" spans="9:12" hidden="1" x14ac:dyDescent="0.2">
      <c r="I1495" s="47" t="str">
        <f t="shared" si="89"/>
        <v>4 de 2016</v>
      </c>
      <c r="J1495" s="30" t="s">
        <v>134</v>
      </c>
      <c r="K1495" s="30" t="str">
        <f t="shared" si="85"/>
        <v>4 de 2016 - 10 de 2017</v>
      </c>
      <c r="L1495" s="30">
        <v>17</v>
      </c>
    </row>
    <row r="1496" spans="9:12" hidden="1" x14ac:dyDescent="0.2">
      <c r="I1496" s="47" t="str">
        <f t="shared" si="89"/>
        <v>4 de 2016</v>
      </c>
      <c r="J1496" s="30" t="s">
        <v>135</v>
      </c>
      <c r="K1496" s="30" t="str">
        <f t="shared" si="85"/>
        <v>4 de 2016 - 11 de 2017</v>
      </c>
      <c r="L1496" s="30">
        <v>18</v>
      </c>
    </row>
    <row r="1497" spans="9:12" hidden="1" x14ac:dyDescent="0.2">
      <c r="I1497" s="47" t="str">
        <f t="shared" si="89"/>
        <v>4 de 2016</v>
      </c>
      <c r="J1497" s="30" t="s">
        <v>136</v>
      </c>
      <c r="K1497" s="30" t="str">
        <f t="shared" si="85"/>
        <v>4 de 2016 - 12 de 2017</v>
      </c>
      <c r="L1497" s="30">
        <v>19</v>
      </c>
    </row>
    <row r="1498" spans="9:12" hidden="1" x14ac:dyDescent="0.2">
      <c r="I1498" s="47" t="s">
        <v>117</v>
      </c>
      <c r="J1498" s="30" t="s">
        <v>125</v>
      </c>
      <c r="K1498" s="30" t="str">
        <f t="shared" si="85"/>
        <v>5 de 2016 - 1 de 2017</v>
      </c>
      <c r="L1498" s="30">
        <v>7</v>
      </c>
    </row>
    <row r="1499" spans="9:12" hidden="1" x14ac:dyDescent="0.2">
      <c r="I1499" s="47" t="str">
        <f>I1498</f>
        <v>5 de 2016</v>
      </c>
      <c r="J1499" s="30" t="s">
        <v>126</v>
      </c>
      <c r="K1499" s="30" t="str">
        <f t="shared" si="85"/>
        <v>5 de 2016 - 2 de 2017</v>
      </c>
      <c r="L1499" s="30">
        <v>8</v>
      </c>
    </row>
    <row r="1500" spans="9:12" hidden="1" x14ac:dyDescent="0.2">
      <c r="I1500" s="47" t="str">
        <f t="shared" ref="I1500:I1509" si="90">I1499</f>
        <v>5 de 2016</v>
      </c>
      <c r="J1500" s="30" t="s">
        <v>127</v>
      </c>
      <c r="K1500" s="30" t="str">
        <f t="shared" si="85"/>
        <v>5 de 2016 - 3 de 2017</v>
      </c>
      <c r="L1500" s="30">
        <v>9</v>
      </c>
    </row>
    <row r="1501" spans="9:12" hidden="1" x14ac:dyDescent="0.2">
      <c r="I1501" s="47" t="str">
        <f t="shared" si="90"/>
        <v>5 de 2016</v>
      </c>
      <c r="J1501" s="30" t="s">
        <v>128</v>
      </c>
      <c r="K1501" s="30" t="str">
        <f t="shared" si="85"/>
        <v>5 de 2016 - 4 de 2017</v>
      </c>
      <c r="L1501" s="30">
        <v>10</v>
      </c>
    </row>
    <row r="1502" spans="9:12" hidden="1" x14ac:dyDescent="0.2">
      <c r="I1502" s="47" t="str">
        <f t="shared" si="90"/>
        <v>5 de 2016</v>
      </c>
      <c r="J1502" s="30" t="s">
        <v>129</v>
      </c>
      <c r="K1502" s="30" t="str">
        <f t="shared" si="85"/>
        <v>5 de 2016 - 5 de 2017</v>
      </c>
      <c r="L1502" s="30">
        <v>11</v>
      </c>
    </row>
    <row r="1503" spans="9:12" hidden="1" x14ac:dyDescent="0.2">
      <c r="I1503" s="47" t="str">
        <f t="shared" si="90"/>
        <v>5 de 2016</v>
      </c>
      <c r="J1503" s="30" t="s">
        <v>130</v>
      </c>
      <c r="K1503" s="30" t="str">
        <f t="shared" si="85"/>
        <v>5 de 2016 - 6 de 2017</v>
      </c>
      <c r="L1503" s="30">
        <v>12</v>
      </c>
    </row>
    <row r="1504" spans="9:12" hidden="1" x14ac:dyDescent="0.2">
      <c r="I1504" s="47" t="str">
        <f t="shared" si="90"/>
        <v>5 de 2016</v>
      </c>
      <c r="J1504" s="30" t="s">
        <v>131</v>
      </c>
      <c r="K1504" s="30" t="str">
        <f t="shared" si="85"/>
        <v>5 de 2016 - 7 de 2017</v>
      </c>
      <c r="L1504" s="30">
        <v>13</v>
      </c>
    </row>
    <row r="1505" spans="9:12" hidden="1" x14ac:dyDescent="0.2">
      <c r="I1505" s="47" t="str">
        <f t="shared" si="90"/>
        <v>5 de 2016</v>
      </c>
      <c r="J1505" s="30" t="s">
        <v>132</v>
      </c>
      <c r="K1505" s="30" t="str">
        <f t="shared" si="85"/>
        <v>5 de 2016 - 8 de 2017</v>
      </c>
      <c r="L1505" s="30">
        <v>14</v>
      </c>
    </row>
    <row r="1506" spans="9:12" hidden="1" x14ac:dyDescent="0.2">
      <c r="I1506" s="47" t="str">
        <f t="shared" si="90"/>
        <v>5 de 2016</v>
      </c>
      <c r="J1506" s="30" t="s">
        <v>133</v>
      </c>
      <c r="K1506" s="30" t="str">
        <f t="shared" si="85"/>
        <v>5 de 2016 - 9 de 2017</v>
      </c>
      <c r="L1506" s="30">
        <v>15</v>
      </c>
    </row>
    <row r="1507" spans="9:12" hidden="1" x14ac:dyDescent="0.2">
      <c r="I1507" s="47" t="str">
        <f t="shared" si="90"/>
        <v>5 de 2016</v>
      </c>
      <c r="J1507" s="30" t="s">
        <v>134</v>
      </c>
      <c r="K1507" s="30" t="str">
        <f t="shared" si="85"/>
        <v>5 de 2016 - 10 de 2017</v>
      </c>
      <c r="L1507" s="30">
        <v>16</v>
      </c>
    </row>
    <row r="1508" spans="9:12" hidden="1" x14ac:dyDescent="0.2">
      <c r="I1508" s="47" t="str">
        <f t="shared" si="90"/>
        <v>5 de 2016</v>
      </c>
      <c r="J1508" s="30" t="s">
        <v>135</v>
      </c>
      <c r="K1508" s="30" t="str">
        <f t="shared" si="85"/>
        <v>5 de 2016 - 11 de 2017</v>
      </c>
      <c r="L1508" s="30">
        <v>17</v>
      </c>
    </row>
    <row r="1509" spans="9:12" hidden="1" x14ac:dyDescent="0.2">
      <c r="I1509" s="47" t="str">
        <f t="shared" si="90"/>
        <v>5 de 2016</v>
      </c>
      <c r="J1509" s="30" t="s">
        <v>136</v>
      </c>
      <c r="K1509" s="30" t="str">
        <f t="shared" si="85"/>
        <v>5 de 2016 - 12 de 2017</v>
      </c>
      <c r="L1509" s="30">
        <v>18</v>
      </c>
    </row>
    <row r="1510" spans="9:12" hidden="1" x14ac:dyDescent="0.2">
      <c r="I1510" s="47" t="s">
        <v>118</v>
      </c>
      <c r="J1510" s="30" t="s">
        <v>125</v>
      </c>
      <c r="K1510" s="30" t="str">
        <f t="shared" si="85"/>
        <v>6 de 2016 - 1 de 2017</v>
      </c>
      <c r="L1510" s="30">
        <v>6</v>
      </c>
    </row>
    <row r="1511" spans="9:12" hidden="1" x14ac:dyDescent="0.2">
      <c r="I1511" s="47" t="str">
        <f>I1510</f>
        <v>6 de 2016</v>
      </c>
      <c r="J1511" s="30" t="s">
        <v>126</v>
      </c>
      <c r="K1511" s="30" t="str">
        <f t="shared" si="85"/>
        <v>6 de 2016 - 2 de 2017</v>
      </c>
      <c r="L1511" s="30">
        <v>7</v>
      </c>
    </row>
    <row r="1512" spans="9:12" hidden="1" x14ac:dyDescent="0.2">
      <c r="I1512" s="47" t="str">
        <f t="shared" ref="I1512:I1521" si="91">I1511</f>
        <v>6 de 2016</v>
      </c>
      <c r="J1512" s="30" t="s">
        <v>127</v>
      </c>
      <c r="K1512" s="30" t="str">
        <f t="shared" si="85"/>
        <v>6 de 2016 - 3 de 2017</v>
      </c>
      <c r="L1512" s="30">
        <v>8</v>
      </c>
    </row>
    <row r="1513" spans="9:12" hidden="1" x14ac:dyDescent="0.2">
      <c r="I1513" s="47" t="str">
        <f t="shared" si="91"/>
        <v>6 de 2016</v>
      </c>
      <c r="J1513" s="30" t="s">
        <v>128</v>
      </c>
      <c r="K1513" s="30" t="str">
        <f t="shared" si="85"/>
        <v>6 de 2016 - 4 de 2017</v>
      </c>
      <c r="L1513" s="30">
        <v>9</v>
      </c>
    </row>
    <row r="1514" spans="9:12" hidden="1" x14ac:dyDescent="0.2">
      <c r="I1514" s="47" t="str">
        <f t="shared" si="91"/>
        <v>6 de 2016</v>
      </c>
      <c r="J1514" s="30" t="s">
        <v>129</v>
      </c>
      <c r="K1514" s="30" t="str">
        <f t="shared" si="85"/>
        <v>6 de 2016 - 5 de 2017</v>
      </c>
      <c r="L1514" s="30">
        <v>10</v>
      </c>
    </row>
    <row r="1515" spans="9:12" hidden="1" x14ac:dyDescent="0.2">
      <c r="I1515" s="47" t="str">
        <f t="shared" si="91"/>
        <v>6 de 2016</v>
      </c>
      <c r="J1515" s="30" t="s">
        <v>130</v>
      </c>
      <c r="K1515" s="30" t="str">
        <f t="shared" ref="K1515:K1578" si="92">CONCATENATE(I1515," - ",J1515)</f>
        <v>6 de 2016 - 6 de 2017</v>
      </c>
      <c r="L1515" s="30">
        <v>11</v>
      </c>
    </row>
    <row r="1516" spans="9:12" hidden="1" x14ac:dyDescent="0.2">
      <c r="I1516" s="47" t="str">
        <f t="shared" si="91"/>
        <v>6 de 2016</v>
      </c>
      <c r="J1516" s="30" t="s">
        <v>131</v>
      </c>
      <c r="K1516" s="30" t="str">
        <f t="shared" si="92"/>
        <v>6 de 2016 - 7 de 2017</v>
      </c>
      <c r="L1516" s="30">
        <v>12</v>
      </c>
    </row>
    <row r="1517" spans="9:12" hidden="1" x14ac:dyDescent="0.2">
      <c r="I1517" s="47" t="str">
        <f t="shared" si="91"/>
        <v>6 de 2016</v>
      </c>
      <c r="J1517" s="30" t="s">
        <v>132</v>
      </c>
      <c r="K1517" s="30" t="str">
        <f t="shared" si="92"/>
        <v>6 de 2016 - 8 de 2017</v>
      </c>
      <c r="L1517" s="30">
        <v>13</v>
      </c>
    </row>
    <row r="1518" spans="9:12" hidden="1" x14ac:dyDescent="0.2">
      <c r="I1518" s="47" t="str">
        <f t="shared" si="91"/>
        <v>6 de 2016</v>
      </c>
      <c r="J1518" s="30" t="s">
        <v>133</v>
      </c>
      <c r="K1518" s="30" t="str">
        <f t="shared" si="92"/>
        <v>6 de 2016 - 9 de 2017</v>
      </c>
      <c r="L1518" s="30">
        <v>14</v>
      </c>
    </row>
    <row r="1519" spans="9:12" hidden="1" x14ac:dyDescent="0.2">
      <c r="I1519" s="47" t="str">
        <f t="shared" si="91"/>
        <v>6 de 2016</v>
      </c>
      <c r="J1519" s="30" t="s">
        <v>134</v>
      </c>
      <c r="K1519" s="30" t="str">
        <f t="shared" si="92"/>
        <v>6 de 2016 - 10 de 2017</v>
      </c>
      <c r="L1519" s="30">
        <v>15</v>
      </c>
    </row>
    <row r="1520" spans="9:12" hidden="1" x14ac:dyDescent="0.2">
      <c r="I1520" s="47" t="str">
        <f t="shared" si="91"/>
        <v>6 de 2016</v>
      </c>
      <c r="J1520" s="30" t="s">
        <v>135</v>
      </c>
      <c r="K1520" s="30" t="str">
        <f t="shared" si="92"/>
        <v>6 de 2016 - 11 de 2017</v>
      </c>
      <c r="L1520" s="30">
        <v>16</v>
      </c>
    </row>
    <row r="1521" spans="9:12" hidden="1" x14ac:dyDescent="0.2">
      <c r="I1521" s="47" t="str">
        <f t="shared" si="91"/>
        <v>6 de 2016</v>
      </c>
      <c r="J1521" s="30" t="s">
        <v>136</v>
      </c>
      <c r="K1521" s="30" t="str">
        <f t="shared" si="92"/>
        <v>6 de 2016 - 12 de 2017</v>
      </c>
      <c r="L1521" s="30">
        <v>17</v>
      </c>
    </row>
    <row r="1522" spans="9:12" hidden="1" x14ac:dyDescent="0.2">
      <c r="I1522" s="47" t="s">
        <v>119</v>
      </c>
      <c r="J1522" s="30" t="s">
        <v>125</v>
      </c>
      <c r="K1522" s="30" t="str">
        <f t="shared" si="92"/>
        <v>7 de 2016 - 1 de 2017</v>
      </c>
      <c r="L1522" s="30">
        <v>5</v>
      </c>
    </row>
    <row r="1523" spans="9:12" hidden="1" x14ac:dyDescent="0.2">
      <c r="I1523" s="47" t="str">
        <f>I1522</f>
        <v>7 de 2016</v>
      </c>
      <c r="J1523" s="30" t="s">
        <v>126</v>
      </c>
      <c r="K1523" s="30" t="str">
        <f t="shared" si="92"/>
        <v>7 de 2016 - 2 de 2017</v>
      </c>
      <c r="L1523" s="30">
        <v>6</v>
      </c>
    </row>
    <row r="1524" spans="9:12" hidden="1" x14ac:dyDescent="0.2">
      <c r="I1524" s="47" t="str">
        <f t="shared" ref="I1524:I1533" si="93">I1523</f>
        <v>7 de 2016</v>
      </c>
      <c r="J1524" s="30" t="s">
        <v>127</v>
      </c>
      <c r="K1524" s="30" t="str">
        <f t="shared" si="92"/>
        <v>7 de 2016 - 3 de 2017</v>
      </c>
      <c r="L1524" s="30">
        <v>7</v>
      </c>
    </row>
    <row r="1525" spans="9:12" hidden="1" x14ac:dyDescent="0.2">
      <c r="I1525" s="47" t="str">
        <f t="shared" si="93"/>
        <v>7 de 2016</v>
      </c>
      <c r="J1525" s="30" t="s">
        <v>128</v>
      </c>
      <c r="K1525" s="30" t="str">
        <f t="shared" si="92"/>
        <v>7 de 2016 - 4 de 2017</v>
      </c>
      <c r="L1525" s="30">
        <v>8</v>
      </c>
    </row>
    <row r="1526" spans="9:12" hidden="1" x14ac:dyDescent="0.2">
      <c r="I1526" s="47" t="str">
        <f t="shared" si="93"/>
        <v>7 de 2016</v>
      </c>
      <c r="J1526" s="30" t="s">
        <v>129</v>
      </c>
      <c r="K1526" s="30" t="str">
        <f t="shared" si="92"/>
        <v>7 de 2016 - 5 de 2017</v>
      </c>
      <c r="L1526" s="30">
        <v>9</v>
      </c>
    </row>
    <row r="1527" spans="9:12" hidden="1" x14ac:dyDescent="0.2">
      <c r="I1527" s="47" t="str">
        <f t="shared" si="93"/>
        <v>7 de 2016</v>
      </c>
      <c r="J1527" s="30" t="s">
        <v>130</v>
      </c>
      <c r="K1527" s="30" t="str">
        <f t="shared" si="92"/>
        <v>7 de 2016 - 6 de 2017</v>
      </c>
      <c r="L1527" s="30">
        <v>10</v>
      </c>
    </row>
    <row r="1528" spans="9:12" hidden="1" x14ac:dyDescent="0.2">
      <c r="I1528" s="47" t="str">
        <f t="shared" si="93"/>
        <v>7 de 2016</v>
      </c>
      <c r="J1528" s="30" t="s">
        <v>131</v>
      </c>
      <c r="K1528" s="30" t="str">
        <f t="shared" si="92"/>
        <v>7 de 2016 - 7 de 2017</v>
      </c>
      <c r="L1528" s="30">
        <v>11</v>
      </c>
    </row>
    <row r="1529" spans="9:12" hidden="1" x14ac:dyDescent="0.2">
      <c r="I1529" s="47" t="str">
        <f t="shared" si="93"/>
        <v>7 de 2016</v>
      </c>
      <c r="J1529" s="30" t="s">
        <v>132</v>
      </c>
      <c r="K1529" s="30" t="str">
        <f t="shared" si="92"/>
        <v>7 de 2016 - 8 de 2017</v>
      </c>
      <c r="L1529" s="30">
        <v>12</v>
      </c>
    </row>
    <row r="1530" spans="9:12" hidden="1" x14ac:dyDescent="0.2">
      <c r="I1530" s="47" t="str">
        <f t="shared" si="93"/>
        <v>7 de 2016</v>
      </c>
      <c r="J1530" s="30" t="s">
        <v>133</v>
      </c>
      <c r="K1530" s="30" t="str">
        <f t="shared" si="92"/>
        <v>7 de 2016 - 9 de 2017</v>
      </c>
      <c r="L1530" s="30">
        <v>13</v>
      </c>
    </row>
    <row r="1531" spans="9:12" hidden="1" x14ac:dyDescent="0.2">
      <c r="I1531" s="47" t="str">
        <f t="shared" si="93"/>
        <v>7 de 2016</v>
      </c>
      <c r="J1531" s="30" t="s">
        <v>134</v>
      </c>
      <c r="K1531" s="30" t="str">
        <f t="shared" si="92"/>
        <v>7 de 2016 - 10 de 2017</v>
      </c>
      <c r="L1531" s="30">
        <v>14</v>
      </c>
    </row>
    <row r="1532" spans="9:12" hidden="1" x14ac:dyDescent="0.2">
      <c r="I1532" s="47" t="str">
        <f t="shared" si="93"/>
        <v>7 de 2016</v>
      </c>
      <c r="J1532" s="30" t="s">
        <v>135</v>
      </c>
      <c r="K1532" s="30" t="str">
        <f t="shared" si="92"/>
        <v>7 de 2016 - 11 de 2017</v>
      </c>
      <c r="L1532" s="30">
        <v>15</v>
      </c>
    </row>
    <row r="1533" spans="9:12" hidden="1" x14ac:dyDescent="0.2">
      <c r="I1533" s="47" t="str">
        <f t="shared" si="93"/>
        <v>7 de 2016</v>
      </c>
      <c r="J1533" s="30" t="s">
        <v>136</v>
      </c>
      <c r="K1533" s="30" t="str">
        <f t="shared" si="92"/>
        <v>7 de 2016 - 12 de 2017</v>
      </c>
      <c r="L1533" s="30">
        <v>16</v>
      </c>
    </row>
    <row r="1534" spans="9:12" hidden="1" x14ac:dyDescent="0.2">
      <c r="I1534" s="47" t="s">
        <v>120</v>
      </c>
      <c r="J1534" s="30" t="s">
        <v>125</v>
      </c>
      <c r="K1534" s="30" t="str">
        <f t="shared" si="92"/>
        <v>8 de 2016 - 1 de 2017</v>
      </c>
      <c r="L1534" s="30">
        <v>4</v>
      </c>
    </row>
    <row r="1535" spans="9:12" hidden="1" x14ac:dyDescent="0.2">
      <c r="I1535" s="47" t="str">
        <f>I1534</f>
        <v>8 de 2016</v>
      </c>
      <c r="J1535" s="30" t="s">
        <v>126</v>
      </c>
      <c r="K1535" s="30" t="str">
        <f t="shared" si="92"/>
        <v>8 de 2016 - 2 de 2017</v>
      </c>
      <c r="L1535" s="30">
        <v>5</v>
      </c>
    </row>
    <row r="1536" spans="9:12" hidden="1" x14ac:dyDescent="0.2">
      <c r="I1536" s="47" t="str">
        <f t="shared" ref="I1536:I1545" si="94">I1535</f>
        <v>8 de 2016</v>
      </c>
      <c r="J1536" s="30" t="s">
        <v>127</v>
      </c>
      <c r="K1536" s="30" t="str">
        <f t="shared" si="92"/>
        <v>8 de 2016 - 3 de 2017</v>
      </c>
      <c r="L1536" s="30">
        <v>6</v>
      </c>
    </row>
    <row r="1537" spans="9:12" hidden="1" x14ac:dyDescent="0.2">
      <c r="I1537" s="47" t="str">
        <f t="shared" si="94"/>
        <v>8 de 2016</v>
      </c>
      <c r="J1537" s="30" t="s">
        <v>128</v>
      </c>
      <c r="K1537" s="30" t="str">
        <f t="shared" si="92"/>
        <v>8 de 2016 - 4 de 2017</v>
      </c>
      <c r="L1537" s="30">
        <v>7</v>
      </c>
    </row>
    <row r="1538" spans="9:12" hidden="1" x14ac:dyDescent="0.2">
      <c r="I1538" s="47" t="str">
        <f t="shared" si="94"/>
        <v>8 de 2016</v>
      </c>
      <c r="J1538" s="30" t="s">
        <v>129</v>
      </c>
      <c r="K1538" s="30" t="str">
        <f t="shared" si="92"/>
        <v>8 de 2016 - 5 de 2017</v>
      </c>
      <c r="L1538" s="30">
        <v>8</v>
      </c>
    </row>
    <row r="1539" spans="9:12" hidden="1" x14ac:dyDescent="0.2">
      <c r="I1539" s="47" t="str">
        <f t="shared" si="94"/>
        <v>8 de 2016</v>
      </c>
      <c r="J1539" s="30" t="s">
        <v>130</v>
      </c>
      <c r="K1539" s="30" t="str">
        <f t="shared" si="92"/>
        <v>8 de 2016 - 6 de 2017</v>
      </c>
      <c r="L1539" s="30">
        <v>9</v>
      </c>
    </row>
    <row r="1540" spans="9:12" hidden="1" x14ac:dyDescent="0.2">
      <c r="I1540" s="47" t="str">
        <f t="shared" si="94"/>
        <v>8 de 2016</v>
      </c>
      <c r="J1540" s="30" t="s">
        <v>131</v>
      </c>
      <c r="K1540" s="30" t="str">
        <f t="shared" si="92"/>
        <v>8 de 2016 - 7 de 2017</v>
      </c>
      <c r="L1540" s="30">
        <v>10</v>
      </c>
    </row>
    <row r="1541" spans="9:12" hidden="1" x14ac:dyDescent="0.2">
      <c r="I1541" s="47" t="str">
        <f t="shared" si="94"/>
        <v>8 de 2016</v>
      </c>
      <c r="J1541" s="30" t="s">
        <v>132</v>
      </c>
      <c r="K1541" s="30" t="str">
        <f t="shared" si="92"/>
        <v>8 de 2016 - 8 de 2017</v>
      </c>
      <c r="L1541" s="30">
        <v>11</v>
      </c>
    </row>
    <row r="1542" spans="9:12" hidden="1" x14ac:dyDescent="0.2">
      <c r="I1542" s="47" t="str">
        <f t="shared" si="94"/>
        <v>8 de 2016</v>
      </c>
      <c r="J1542" s="30" t="s">
        <v>133</v>
      </c>
      <c r="K1542" s="30" t="str">
        <f t="shared" si="92"/>
        <v>8 de 2016 - 9 de 2017</v>
      </c>
      <c r="L1542" s="30">
        <v>12</v>
      </c>
    </row>
    <row r="1543" spans="9:12" hidden="1" x14ac:dyDescent="0.2">
      <c r="I1543" s="47" t="str">
        <f t="shared" si="94"/>
        <v>8 de 2016</v>
      </c>
      <c r="J1543" s="30" t="s">
        <v>134</v>
      </c>
      <c r="K1543" s="30" t="str">
        <f t="shared" si="92"/>
        <v>8 de 2016 - 10 de 2017</v>
      </c>
      <c r="L1543" s="30">
        <v>13</v>
      </c>
    </row>
    <row r="1544" spans="9:12" hidden="1" x14ac:dyDescent="0.2">
      <c r="I1544" s="47" t="str">
        <f t="shared" si="94"/>
        <v>8 de 2016</v>
      </c>
      <c r="J1544" s="30" t="s">
        <v>135</v>
      </c>
      <c r="K1544" s="30" t="str">
        <f t="shared" si="92"/>
        <v>8 de 2016 - 11 de 2017</v>
      </c>
      <c r="L1544" s="30">
        <v>14</v>
      </c>
    </row>
    <row r="1545" spans="9:12" hidden="1" x14ac:dyDescent="0.2">
      <c r="I1545" s="47" t="str">
        <f t="shared" si="94"/>
        <v>8 de 2016</v>
      </c>
      <c r="J1545" s="30" t="s">
        <v>136</v>
      </c>
      <c r="K1545" s="30" t="str">
        <f t="shared" si="92"/>
        <v>8 de 2016 - 12 de 2017</v>
      </c>
      <c r="L1545" s="30">
        <v>15</v>
      </c>
    </row>
    <row r="1546" spans="9:12" hidden="1" x14ac:dyDescent="0.2">
      <c r="I1546" s="47" t="s">
        <v>121</v>
      </c>
      <c r="J1546" s="30" t="s">
        <v>125</v>
      </c>
      <c r="K1546" s="30" t="str">
        <f t="shared" si="92"/>
        <v>9 de 2016 - 1 de 2017</v>
      </c>
      <c r="L1546" s="30">
        <v>3</v>
      </c>
    </row>
    <row r="1547" spans="9:12" hidden="1" x14ac:dyDescent="0.2">
      <c r="I1547" s="30" t="str">
        <f>I1546</f>
        <v>9 de 2016</v>
      </c>
      <c r="J1547" s="30" t="s">
        <v>126</v>
      </c>
      <c r="K1547" s="30" t="str">
        <f t="shared" si="92"/>
        <v>9 de 2016 - 2 de 2017</v>
      </c>
      <c r="L1547" s="30">
        <v>4</v>
      </c>
    </row>
    <row r="1548" spans="9:12" hidden="1" x14ac:dyDescent="0.2">
      <c r="I1548" s="30" t="str">
        <f t="shared" ref="I1548:I1557" si="95">I1547</f>
        <v>9 de 2016</v>
      </c>
      <c r="J1548" s="30" t="s">
        <v>127</v>
      </c>
      <c r="K1548" s="30" t="str">
        <f t="shared" si="92"/>
        <v>9 de 2016 - 3 de 2017</v>
      </c>
      <c r="L1548" s="30">
        <v>5</v>
      </c>
    </row>
    <row r="1549" spans="9:12" hidden="1" x14ac:dyDescent="0.2">
      <c r="I1549" s="30" t="str">
        <f t="shared" si="95"/>
        <v>9 de 2016</v>
      </c>
      <c r="J1549" s="30" t="s">
        <v>128</v>
      </c>
      <c r="K1549" s="30" t="str">
        <f t="shared" si="92"/>
        <v>9 de 2016 - 4 de 2017</v>
      </c>
      <c r="L1549" s="30">
        <v>6</v>
      </c>
    </row>
    <row r="1550" spans="9:12" hidden="1" x14ac:dyDescent="0.2">
      <c r="I1550" s="30" t="str">
        <f t="shared" si="95"/>
        <v>9 de 2016</v>
      </c>
      <c r="J1550" s="30" t="s">
        <v>129</v>
      </c>
      <c r="K1550" s="30" t="str">
        <f t="shared" si="92"/>
        <v>9 de 2016 - 5 de 2017</v>
      </c>
      <c r="L1550" s="30">
        <v>7</v>
      </c>
    </row>
    <row r="1551" spans="9:12" hidden="1" x14ac:dyDescent="0.2">
      <c r="I1551" s="30" t="str">
        <f t="shared" si="95"/>
        <v>9 de 2016</v>
      </c>
      <c r="J1551" s="30" t="s">
        <v>130</v>
      </c>
      <c r="K1551" s="30" t="str">
        <f t="shared" si="92"/>
        <v>9 de 2016 - 6 de 2017</v>
      </c>
      <c r="L1551" s="30">
        <v>8</v>
      </c>
    </row>
    <row r="1552" spans="9:12" hidden="1" x14ac:dyDescent="0.2">
      <c r="I1552" s="30" t="str">
        <f t="shared" si="95"/>
        <v>9 de 2016</v>
      </c>
      <c r="J1552" s="30" t="s">
        <v>131</v>
      </c>
      <c r="K1552" s="30" t="str">
        <f t="shared" si="92"/>
        <v>9 de 2016 - 7 de 2017</v>
      </c>
      <c r="L1552" s="30">
        <v>9</v>
      </c>
    </row>
    <row r="1553" spans="9:12" hidden="1" x14ac:dyDescent="0.2">
      <c r="I1553" s="30" t="str">
        <f t="shared" si="95"/>
        <v>9 de 2016</v>
      </c>
      <c r="J1553" s="30" t="s">
        <v>132</v>
      </c>
      <c r="K1553" s="30" t="str">
        <f t="shared" si="92"/>
        <v>9 de 2016 - 8 de 2017</v>
      </c>
      <c r="L1553" s="30">
        <v>10</v>
      </c>
    </row>
    <row r="1554" spans="9:12" hidden="1" x14ac:dyDescent="0.2">
      <c r="I1554" s="30" t="str">
        <f t="shared" si="95"/>
        <v>9 de 2016</v>
      </c>
      <c r="J1554" s="30" t="s">
        <v>133</v>
      </c>
      <c r="K1554" s="30" t="str">
        <f t="shared" si="92"/>
        <v>9 de 2016 - 9 de 2017</v>
      </c>
      <c r="L1554" s="30">
        <v>11</v>
      </c>
    </row>
    <row r="1555" spans="9:12" hidden="1" x14ac:dyDescent="0.2">
      <c r="I1555" s="30" t="str">
        <f t="shared" si="95"/>
        <v>9 de 2016</v>
      </c>
      <c r="J1555" s="30" t="s">
        <v>134</v>
      </c>
      <c r="K1555" s="30" t="str">
        <f t="shared" si="92"/>
        <v>9 de 2016 - 10 de 2017</v>
      </c>
      <c r="L1555" s="30">
        <v>12</v>
      </c>
    </row>
    <row r="1556" spans="9:12" hidden="1" x14ac:dyDescent="0.2">
      <c r="I1556" s="30" t="str">
        <f t="shared" si="95"/>
        <v>9 de 2016</v>
      </c>
      <c r="J1556" s="30" t="s">
        <v>135</v>
      </c>
      <c r="K1556" s="30" t="str">
        <f t="shared" si="92"/>
        <v>9 de 2016 - 11 de 2017</v>
      </c>
      <c r="L1556" s="30">
        <v>13</v>
      </c>
    </row>
    <row r="1557" spans="9:12" hidden="1" x14ac:dyDescent="0.2">
      <c r="I1557" s="30" t="str">
        <f t="shared" si="95"/>
        <v>9 de 2016</v>
      </c>
      <c r="J1557" s="30" t="s">
        <v>136</v>
      </c>
      <c r="K1557" s="30" t="str">
        <f t="shared" si="92"/>
        <v>9 de 2016 - 12 de 2017</v>
      </c>
      <c r="L1557" s="30">
        <v>14</v>
      </c>
    </row>
    <row r="1558" spans="9:12" hidden="1" x14ac:dyDescent="0.2">
      <c r="I1558" s="47" t="s">
        <v>122</v>
      </c>
      <c r="J1558" s="30" t="s">
        <v>125</v>
      </c>
      <c r="K1558" s="30" t="str">
        <f t="shared" si="92"/>
        <v>10 de 2016 - 1 de 2017</v>
      </c>
      <c r="L1558" s="30">
        <v>2</v>
      </c>
    </row>
    <row r="1559" spans="9:12" hidden="1" x14ac:dyDescent="0.2">
      <c r="I1559" s="47" t="str">
        <f>I1558</f>
        <v>10 de 2016</v>
      </c>
      <c r="J1559" s="30" t="s">
        <v>126</v>
      </c>
      <c r="K1559" s="30" t="str">
        <f t="shared" si="92"/>
        <v>10 de 2016 - 2 de 2017</v>
      </c>
      <c r="L1559" s="30">
        <v>3</v>
      </c>
    </row>
    <row r="1560" spans="9:12" hidden="1" x14ac:dyDescent="0.2">
      <c r="I1560" s="47" t="str">
        <f t="shared" ref="I1560:I1569" si="96">I1559</f>
        <v>10 de 2016</v>
      </c>
      <c r="J1560" s="30" t="s">
        <v>127</v>
      </c>
      <c r="K1560" s="30" t="str">
        <f t="shared" si="92"/>
        <v>10 de 2016 - 3 de 2017</v>
      </c>
      <c r="L1560" s="30">
        <v>4</v>
      </c>
    </row>
    <row r="1561" spans="9:12" hidden="1" x14ac:dyDescent="0.2">
      <c r="I1561" s="47" t="str">
        <f t="shared" si="96"/>
        <v>10 de 2016</v>
      </c>
      <c r="J1561" s="30" t="s">
        <v>128</v>
      </c>
      <c r="K1561" s="30" t="str">
        <f t="shared" si="92"/>
        <v>10 de 2016 - 4 de 2017</v>
      </c>
      <c r="L1561" s="30">
        <v>5</v>
      </c>
    </row>
    <row r="1562" spans="9:12" hidden="1" x14ac:dyDescent="0.2">
      <c r="I1562" s="47" t="str">
        <f t="shared" si="96"/>
        <v>10 de 2016</v>
      </c>
      <c r="J1562" s="30" t="s">
        <v>129</v>
      </c>
      <c r="K1562" s="30" t="str">
        <f t="shared" si="92"/>
        <v>10 de 2016 - 5 de 2017</v>
      </c>
      <c r="L1562" s="30">
        <v>6</v>
      </c>
    </row>
    <row r="1563" spans="9:12" hidden="1" x14ac:dyDescent="0.2">
      <c r="I1563" s="47" t="str">
        <f t="shared" si="96"/>
        <v>10 de 2016</v>
      </c>
      <c r="J1563" s="30" t="s">
        <v>130</v>
      </c>
      <c r="K1563" s="30" t="str">
        <f t="shared" si="92"/>
        <v>10 de 2016 - 6 de 2017</v>
      </c>
      <c r="L1563" s="30">
        <v>7</v>
      </c>
    </row>
    <row r="1564" spans="9:12" hidden="1" x14ac:dyDescent="0.2">
      <c r="I1564" s="47" t="str">
        <f t="shared" si="96"/>
        <v>10 de 2016</v>
      </c>
      <c r="J1564" s="30" t="s">
        <v>131</v>
      </c>
      <c r="K1564" s="30" t="str">
        <f t="shared" si="92"/>
        <v>10 de 2016 - 7 de 2017</v>
      </c>
      <c r="L1564" s="30">
        <v>8</v>
      </c>
    </row>
    <row r="1565" spans="9:12" hidden="1" x14ac:dyDescent="0.2">
      <c r="I1565" s="47" t="str">
        <f t="shared" si="96"/>
        <v>10 de 2016</v>
      </c>
      <c r="J1565" s="30" t="s">
        <v>132</v>
      </c>
      <c r="K1565" s="30" t="str">
        <f t="shared" si="92"/>
        <v>10 de 2016 - 8 de 2017</v>
      </c>
      <c r="L1565" s="30">
        <v>9</v>
      </c>
    </row>
    <row r="1566" spans="9:12" hidden="1" x14ac:dyDescent="0.2">
      <c r="I1566" s="47" t="str">
        <f t="shared" si="96"/>
        <v>10 de 2016</v>
      </c>
      <c r="J1566" s="30" t="s">
        <v>133</v>
      </c>
      <c r="K1566" s="30" t="str">
        <f t="shared" si="92"/>
        <v>10 de 2016 - 9 de 2017</v>
      </c>
      <c r="L1566" s="30">
        <v>10</v>
      </c>
    </row>
    <row r="1567" spans="9:12" hidden="1" x14ac:dyDescent="0.2">
      <c r="I1567" s="47" t="str">
        <f t="shared" si="96"/>
        <v>10 de 2016</v>
      </c>
      <c r="J1567" s="30" t="s">
        <v>134</v>
      </c>
      <c r="K1567" s="30" t="str">
        <f t="shared" si="92"/>
        <v>10 de 2016 - 10 de 2017</v>
      </c>
      <c r="L1567" s="30">
        <v>11</v>
      </c>
    </row>
    <row r="1568" spans="9:12" hidden="1" x14ac:dyDescent="0.2">
      <c r="I1568" s="47" t="str">
        <f t="shared" si="96"/>
        <v>10 de 2016</v>
      </c>
      <c r="J1568" s="30" t="s">
        <v>135</v>
      </c>
      <c r="K1568" s="30" t="str">
        <f t="shared" si="92"/>
        <v>10 de 2016 - 11 de 2017</v>
      </c>
      <c r="L1568" s="30">
        <v>12</v>
      </c>
    </row>
    <row r="1569" spans="9:12" hidden="1" x14ac:dyDescent="0.2">
      <c r="I1569" s="47" t="str">
        <f t="shared" si="96"/>
        <v>10 de 2016</v>
      </c>
      <c r="J1569" s="30" t="s">
        <v>136</v>
      </c>
      <c r="K1569" s="30" t="str">
        <f t="shared" si="92"/>
        <v>10 de 2016 - 12 de 2017</v>
      </c>
      <c r="L1569" s="30">
        <v>13</v>
      </c>
    </row>
    <row r="1570" spans="9:12" hidden="1" x14ac:dyDescent="0.2">
      <c r="I1570" s="47" t="s">
        <v>123</v>
      </c>
      <c r="J1570" s="30" t="s">
        <v>125</v>
      </c>
      <c r="K1570" s="30" t="str">
        <f t="shared" si="92"/>
        <v>11 de 2016 - 1 de 2017</v>
      </c>
      <c r="L1570" s="30">
        <v>1</v>
      </c>
    </row>
    <row r="1571" spans="9:12" hidden="1" x14ac:dyDescent="0.2">
      <c r="I1571" s="47" t="str">
        <f>I1570</f>
        <v>11 de 2016</v>
      </c>
      <c r="J1571" s="30" t="s">
        <v>126</v>
      </c>
      <c r="K1571" s="30" t="str">
        <f t="shared" si="92"/>
        <v>11 de 2016 - 2 de 2017</v>
      </c>
      <c r="L1571" s="30">
        <v>2</v>
      </c>
    </row>
    <row r="1572" spans="9:12" hidden="1" x14ac:dyDescent="0.2">
      <c r="I1572" s="47" t="str">
        <f t="shared" ref="I1572:I1581" si="97">I1571</f>
        <v>11 de 2016</v>
      </c>
      <c r="J1572" s="30" t="s">
        <v>127</v>
      </c>
      <c r="K1572" s="30" t="str">
        <f t="shared" si="92"/>
        <v>11 de 2016 - 3 de 2017</v>
      </c>
      <c r="L1572" s="30">
        <v>3</v>
      </c>
    </row>
    <row r="1573" spans="9:12" hidden="1" x14ac:dyDescent="0.2">
      <c r="I1573" s="47" t="str">
        <f t="shared" si="97"/>
        <v>11 de 2016</v>
      </c>
      <c r="J1573" s="30" t="s">
        <v>128</v>
      </c>
      <c r="K1573" s="30" t="str">
        <f t="shared" si="92"/>
        <v>11 de 2016 - 4 de 2017</v>
      </c>
      <c r="L1573" s="30">
        <v>4</v>
      </c>
    </row>
    <row r="1574" spans="9:12" hidden="1" x14ac:dyDescent="0.2">
      <c r="I1574" s="47" t="str">
        <f t="shared" si="97"/>
        <v>11 de 2016</v>
      </c>
      <c r="J1574" s="30" t="s">
        <v>129</v>
      </c>
      <c r="K1574" s="30" t="str">
        <f t="shared" si="92"/>
        <v>11 de 2016 - 5 de 2017</v>
      </c>
      <c r="L1574" s="30">
        <v>5</v>
      </c>
    </row>
    <row r="1575" spans="9:12" hidden="1" x14ac:dyDescent="0.2">
      <c r="I1575" s="47" t="str">
        <f t="shared" si="97"/>
        <v>11 de 2016</v>
      </c>
      <c r="J1575" s="30" t="s">
        <v>130</v>
      </c>
      <c r="K1575" s="30" t="str">
        <f t="shared" si="92"/>
        <v>11 de 2016 - 6 de 2017</v>
      </c>
      <c r="L1575" s="30">
        <v>6</v>
      </c>
    </row>
    <row r="1576" spans="9:12" hidden="1" x14ac:dyDescent="0.2">
      <c r="I1576" s="47" t="str">
        <f t="shared" si="97"/>
        <v>11 de 2016</v>
      </c>
      <c r="J1576" s="30" t="s">
        <v>131</v>
      </c>
      <c r="K1576" s="30" t="str">
        <f t="shared" si="92"/>
        <v>11 de 2016 - 7 de 2017</v>
      </c>
      <c r="L1576" s="30">
        <v>7</v>
      </c>
    </row>
    <row r="1577" spans="9:12" hidden="1" x14ac:dyDescent="0.2">
      <c r="I1577" s="47" t="str">
        <f t="shared" si="97"/>
        <v>11 de 2016</v>
      </c>
      <c r="J1577" s="30" t="s">
        <v>132</v>
      </c>
      <c r="K1577" s="30" t="str">
        <f t="shared" si="92"/>
        <v>11 de 2016 - 8 de 2017</v>
      </c>
      <c r="L1577" s="30">
        <v>8</v>
      </c>
    </row>
    <row r="1578" spans="9:12" hidden="1" x14ac:dyDescent="0.2">
      <c r="I1578" s="47" t="str">
        <f t="shared" si="97"/>
        <v>11 de 2016</v>
      </c>
      <c r="J1578" s="30" t="s">
        <v>133</v>
      </c>
      <c r="K1578" s="30" t="str">
        <f t="shared" si="92"/>
        <v>11 de 2016 - 9 de 2017</v>
      </c>
      <c r="L1578" s="30">
        <v>9</v>
      </c>
    </row>
    <row r="1579" spans="9:12" hidden="1" x14ac:dyDescent="0.2">
      <c r="I1579" s="47" t="str">
        <f t="shared" si="97"/>
        <v>11 de 2016</v>
      </c>
      <c r="J1579" s="30" t="s">
        <v>134</v>
      </c>
      <c r="K1579" s="30" t="str">
        <f t="shared" ref="K1579:K1593" si="98">CONCATENATE(I1579," - ",J1579)</f>
        <v>11 de 2016 - 10 de 2017</v>
      </c>
      <c r="L1579" s="30">
        <v>10</v>
      </c>
    </row>
    <row r="1580" spans="9:12" hidden="1" x14ac:dyDescent="0.2">
      <c r="I1580" s="47" t="str">
        <f t="shared" si="97"/>
        <v>11 de 2016</v>
      </c>
      <c r="J1580" s="30" t="s">
        <v>135</v>
      </c>
      <c r="K1580" s="30" t="str">
        <f t="shared" si="98"/>
        <v>11 de 2016 - 11 de 2017</v>
      </c>
      <c r="L1580" s="30">
        <v>11</v>
      </c>
    </row>
    <row r="1581" spans="9:12" hidden="1" x14ac:dyDescent="0.2">
      <c r="I1581" s="47" t="str">
        <f t="shared" si="97"/>
        <v>11 de 2016</v>
      </c>
      <c r="J1581" s="30" t="s">
        <v>136</v>
      </c>
      <c r="K1581" s="30" t="str">
        <f t="shared" si="98"/>
        <v>11 de 2016 - 12 de 2017</v>
      </c>
      <c r="L1581" s="30">
        <v>12</v>
      </c>
    </row>
    <row r="1582" spans="9:12" hidden="1" x14ac:dyDescent="0.2">
      <c r="I1582" s="47" t="s">
        <v>124</v>
      </c>
      <c r="J1582" s="30" t="s">
        <v>125</v>
      </c>
      <c r="K1582" s="30" t="str">
        <f t="shared" si="98"/>
        <v>12 de 2016 - 1 de 2017</v>
      </c>
      <c r="L1582" s="30">
        <v>0</v>
      </c>
    </row>
    <row r="1583" spans="9:12" hidden="1" x14ac:dyDescent="0.2">
      <c r="I1583" s="47" t="str">
        <f>I1582</f>
        <v>12 de 2016</v>
      </c>
      <c r="J1583" s="30" t="s">
        <v>126</v>
      </c>
      <c r="K1583" s="30" t="str">
        <f t="shared" si="98"/>
        <v>12 de 2016 - 2 de 2017</v>
      </c>
      <c r="L1583" s="30">
        <v>1</v>
      </c>
    </row>
    <row r="1584" spans="9:12" hidden="1" x14ac:dyDescent="0.2">
      <c r="I1584" s="47" t="str">
        <f t="shared" ref="I1584:I1593" si="99">I1583</f>
        <v>12 de 2016</v>
      </c>
      <c r="J1584" s="30" t="s">
        <v>127</v>
      </c>
      <c r="K1584" s="30" t="str">
        <f t="shared" si="98"/>
        <v>12 de 2016 - 3 de 2017</v>
      </c>
      <c r="L1584" s="30">
        <v>2</v>
      </c>
    </row>
    <row r="1585" spans="9:12" hidden="1" x14ac:dyDescent="0.2">
      <c r="I1585" s="47" t="str">
        <f t="shared" si="99"/>
        <v>12 de 2016</v>
      </c>
      <c r="J1585" s="30" t="s">
        <v>128</v>
      </c>
      <c r="K1585" s="30" t="str">
        <f t="shared" si="98"/>
        <v>12 de 2016 - 4 de 2017</v>
      </c>
      <c r="L1585" s="30">
        <v>3</v>
      </c>
    </row>
    <row r="1586" spans="9:12" hidden="1" x14ac:dyDescent="0.2">
      <c r="I1586" s="47" t="str">
        <f t="shared" si="99"/>
        <v>12 de 2016</v>
      </c>
      <c r="J1586" s="30" t="s">
        <v>129</v>
      </c>
      <c r="K1586" s="30" t="str">
        <f t="shared" si="98"/>
        <v>12 de 2016 - 5 de 2017</v>
      </c>
      <c r="L1586" s="30">
        <v>4</v>
      </c>
    </row>
    <row r="1587" spans="9:12" hidden="1" x14ac:dyDescent="0.2">
      <c r="I1587" s="47" t="str">
        <f t="shared" si="99"/>
        <v>12 de 2016</v>
      </c>
      <c r="J1587" s="30" t="s">
        <v>130</v>
      </c>
      <c r="K1587" s="30" t="str">
        <f t="shared" si="98"/>
        <v>12 de 2016 - 6 de 2017</v>
      </c>
      <c r="L1587" s="30">
        <v>5</v>
      </c>
    </row>
    <row r="1588" spans="9:12" hidden="1" x14ac:dyDescent="0.2">
      <c r="I1588" s="47" t="str">
        <f t="shared" si="99"/>
        <v>12 de 2016</v>
      </c>
      <c r="J1588" s="30" t="s">
        <v>131</v>
      </c>
      <c r="K1588" s="30" t="str">
        <f t="shared" si="98"/>
        <v>12 de 2016 - 7 de 2017</v>
      </c>
      <c r="L1588" s="30">
        <v>6</v>
      </c>
    </row>
    <row r="1589" spans="9:12" hidden="1" x14ac:dyDescent="0.2">
      <c r="I1589" s="47" t="str">
        <f t="shared" si="99"/>
        <v>12 de 2016</v>
      </c>
      <c r="J1589" s="30" t="s">
        <v>132</v>
      </c>
      <c r="K1589" s="30" t="str">
        <f t="shared" si="98"/>
        <v>12 de 2016 - 8 de 2017</v>
      </c>
      <c r="L1589" s="30">
        <v>7</v>
      </c>
    </row>
    <row r="1590" spans="9:12" hidden="1" x14ac:dyDescent="0.2">
      <c r="I1590" s="47" t="str">
        <f t="shared" si="99"/>
        <v>12 de 2016</v>
      </c>
      <c r="J1590" s="30" t="s">
        <v>133</v>
      </c>
      <c r="K1590" s="30" t="str">
        <f t="shared" si="98"/>
        <v>12 de 2016 - 9 de 2017</v>
      </c>
      <c r="L1590" s="30">
        <v>8</v>
      </c>
    </row>
    <row r="1591" spans="9:12" hidden="1" x14ac:dyDescent="0.2">
      <c r="I1591" s="47" t="str">
        <f t="shared" si="99"/>
        <v>12 de 2016</v>
      </c>
      <c r="J1591" s="30" t="s">
        <v>134</v>
      </c>
      <c r="K1591" s="30" t="str">
        <f t="shared" si="98"/>
        <v>12 de 2016 - 10 de 2017</v>
      </c>
      <c r="L1591" s="30">
        <v>9</v>
      </c>
    </row>
    <row r="1592" spans="9:12" hidden="1" x14ac:dyDescent="0.2">
      <c r="I1592" s="47" t="str">
        <f t="shared" si="99"/>
        <v>12 de 2016</v>
      </c>
      <c r="J1592" s="30" t="s">
        <v>135</v>
      </c>
      <c r="K1592" s="30" t="str">
        <f t="shared" si="98"/>
        <v>12 de 2016 - 11 de 2017</v>
      </c>
      <c r="L1592" s="30">
        <v>10</v>
      </c>
    </row>
    <row r="1593" spans="9:12" hidden="1" x14ac:dyDescent="0.2">
      <c r="I1593" s="47" t="str">
        <f t="shared" si="99"/>
        <v>12 de 2016</v>
      </c>
      <c r="J1593" s="30" t="s">
        <v>136</v>
      </c>
      <c r="K1593" s="30" t="str">
        <f t="shared" si="98"/>
        <v>12 de 2016 - 12 de 2017</v>
      </c>
      <c r="L1593" s="30">
        <v>11</v>
      </c>
    </row>
    <row r="1594" spans="9:12" hidden="1" x14ac:dyDescent="0.2">
      <c r="K1594" s="18"/>
      <c r="L1594" s="18"/>
    </row>
    <row r="1595" spans="9:12" hidden="1" x14ac:dyDescent="0.2">
      <c r="I1595" s="30" t="s">
        <v>125</v>
      </c>
      <c r="J1595" s="30" t="s">
        <v>137</v>
      </c>
      <c r="K1595" s="30" t="str">
        <f>CONCATENATE(I1595," - ",J1595)</f>
        <v>1 de 2017 - 1 de 2018</v>
      </c>
      <c r="L1595" s="30">
        <v>11</v>
      </c>
    </row>
    <row r="1596" spans="9:12" hidden="1" x14ac:dyDescent="0.2">
      <c r="I1596" s="30" t="str">
        <f>I1595</f>
        <v>1 de 2017</v>
      </c>
      <c r="J1596" s="30" t="s">
        <v>138</v>
      </c>
      <c r="K1596" s="30" t="str">
        <f t="shared" ref="K1596:K1659" si="100">CONCATENATE(I1596," - ",J1596)</f>
        <v>1 de 2017 - 2 de 2018</v>
      </c>
      <c r="L1596" s="30">
        <v>12</v>
      </c>
    </row>
    <row r="1597" spans="9:12" hidden="1" x14ac:dyDescent="0.2">
      <c r="I1597" s="30" t="str">
        <f t="shared" ref="I1597:I1606" si="101">I1596</f>
        <v>1 de 2017</v>
      </c>
      <c r="J1597" s="30" t="s">
        <v>139</v>
      </c>
      <c r="K1597" s="30" t="str">
        <f t="shared" si="100"/>
        <v>1 de 2017 - 3 de 2018</v>
      </c>
      <c r="L1597" s="30">
        <v>13</v>
      </c>
    </row>
    <row r="1598" spans="9:12" hidden="1" x14ac:dyDescent="0.2">
      <c r="I1598" s="30" t="str">
        <f t="shared" si="101"/>
        <v>1 de 2017</v>
      </c>
      <c r="J1598" s="30" t="s">
        <v>140</v>
      </c>
      <c r="K1598" s="30" t="str">
        <f t="shared" si="100"/>
        <v>1 de 2017 - 4 de 2018</v>
      </c>
      <c r="L1598" s="30">
        <v>14</v>
      </c>
    </row>
    <row r="1599" spans="9:12" hidden="1" x14ac:dyDescent="0.2">
      <c r="I1599" s="30" t="str">
        <f t="shared" si="101"/>
        <v>1 de 2017</v>
      </c>
      <c r="J1599" s="30" t="s">
        <v>141</v>
      </c>
      <c r="K1599" s="30" t="str">
        <f t="shared" si="100"/>
        <v>1 de 2017 - 5 de 2018</v>
      </c>
      <c r="L1599" s="30">
        <v>15</v>
      </c>
    </row>
    <row r="1600" spans="9:12" hidden="1" x14ac:dyDescent="0.2">
      <c r="I1600" s="30" t="str">
        <f t="shared" si="101"/>
        <v>1 de 2017</v>
      </c>
      <c r="J1600" s="30" t="s">
        <v>142</v>
      </c>
      <c r="K1600" s="30" t="str">
        <f t="shared" si="100"/>
        <v>1 de 2017 - 6 de 2018</v>
      </c>
      <c r="L1600" s="30">
        <v>16</v>
      </c>
    </row>
    <row r="1601" spans="9:12" hidden="1" x14ac:dyDescent="0.2">
      <c r="I1601" s="30" t="str">
        <f t="shared" si="101"/>
        <v>1 de 2017</v>
      </c>
      <c r="J1601" s="30" t="s">
        <v>143</v>
      </c>
      <c r="K1601" s="30" t="str">
        <f t="shared" si="100"/>
        <v>1 de 2017 - 7 de 2018</v>
      </c>
      <c r="L1601" s="30">
        <v>17</v>
      </c>
    </row>
    <row r="1602" spans="9:12" hidden="1" x14ac:dyDescent="0.2">
      <c r="I1602" s="30" t="str">
        <f t="shared" si="101"/>
        <v>1 de 2017</v>
      </c>
      <c r="J1602" s="30" t="s">
        <v>144</v>
      </c>
      <c r="K1602" s="30" t="str">
        <f t="shared" si="100"/>
        <v>1 de 2017 - 8 de 2018</v>
      </c>
      <c r="L1602" s="30">
        <v>18</v>
      </c>
    </row>
    <row r="1603" spans="9:12" hidden="1" x14ac:dyDescent="0.2">
      <c r="I1603" s="30" t="str">
        <f t="shared" si="101"/>
        <v>1 de 2017</v>
      </c>
      <c r="J1603" s="30" t="s">
        <v>145</v>
      </c>
      <c r="K1603" s="30" t="str">
        <f t="shared" si="100"/>
        <v>1 de 2017 - 9 de 2018</v>
      </c>
      <c r="L1603" s="30">
        <v>19</v>
      </c>
    </row>
    <row r="1604" spans="9:12" hidden="1" x14ac:dyDescent="0.2">
      <c r="I1604" s="30" t="str">
        <f t="shared" si="101"/>
        <v>1 de 2017</v>
      </c>
      <c r="J1604" s="30" t="s">
        <v>146</v>
      </c>
      <c r="K1604" s="30" t="str">
        <f t="shared" si="100"/>
        <v>1 de 2017 - 10 de 2018</v>
      </c>
      <c r="L1604" s="30">
        <v>20</v>
      </c>
    </row>
    <row r="1605" spans="9:12" hidden="1" x14ac:dyDescent="0.2">
      <c r="I1605" s="30" t="str">
        <f t="shared" si="101"/>
        <v>1 de 2017</v>
      </c>
      <c r="J1605" s="30" t="s">
        <v>147</v>
      </c>
      <c r="K1605" s="30" t="str">
        <f t="shared" si="100"/>
        <v>1 de 2017 - 11 de 2018</v>
      </c>
      <c r="L1605" s="30">
        <v>21</v>
      </c>
    </row>
    <row r="1606" spans="9:12" hidden="1" x14ac:dyDescent="0.2">
      <c r="I1606" s="30" t="str">
        <f t="shared" si="101"/>
        <v>1 de 2017</v>
      </c>
      <c r="J1606" s="30" t="s">
        <v>148</v>
      </c>
      <c r="K1606" s="30" t="str">
        <f t="shared" si="100"/>
        <v>1 de 2017 - 12 de 2018</v>
      </c>
      <c r="L1606" s="30">
        <v>22</v>
      </c>
    </row>
    <row r="1607" spans="9:12" hidden="1" x14ac:dyDescent="0.2">
      <c r="I1607" s="30" t="s">
        <v>126</v>
      </c>
      <c r="J1607" s="30" t="s">
        <v>137</v>
      </c>
      <c r="K1607" s="30" t="str">
        <f t="shared" si="100"/>
        <v>2 de 2017 - 1 de 2018</v>
      </c>
      <c r="L1607" s="47">
        <v>10</v>
      </c>
    </row>
    <row r="1608" spans="9:12" hidden="1" x14ac:dyDescent="0.2">
      <c r="I1608" s="30" t="str">
        <f>I1607</f>
        <v>2 de 2017</v>
      </c>
      <c r="J1608" s="30" t="s">
        <v>138</v>
      </c>
      <c r="K1608" s="30" t="str">
        <f t="shared" si="100"/>
        <v>2 de 2017 - 2 de 2018</v>
      </c>
      <c r="L1608" s="47">
        <v>11</v>
      </c>
    </row>
    <row r="1609" spans="9:12" hidden="1" x14ac:dyDescent="0.2">
      <c r="I1609" s="30" t="str">
        <f t="shared" ref="I1609:I1618" si="102">I1608</f>
        <v>2 de 2017</v>
      </c>
      <c r="J1609" s="30" t="s">
        <v>139</v>
      </c>
      <c r="K1609" s="30" t="str">
        <f t="shared" si="100"/>
        <v>2 de 2017 - 3 de 2018</v>
      </c>
      <c r="L1609" s="47">
        <v>12</v>
      </c>
    </row>
    <row r="1610" spans="9:12" hidden="1" x14ac:dyDescent="0.2">
      <c r="I1610" s="30" t="str">
        <f t="shared" si="102"/>
        <v>2 de 2017</v>
      </c>
      <c r="J1610" s="30" t="s">
        <v>140</v>
      </c>
      <c r="K1610" s="30" t="str">
        <f t="shared" si="100"/>
        <v>2 de 2017 - 4 de 2018</v>
      </c>
      <c r="L1610" s="47">
        <v>13</v>
      </c>
    </row>
    <row r="1611" spans="9:12" hidden="1" x14ac:dyDescent="0.2">
      <c r="I1611" s="30" t="str">
        <f t="shared" si="102"/>
        <v>2 de 2017</v>
      </c>
      <c r="J1611" s="30" t="s">
        <v>141</v>
      </c>
      <c r="K1611" s="30" t="str">
        <f t="shared" si="100"/>
        <v>2 de 2017 - 5 de 2018</v>
      </c>
      <c r="L1611" s="47">
        <v>14</v>
      </c>
    </row>
    <row r="1612" spans="9:12" hidden="1" x14ac:dyDescent="0.2">
      <c r="I1612" s="30" t="str">
        <f t="shared" si="102"/>
        <v>2 de 2017</v>
      </c>
      <c r="J1612" s="30" t="s">
        <v>142</v>
      </c>
      <c r="K1612" s="30" t="str">
        <f t="shared" si="100"/>
        <v>2 de 2017 - 6 de 2018</v>
      </c>
      <c r="L1612" s="47">
        <v>15</v>
      </c>
    </row>
    <row r="1613" spans="9:12" hidden="1" x14ac:dyDescent="0.2">
      <c r="I1613" s="30" t="str">
        <f t="shared" si="102"/>
        <v>2 de 2017</v>
      </c>
      <c r="J1613" s="30" t="s">
        <v>143</v>
      </c>
      <c r="K1613" s="30" t="str">
        <f t="shared" si="100"/>
        <v>2 de 2017 - 7 de 2018</v>
      </c>
      <c r="L1613" s="47">
        <v>16</v>
      </c>
    </row>
    <row r="1614" spans="9:12" hidden="1" x14ac:dyDescent="0.2">
      <c r="I1614" s="30" t="str">
        <f t="shared" si="102"/>
        <v>2 de 2017</v>
      </c>
      <c r="J1614" s="30" t="s">
        <v>144</v>
      </c>
      <c r="K1614" s="30" t="str">
        <f t="shared" si="100"/>
        <v>2 de 2017 - 8 de 2018</v>
      </c>
      <c r="L1614" s="47">
        <v>17</v>
      </c>
    </row>
    <row r="1615" spans="9:12" hidden="1" x14ac:dyDescent="0.2">
      <c r="I1615" s="30" t="str">
        <f t="shared" si="102"/>
        <v>2 de 2017</v>
      </c>
      <c r="J1615" s="30" t="s">
        <v>145</v>
      </c>
      <c r="K1615" s="30" t="str">
        <f t="shared" si="100"/>
        <v>2 de 2017 - 9 de 2018</v>
      </c>
      <c r="L1615" s="47">
        <v>18</v>
      </c>
    </row>
    <row r="1616" spans="9:12" hidden="1" x14ac:dyDescent="0.2">
      <c r="I1616" s="30" t="str">
        <f t="shared" si="102"/>
        <v>2 de 2017</v>
      </c>
      <c r="J1616" s="30" t="s">
        <v>146</v>
      </c>
      <c r="K1616" s="30" t="str">
        <f t="shared" si="100"/>
        <v>2 de 2017 - 10 de 2018</v>
      </c>
      <c r="L1616" s="47">
        <v>19</v>
      </c>
    </row>
    <row r="1617" spans="9:12" hidden="1" x14ac:dyDescent="0.2">
      <c r="I1617" s="30" t="str">
        <f t="shared" si="102"/>
        <v>2 de 2017</v>
      </c>
      <c r="J1617" s="30" t="s">
        <v>147</v>
      </c>
      <c r="K1617" s="30" t="str">
        <f t="shared" si="100"/>
        <v>2 de 2017 - 11 de 2018</v>
      </c>
      <c r="L1617" s="47">
        <v>20</v>
      </c>
    </row>
    <row r="1618" spans="9:12" hidden="1" x14ac:dyDescent="0.2">
      <c r="I1618" s="30" t="str">
        <f t="shared" si="102"/>
        <v>2 de 2017</v>
      </c>
      <c r="J1618" s="30" t="s">
        <v>148</v>
      </c>
      <c r="K1618" s="30" t="str">
        <f t="shared" si="100"/>
        <v>2 de 2017 - 12 de 2018</v>
      </c>
      <c r="L1618" s="47">
        <v>21</v>
      </c>
    </row>
    <row r="1619" spans="9:12" hidden="1" x14ac:dyDescent="0.2">
      <c r="I1619" s="47" t="s">
        <v>127</v>
      </c>
      <c r="J1619" s="30" t="s">
        <v>137</v>
      </c>
      <c r="K1619" s="30" t="str">
        <f t="shared" si="100"/>
        <v>3 de 2017 - 1 de 2018</v>
      </c>
      <c r="L1619" s="30">
        <v>9</v>
      </c>
    </row>
    <row r="1620" spans="9:12" hidden="1" x14ac:dyDescent="0.2">
      <c r="I1620" s="47" t="str">
        <f>I1619</f>
        <v>3 de 2017</v>
      </c>
      <c r="J1620" s="30" t="s">
        <v>138</v>
      </c>
      <c r="K1620" s="30" t="str">
        <f t="shared" si="100"/>
        <v>3 de 2017 - 2 de 2018</v>
      </c>
      <c r="L1620" s="30">
        <v>10</v>
      </c>
    </row>
    <row r="1621" spans="9:12" hidden="1" x14ac:dyDescent="0.2">
      <c r="I1621" s="47" t="str">
        <f t="shared" ref="I1621:I1630" si="103">I1620</f>
        <v>3 de 2017</v>
      </c>
      <c r="J1621" s="30" t="s">
        <v>139</v>
      </c>
      <c r="K1621" s="30" t="str">
        <f t="shared" si="100"/>
        <v>3 de 2017 - 3 de 2018</v>
      </c>
      <c r="L1621" s="30">
        <v>11</v>
      </c>
    </row>
    <row r="1622" spans="9:12" hidden="1" x14ac:dyDescent="0.2">
      <c r="I1622" s="47" t="str">
        <f t="shared" si="103"/>
        <v>3 de 2017</v>
      </c>
      <c r="J1622" s="30" t="s">
        <v>140</v>
      </c>
      <c r="K1622" s="30" t="str">
        <f t="shared" si="100"/>
        <v>3 de 2017 - 4 de 2018</v>
      </c>
      <c r="L1622" s="30">
        <v>12</v>
      </c>
    </row>
    <row r="1623" spans="9:12" hidden="1" x14ac:dyDescent="0.2">
      <c r="I1623" s="47" t="str">
        <f t="shared" si="103"/>
        <v>3 de 2017</v>
      </c>
      <c r="J1623" s="30" t="s">
        <v>141</v>
      </c>
      <c r="K1623" s="30" t="str">
        <f t="shared" si="100"/>
        <v>3 de 2017 - 5 de 2018</v>
      </c>
      <c r="L1623" s="30">
        <v>13</v>
      </c>
    </row>
    <row r="1624" spans="9:12" hidden="1" x14ac:dyDescent="0.2">
      <c r="I1624" s="47" t="str">
        <f t="shared" si="103"/>
        <v>3 de 2017</v>
      </c>
      <c r="J1624" s="30" t="s">
        <v>142</v>
      </c>
      <c r="K1624" s="30" t="str">
        <f t="shared" si="100"/>
        <v>3 de 2017 - 6 de 2018</v>
      </c>
      <c r="L1624" s="30">
        <v>14</v>
      </c>
    </row>
    <row r="1625" spans="9:12" hidden="1" x14ac:dyDescent="0.2">
      <c r="I1625" s="47" t="str">
        <f t="shared" si="103"/>
        <v>3 de 2017</v>
      </c>
      <c r="J1625" s="30" t="s">
        <v>143</v>
      </c>
      <c r="K1625" s="30" t="str">
        <f t="shared" si="100"/>
        <v>3 de 2017 - 7 de 2018</v>
      </c>
      <c r="L1625" s="30">
        <v>15</v>
      </c>
    </row>
    <row r="1626" spans="9:12" hidden="1" x14ac:dyDescent="0.2">
      <c r="I1626" s="47" t="str">
        <f t="shared" si="103"/>
        <v>3 de 2017</v>
      </c>
      <c r="J1626" s="30" t="s">
        <v>144</v>
      </c>
      <c r="K1626" s="30" t="str">
        <f t="shared" si="100"/>
        <v>3 de 2017 - 8 de 2018</v>
      </c>
      <c r="L1626" s="30">
        <v>16</v>
      </c>
    </row>
    <row r="1627" spans="9:12" hidden="1" x14ac:dyDescent="0.2">
      <c r="I1627" s="47" t="str">
        <f t="shared" si="103"/>
        <v>3 de 2017</v>
      </c>
      <c r="J1627" s="30" t="s">
        <v>145</v>
      </c>
      <c r="K1627" s="30" t="str">
        <f t="shared" si="100"/>
        <v>3 de 2017 - 9 de 2018</v>
      </c>
      <c r="L1627" s="30">
        <v>17</v>
      </c>
    </row>
    <row r="1628" spans="9:12" hidden="1" x14ac:dyDescent="0.2">
      <c r="I1628" s="47" t="str">
        <f t="shared" si="103"/>
        <v>3 de 2017</v>
      </c>
      <c r="J1628" s="30" t="s">
        <v>146</v>
      </c>
      <c r="K1628" s="30" t="str">
        <f t="shared" si="100"/>
        <v>3 de 2017 - 10 de 2018</v>
      </c>
      <c r="L1628" s="30">
        <v>18</v>
      </c>
    </row>
    <row r="1629" spans="9:12" hidden="1" x14ac:dyDescent="0.2">
      <c r="I1629" s="47" t="str">
        <f t="shared" si="103"/>
        <v>3 de 2017</v>
      </c>
      <c r="J1629" s="30" t="s">
        <v>147</v>
      </c>
      <c r="K1629" s="30" t="str">
        <f t="shared" si="100"/>
        <v>3 de 2017 - 11 de 2018</v>
      </c>
      <c r="L1629" s="30">
        <v>19</v>
      </c>
    </row>
    <row r="1630" spans="9:12" hidden="1" x14ac:dyDescent="0.2">
      <c r="I1630" s="47" t="str">
        <f t="shared" si="103"/>
        <v>3 de 2017</v>
      </c>
      <c r="J1630" s="30" t="s">
        <v>148</v>
      </c>
      <c r="K1630" s="30" t="str">
        <f t="shared" si="100"/>
        <v>3 de 2017 - 12 de 2018</v>
      </c>
      <c r="L1630" s="30">
        <v>20</v>
      </c>
    </row>
    <row r="1631" spans="9:12" hidden="1" x14ac:dyDescent="0.2">
      <c r="I1631" s="47" t="s">
        <v>128</v>
      </c>
      <c r="J1631" s="30" t="s">
        <v>137</v>
      </c>
      <c r="K1631" s="30" t="str">
        <f t="shared" si="100"/>
        <v>4 de 2017 - 1 de 2018</v>
      </c>
      <c r="L1631" s="30">
        <v>8</v>
      </c>
    </row>
    <row r="1632" spans="9:12" hidden="1" x14ac:dyDescent="0.2">
      <c r="I1632" s="47" t="str">
        <f>I1631</f>
        <v>4 de 2017</v>
      </c>
      <c r="J1632" s="30" t="s">
        <v>138</v>
      </c>
      <c r="K1632" s="30" t="str">
        <f t="shared" si="100"/>
        <v>4 de 2017 - 2 de 2018</v>
      </c>
      <c r="L1632" s="30">
        <v>9</v>
      </c>
    </row>
    <row r="1633" spans="9:12" hidden="1" x14ac:dyDescent="0.2">
      <c r="I1633" s="47" t="str">
        <f t="shared" ref="I1633:I1642" si="104">I1632</f>
        <v>4 de 2017</v>
      </c>
      <c r="J1633" s="30" t="s">
        <v>139</v>
      </c>
      <c r="K1633" s="30" t="str">
        <f t="shared" si="100"/>
        <v>4 de 2017 - 3 de 2018</v>
      </c>
      <c r="L1633" s="30">
        <v>10</v>
      </c>
    </row>
    <row r="1634" spans="9:12" hidden="1" x14ac:dyDescent="0.2">
      <c r="I1634" s="47" t="str">
        <f t="shared" si="104"/>
        <v>4 de 2017</v>
      </c>
      <c r="J1634" s="30" t="s">
        <v>140</v>
      </c>
      <c r="K1634" s="30" t="str">
        <f t="shared" si="100"/>
        <v>4 de 2017 - 4 de 2018</v>
      </c>
      <c r="L1634" s="30">
        <v>11</v>
      </c>
    </row>
    <row r="1635" spans="9:12" hidden="1" x14ac:dyDescent="0.2">
      <c r="I1635" s="47" t="str">
        <f t="shared" si="104"/>
        <v>4 de 2017</v>
      </c>
      <c r="J1635" s="30" t="s">
        <v>141</v>
      </c>
      <c r="K1635" s="30" t="str">
        <f t="shared" si="100"/>
        <v>4 de 2017 - 5 de 2018</v>
      </c>
      <c r="L1635" s="30">
        <v>12</v>
      </c>
    </row>
    <row r="1636" spans="9:12" hidden="1" x14ac:dyDescent="0.2">
      <c r="I1636" s="47" t="str">
        <f t="shared" si="104"/>
        <v>4 de 2017</v>
      </c>
      <c r="J1636" s="30" t="s">
        <v>142</v>
      </c>
      <c r="K1636" s="30" t="str">
        <f t="shared" si="100"/>
        <v>4 de 2017 - 6 de 2018</v>
      </c>
      <c r="L1636" s="30">
        <v>13</v>
      </c>
    </row>
    <row r="1637" spans="9:12" hidden="1" x14ac:dyDescent="0.2">
      <c r="I1637" s="47" t="str">
        <f t="shared" si="104"/>
        <v>4 de 2017</v>
      </c>
      <c r="J1637" s="30" t="s">
        <v>143</v>
      </c>
      <c r="K1637" s="30" t="str">
        <f t="shared" si="100"/>
        <v>4 de 2017 - 7 de 2018</v>
      </c>
      <c r="L1637" s="30">
        <v>14</v>
      </c>
    </row>
    <row r="1638" spans="9:12" hidden="1" x14ac:dyDescent="0.2">
      <c r="I1638" s="47" t="str">
        <f t="shared" si="104"/>
        <v>4 de 2017</v>
      </c>
      <c r="J1638" s="30" t="s">
        <v>144</v>
      </c>
      <c r="K1638" s="30" t="str">
        <f t="shared" si="100"/>
        <v>4 de 2017 - 8 de 2018</v>
      </c>
      <c r="L1638" s="30">
        <v>15</v>
      </c>
    </row>
    <row r="1639" spans="9:12" hidden="1" x14ac:dyDescent="0.2">
      <c r="I1639" s="47" t="str">
        <f t="shared" si="104"/>
        <v>4 de 2017</v>
      </c>
      <c r="J1639" s="30" t="s">
        <v>145</v>
      </c>
      <c r="K1639" s="30" t="str">
        <f t="shared" si="100"/>
        <v>4 de 2017 - 9 de 2018</v>
      </c>
      <c r="L1639" s="30">
        <v>16</v>
      </c>
    </row>
    <row r="1640" spans="9:12" hidden="1" x14ac:dyDescent="0.2">
      <c r="I1640" s="47" t="str">
        <f t="shared" si="104"/>
        <v>4 de 2017</v>
      </c>
      <c r="J1640" s="30" t="s">
        <v>146</v>
      </c>
      <c r="K1640" s="30" t="str">
        <f t="shared" si="100"/>
        <v>4 de 2017 - 10 de 2018</v>
      </c>
      <c r="L1640" s="30">
        <v>17</v>
      </c>
    </row>
    <row r="1641" spans="9:12" hidden="1" x14ac:dyDescent="0.2">
      <c r="I1641" s="47" t="str">
        <f t="shared" si="104"/>
        <v>4 de 2017</v>
      </c>
      <c r="J1641" s="30" t="s">
        <v>147</v>
      </c>
      <c r="K1641" s="30" t="str">
        <f t="shared" si="100"/>
        <v>4 de 2017 - 11 de 2018</v>
      </c>
      <c r="L1641" s="30">
        <v>18</v>
      </c>
    </row>
    <row r="1642" spans="9:12" hidden="1" x14ac:dyDescent="0.2">
      <c r="I1642" s="47" t="str">
        <f t="shared" si="104"/>
        <v>4 de 2017</v>
      </c>
      <c r="J1642" s="30" t="s">
        <v>148</v>
      </c>
      <c r="K1642" s="30" t="str">
        <f t="shared" si="100"/>
        <v>4 de 2017 - 12 de 2018</v>
      </c>
      <c r="L1642" s="30">
        <v>19</v>
      </c>
    </row>
    <row r="1643" spans="9:12" hidden="1" x14ac:dyDescent="0.2">
      <c r="I1643" s="47" t="s">
        <v>129</v>
      </c>
      <c r="J1643" s="30" t="s">
        <v>137</v>
      </c>
      <c r="K1643" s="30" t="str">
        <f t="shared" si="100"/>
        <v>5 de 2017 - 1 de 2018</v>
      </c>
      <c r="L1643" s="30">
        <v>7</v>
      </c>
    </row>
    <row r="1644" spans="9:12" hidden="1" x14ac:dyDescent="0.2">
      <c r="I1644" s="47" t="str">
        <f>I1643</f>
        <v>5 de 2017</v>
      </c>
      <c r="J1644" s="30" t="s">
        <v>138</v>
      </c>
      <c r="K1644" s="30" t="str">
        <f t="shared" si="100"/>
        <v>5 de 2017 - 2 de 2018</v>
      </c>
      <c r="L1644" s="30">
        <v>8</v>
      </c>
    </row>
    <row r="1645" spans="9:12" hidden="1" x14ac:dyDescent="0.2">
      <c r="I1645" s="47" t="str">
        <f t="shared" ref="I1645:I1654" si="105">I1644</f>
        <v>5 de 2017</v>
      </c>
      <c r="J1645" s="30" t="s">
        <v>139</v>
      </c>
      <c r="K1645" s="30" t="str">
        <f t="shared" si="100"/>
        <v>5 de 2017 - 3 de 2018</v>
      </c>
      <c r="L1645" s="30">
        <v>9</v>
      </c>
    </row>
    <row r="1646" spans="9:12" hidden="1" x14ac:dyDescent="0.2">
      <c r="I1646" s="47" t="str">
        <f t="shared" si="105"/>
        <v>5 de 2017</v>
      </c>
      <c r="J1646" s="30" t="s">
        <v>140</v>
      </c>
      <c r="K1646" s="30" t="str">
        <f t="shared" si="100"/>
        <v>5 de 2017 - 4 de 2018</v>
      </c>
      <c r="L1646" s="30">
        <v>10</v>
      </c>
    </row>
    <row r="1647" spans="9:12" hidden="1" x14ac:dyDescent="0.2">
      <c r="I1647" s="47" t="str">
        <f t="shared" si="105"/>
        <v>5 de 2017</v>
      </c>
      <c r="J1647" s="30" t="s">
        <v>141</v>
      </c>
      <c r="K1647" s="30" t="str">
        <f t="shared" si="100"/>
        <v>5 de 2017 - 5 de 2018</v>
      </c>
      <c r="L1647" s="30">
        <v>11</v>
      </c>
    </row>
    <row r="1648" spans="9:12" hidden="1" x14ac:dyDescent="0.2">
      <c r="I1648" s="47" t="str">
        <f t="shared" si="105"/>
        <v>5 de 2017</v>
      </c>
      <c r="J1648" s="30" t="s">
        <v>142</v>
      </c>
      <c r="K1648" s="30" t="str">
        <f t="shared" si="100"/>
        <v>5 de 2017 - 6 de 2018</v>
      </c>
      <c r="L1648" s="30">
        <v>12</v>
      </c>
    </row>
    <row r="1649" spans="9:12" hidden="1" x14ac:dyDescent="0.2">
      <c r="I1649" s="47" t="str">
        <f t="shared" si="105"/>
        <v>5 de 2017</v>
      </c>
      <c r="J1649" s="30" t="s">
        <v>143</v>
      </c>
      <c r="K1649" s="30" t="str">
        <f t="shared" si="100"/>
        <v>5 de 2017 - 7 de 2018</v>
      </c>
      <c r="L1649" s="30">
        <v>13</v>
      </c>
    </row>
    <row r="1650" spans="9:12" hidden="1" x14ac:dyDescent="0.2">
      <c r="I1650" s="47" t="str">
        <f t="shared" si="105"/>
        <v>5 de 2017</v>
      </c>
      <c r="J1650" s="30" t="s">
        <v>144</v>
      </c>
      <c r="K1650" s="30" t="str">
        <f t="shared" si="100"/>
        <v>5 de 2017 - 8 de 2018</v>
      </c>
      <c r="L1650" s="30">
        <v>14</v>
      </c>
    </row>
    <row r="1651" spans="9:12" hidden="1" x14ac:dyDescent="0.2">
      <c r="I1651" s="47" t="str">
        <f t="shared" si="105"/>
        <v>5 de 2017</v>
      </c>
      <c r="J1651" s="30" t="s">
        <v>145</v>
      </c>
      <c r="K1651" s="30" t="str">
        <f t="shared" si="100"/>
        <v>5 de 2017 - 9 de 2018</v>
      </c>
      <c r="L1651" s="30">
        <v>15</v>
      </c>
    </row>
    <row r="1652" spans="9:12" hidden="1" x14ac:dyDescent="0.2">
      <c r="I1652" s="47" t="str">
        <f t="shared" si="105"/>
        <v>5 de 2017</v>
      </c>
      <c r="J1652" s="30" t="s">
        <v>146</v>
      </c>
      <c r="K1652" s="30" t="str">
        <f t="shared" si="100"/>
        <v>5 de 2017 - 10 de 2018</v>
      </c>
      <c r="L1652" s="30">
        <v>16</v>
      </c>
    </row>
    <row r="1653" spans="9:12" hidden="1" x14ac:dyDescent="0.2">
      <c r="I1653" s="47" t="str">
        <f t="shared" si="105"/>
        <v>5 de 2017</v>
      </c>
      <c r="J1653" s="30" t="s">
        <v>147</v>
      </c>
      <c r="K1653" s="30" t="str">
        <f t="shared" si="100"/>
        <v>5 de 2017 - 11 de 2018</v>
      </c>
      <c r="L1653" s="30">
        <v>17</v>
      </c>
    </row>
    <row r="1654" spans="9:12" hidden="1" x14ac:dyDescent="0.2">
      <c r="I1654" s="47" t="str">
        <f t="shared" si="105"/>
        <v>5 de 2017</v>
      </c>
      <c r="J1654" s="30" t="s">
        <v>148</v>
      </c>
      <c r="K1654" s="30" t="str">
        <f t="shared" si="100"/>
        <v>5 de 2017 - 12 de 2018</v>
      </c>
      <c r="L1654" s="30">
        <v>18</v>
      </c>
    </row>
    <row r="1655" spans="9:12" hidden="1" x14ac:dyDescent="0.2">
      <c r="I1655" s="47" t="s">
        <v>130</v>
      </c>
      <c r="J1655" s="30" t="s">
        <v>137</v>
      </c>
      <c r="K1655" s="30" t="str">
        <f t="shared" si="100"/>
        <v>6 de 2017 - 1 de 2018</v>
      </c>
      <c r="L1655" s="30">
        <v>6</v>
      </c>
    </row>
    <row r="1656" spans="9:12" hidden="1" x14ac:dyDescent="0.2">
      <c r="I1656" s="47" t="str">
        <f>I1655</f>
        <v>6 de 2017</v>
      </c>
      <c r="J1656" s="30" t="s">
        <v>138</v>
      </c>
      <c r="K1656" s="30" t="str">
        <f t="shared" si="100"/>
        <v>6 de 2017 - 2 de 2018</v>
      </c>
      <c r="L1656" s="30">
        <v>7</v>
      </c>
    </row>
    <row r="1657" spans="9:12" hidden="1" x14ac:dyDescent="0.2">
      <c r="I1657" s="47" t="str">
        <f t="shared" ref="I1657:I1666" si="106">I1656</f>
        <v>6 de 2017</v>
      </c>
      <c r="J1657" s="30" t="s">
        <v>139</v>
      </c>
      <c r="K1657" s="30" t="str">
        <f t="shared" si="100"/>
        <v>6 de 2017 - 3 de 2018</v>
      </c>
      <c r="L1657" s="30">
        <v>8</v>
      </c>
    </row>
    <row r="1658" spans="9:12" hidden="1" x14ac:dyDescent="0.2">
      <c r="I1658" s="47" t="str">
        <f t="shared" si="106"/>
        <v>6 de 2017</v>
      </c>
      <c r="J1658" s="30" t="s">
        <v>140</v>
      </c>
      <c r="K1658" s="30" t="str">
        <f t="shared" si="100"/>
        <v>6 de 2017 - 4 de 2018</v>
      </c>
      <c r="L1658" s="30">
        <v>9</v>
      </c>
    </row>
    <row r="1659" spans="9:12" hidden="1" x14ac:dyDescent="0.2">
      <c r="I1659" s="47" t="str">
        <f t="shared" si="106"/>
        <v>6 de 2017</v>
      </c>
      <c r="J1659" s="30" t="s">
        <v>141</v>
      </c>
      <c r="K1659" s="30" t="str">
        <f t="shared" si="100"/>
        <v>6 de 2017 - 5 de 2018</v>
      </c>
      <c r="L1659" s="30">
        <v>10</v>
      </c>
    </row>
    <row r="1660" spans="9:12" hidden="1" x14ac:dyDescent="0.2">
      <c r="I1660" s="47" t="str">
        <f t="shared" si="106"/>
        <v>6 de 2017</v>
      </c>
      <c r="J1660" s="30" t="s">
        <v>142</v>
      </c>
      <c r="K1660" s="30" t="str">
        <f t="shared" ref="K1660:K1723" si="107">CONCATENATE(I1660," - ",J1660)</f>
        <v>6 de 2017 - 6 de 2018</v>
      </c>
      <c r="L1660" s="30">
        <v>11</v>
      </c>
    </row>
    <row r="1661" spans="9:12" hidden="1" x14ac:dyDescent="0.2">
      <c r="I1661" s="47" t="str">
        <f t="shared" si="106"/>
        <v>6 de 2017</v>
      </c>
      <c r="J1661" s="30" t="s">
        <v>143</v>
      </c>
      <c r="K1661" s="30" t="str">
        <f t="shared" si="107"/>
        <v>6 de 2017 - 7 de 2018</v>
      </c>
      <c r="L1661" s="30">
        <v>12</v>
      </c>
    </row>
    <row r="1662" spans="9:12" hidden="1" x14ac:dyDescent="0.2">
      <c r="I1662" s="47" t="str">
        <f t="shared" si="106"/>
        <v>6 de 2017</v>
      </c>
      <c r="J1662" s="30" t="s">
        <v>144</v>
      </c>
      <c r="K1662" s="30" t="str">
        <f t="shared" si="107"/>
        <v>6 de 2017 - 8 de 2018</v>
      </c>
      <c r="L1662" s="30">
        <v>13</v>
      </c>
    </row>
    <row r="1663" spans="9:12" hidden="1" x14ac:dyDescent="0.2">
      <c r="I1663" s="47" t="str">
        <f t="shared" si="106"/>
        <v>6 de 2017</v>
      </c>
      <c r="J1663" s="30" t="s">
        <v>145</v>
      </c>
      <c r="K1663" s="30" t="str">
        <f t="shared" si="107"/>
        <v>6 de 2017 - 9 de 2018</v>
      </c>
      <c r="L1663" s="30">
        <v>14</v>
      </c>
    </row>
    <row r="1664" spans="9:12" hidden="1" x14ac:dyDescent="0.2">
      <c r="I1664" s="47" t="str">
        <f t="shared" si="106"/>
        <v>6 de 2017</v>
      </c>
      <c r="J1664" s="30" t="s">
        <v>146</v>
      </c>
      <c r="K1664" s="30" t="str">
        <f t="shared" si="107"/>
        <v>6 de 2017 - 10 de 2018</v>
      </c>
      <c r="L1664" s="30">
        <v>15</v>
      </c>
    </row>
    <row r="1665" spans="9:12" hidden="1" x14ac:dyDescent="0.2">
      <c r="I1665" s="47" t="str">
        <f t="shared" si="106"/>
        <v>6 de 2017</v>
      </c>
      <c r="J1665" s="30" t="s">
        <v>147</v>
      </c>
      <c r="K1665" s="30" t="str">
        <f t="shared" si="107"/>
        <v>6 de 2017 - 11 de 2018</v>
      </c>
      <c r="L1665" s="30">
        <v>16</v>
      </c>
    </row>
    <row r="1666" spans="9:12" hidden="1" x14ac:dyDescent="0.2">
      <c r="I1666" s="47" t="str">
        <f t="shared" si="106"/>
        <v>6 de 2017</v>
      </c>
      <c r="J1666" s="30" t="s">
        <v>148</v>
      </c>
      <c r="K1666" s="30" t="str">
        <f t="shared" si="107"/>
        <v>6 de 2017 - 12 de 2018</v>
      </c>
      <c r="L1666" s="30">
        <v>17</v>
      </c>
    </row>
    <row r="1667" spans="9:12" hidden="1" x14ac:dyDescent="0.2">
      <c r="I1667" s="47" t="s">
        <v>131</v>
      </c>
      <c r="J1667" s="30" t="s">
        <v>137</v>
      </c>
      <c r="K1667" s="30" t="str">
        <f t="shared" si="107"/>
        <v>7 de 2017 - 1 de 2018</v>
      </c>
      <c r="L1667" s="30">
        <v>5</v>
      </c>
    </row>
    <row r="1668" spans="9:12" hidden="1" x14ac:dyDescent="0.2">
      <c r="I1668" s="47" t="str">
        <f>I1667</f>
        <v>7 de 2017</v>
      </c>
      <c r="J1668" s="30" t="s">
        <v>138</v>
      </c>
      <c r="K1668" s="30" t="str">
        <f t="shared" si="107"/>
        <v>7 de 2017 - 2 de 2018</v>
      </c>
      <c r="L1668" s="30">
        <v>6</v>
      </c>
    </row>
    <row r="1669" spans="9:12" hidden="1" x14ac:dyDescent="0.2">
      <c r="I1669" s="47" t="str">
        <f t="shared" ref="I1669:I1678" si="108">I1668</f>
        <v>7 de 2017</v>
      </c>
      <c r="J1669" s="30" t="s">
        <v>139</v>
      </c>
      <c r="K1669" s="30" t="str">
        <f t="shared" si="107"/>
        <v>7 de 2017 - 3 de 2018</v>
      </c>
      <c r="L1669" s="30">
        <v>7</v>
      </c>
    </row>
    <row r="1670" spans="9:12" hidden="1" x14ac:dyDescent="0.2">
      <c r="I1670" s="47" t="str">
        <f t="shared" si="108"/>
        <v>7 de 2017</v>
      </c>
      <c r="J1670" s="30" t="s">
        <v>140</v>
      </c>
      <c r="K1670" s="30" t="str">
        <f t="shared" si="107"/>
        <v>7 de 2017 - 4 de 2018</v>
      </c>
      <c r="L1670" s="30">
        <v>8</v>
      </c>
    </row>
    <row r="1671" spans="9:12" hidden="1" x14ac:dyDescent="0.2">
      <c r="I1671" s="47" t="str">
        <f t="shared" si="108"/>
        <v>7 de 2017</v>
      </c>
      <c r="J1671" s="30" t="s">
        <v>141</v>
      </c>
      <c r="K1671" s="30" t="str">
        <f t="shared" si="107"/>
        <v>7 de 2017 - 5 de 2018</v>
      </c>
      <c r="L1671" s="30">
        <v>9</v>
      </c>
    </row>
    <row r="1672" spans="9:12" hidden="1" x14ac:dyDescent="0.2">
      <c r="I1672" s="47" t="str">
        <f t="shared" si="108"/>
        <v>7 de 2017</v>
      </c>
      <c r="J1672" s="30" t="s">
        <v>142</v>
      </c>
      <c r="K1672" s="30" t="str">
        <f t="shared" si="107"/>
        <v>7 de 2017 - 6 de 2018</v>
      </c>
      <c r="L1672" s="30">
        <v>10</v>
      </c>
    </row>
    <row r="1673" spans="9:12" hidden="1" x14ac:dyDescent="0.2">
      <c r="I1673" s="47" t="str">
        <f t="shared" si="108"/>
        <v>7 de 2017</v>
      </c>
      <c r="J1673" s="30" t="s">
        <v>143</v>
      </c>
      <c r="K1673" s="30" t="str">
        <f t="shared" si="107"/>
        <v>7 de 2017 - 7 de 2018</v>
      </c>
      <c r="L1673" s="30">
        <v>11</v>
      </c>
    </row>
    <row r="1674" spans="9:12" hidden="1" x14ac:dyDescent="0.2">
      <c r="I1674" s="47" t="str">
        <f t="shared" si="108"/>
        <v>7 de 2017</v>
      </c>
      <c r="J1674" s="30" t="s">
        <v>144</v>
      </c>
      <c r="K1674" s="30" t="str">
        <f t="shared" si="107"/>
        <v>7 de 2017 - 8 de 2018</v>
      </c>
      <c r="L1674" s="30">
        <v>12</v>
      </c>
    </row>
    <row r="1675" spans="9:12" hidden="1" x14ac:dyDescent="0.2">
      <c r="I1675" s="47" t="str">
        <f t="shared" si="108"/>
        <v>7 de 2017</v>
      </c>
      <c r="J1675" s="30" t="s">
        <v>145</v>
      </c>
      <c r="K1675" s="30" t="str">
        <f t="shared" si="107"/>
        <v>7 de 2017 - 9 de 2018</v>
      </c>
      <c r="L1675" s="30">
        <v>13</v>
      </c>
    </row>
    <row r="1676" spans="9:12" hidden="1" x14ac:dyDescent="0.2">
      <c r="I1676" s="47" t="str">
        <f t="shared" si="108"/>
        <v>7 de 2017</v>
      </c>
      <c r="J1676" s="30" t="s">
        <v>146</v>
      </c>
      <c r="K1676" s="30" t="str">
        <f t="shared" si="107"/>
        <v>7 de 2017 - 10 de 2018</v>
      </c>
      <c r="L1676" s="30">
        <v>14</v>
      </c>
    </row>
    <row r="1677" spans="9:12" hidden="1" x14ac:dyDescent="0.2">
      <c r="I1677" s="47" t="str">
        <f t="shared" si="108"/>
        <v>7 de 2017</v>
      </c>
      <c r="J1677" s="30" t="s">
        <v>147</v>
      </c>
      <c r="K1677" s="30" t="str">
        <f t="shared" si="107"/>
        <v>7 de 2017 - 11 de 2018</v>
      </c>
      <c r="L1677" s="30">
        <v>15</v>
      </c>
    </row>
    <row r="1678" spans="9:12" hidden="1" x14ac:dyDescent="0.2">
      <c r="I1678" s="47" t="str">
        <f t="shared" si="108"/>
        <v>7 de 2017</v>
      </c>
      <c r="J1678" s="30" t="s">
        <v>148</v>
      </c>
      <c r="K1678" s="30" t="str">
        <f t="shared" si="107"/>
        <v>7 de 2017 - 12 de 2018</v>
      </c>
      <c r="L1678" s="30">
        <v>16</v>
      </c>
    </row>
    <row r="1679" spans="9:12" hidden="1" x14ac:dyDescent="0.2">
      <c r="I1679" s="47" t="s">
        <v>132</v>
      </c>
      <c r="J1679" s="30" t="s">
        <v>137</v>
      </c>
      <c r="K1679" s="30" t="str">
        <f t="shared" si="107"/>
        <v>8 de 2017 - 1 de 2018</v>
      </c>
      <c r="L1679" s="30">
        <v>4</v>
      </c>
    </row>
    <row r="1680" spans="9:12" hidden="1" x14ac:dyDescent="0.2">
      <c r="I1680" s="47" t="str">
        <f>I1679</f>
        <v>8 de 2017</v>
      </c>
      <c r="J1680" s="30" t="s">
        <v>138</v>
      </c>
      <c r="K1680" s="30" t="str">
        <f t="shared" si="107"/>
        <v>8 de 2017 - 2 de 2018</v>
      </c>
      <c r="L1680" s="30">
        <v>5</v>
      </c>
    </row>
    <row r="1681" spans="9:12" hidden="1" x14ac:dyDescent="0.2">
      <c r="I1681" s="47" t="str">
        <f t="shared" ref="I1681:I1690" si="109">I1680</f>
        <v>8 de 2017</v>
      </c>
      <c r="J1681" s="30" t="s">
        <v>139</v>
      </c>
      <c r="K1681" s="30" t="str">
        <f t="shared" si="107"/>
        <v>8 de 2017 - 3 de 2018</v>
      </c>
      <c r="L1681" s="30">
        <v>6</v>
      </c>
    </row>
    <row r="1682" spans="9:12" hidden="1" x14ac:dyDescent="0.2">
      <c r="I1682" s="47" t="str">
        <f t="shared" si="109"/>
        <v>8 de 2017</v>
      </c>
      <c r="J1682" s="30" t="s">
        <v>140</v>
      </c>
      <c r="K1682" s="30" t="str">
        <f t="shared" si="107"/>
        <v>8 de 2017 - 4 de 2018</v>
      </c>
      <c r="L1682" s="30">
        <v>7</v>
      </c>
    </row>
    <row r="1683" spans="9:12" hidden="1" x14ac:dyDescent="0.2">
      <c r="I1683" s="47" t="str">
        <f t="shared" si="109"/>
        <v>8 de 2017</v>
      </c>
      <c r="J1683" s="30" t="s">
        <v>141</v>
      </c>
      <c r="K1683" s="30" t="str">
        <f t="shared" si="107"/>
        <v>8 de 2017 - 5 de 2018</v>
      </c>
      <c r="L1683" s="30">
        <v>8</v>
      </c>
    </row>
    <row r="1684" spans="9:12" hidden="1" x14ac:dyDescent="0.2">
      <c r="I1684" s="47" t="str">
        <f t="shared" si="109"/>
        <v>8 de 2017</v>
      </c>
      <c r="J1684" s="30" t="s">
        <v>142</v>
      </c>
      <c r="K1684" s="30" t="str">
        <f t="shared" si="107"/>
        <v>8 de 2017 - 6 de 2018</v>
      </c>
      <c r="L1684" s="30">
        <v>9</v>
      </c>
    </row>
    <row r="1685" spans="9:12" hidden="1" x14ac:dyDescent="0.2">
      <c r="I1685" s="47" t="str">
        <f t="shared" si="109"/>
        <v>8 de 2017</v>
      </c>
      <c r="J1685" s="30" t="s">
        <v>143</v>
      </c>
      <c r="K1685" s="30" t="str">
        <f t="shared" si="107"/>
        <v>8 de 2017 - 7 de 2018</v>
      </c>
      <c r="L1685" s="30">
        <v>10</v>
      </c>
    </row>
    <row r="1686" spans="9:12" hidden="1" x14ac:dyDescent="0.2">
      <c r="I1686" s="47" t="str">
        <f t="shared" si="109"/>
        <v>8 de 2017</v>
      </c>
      <c r="J1686" s="30" t="s">
        <v>144</v>
      </c>
      <c r="K1686" s="30" t="str">
        <f t="shared" si="107"/>
        <v>8 de 2017 - 8 de 2018</v>
      </c>
      <c r="L1686" s="30">
        <v>11</v>
      </c>
    </row>
    <row r="1687" spans="9:12" hidden="1" x14ac:dyDescent="0.2">
      <c r="I1687" s="47" t="str">
        <f t="shared" si="109"/>
        <v>8 de 2017</v>
      </c>
      <c r="J1687" s="30" t="s">
        <v>145</v>
      </c>
      <c r="K1687" s="30" t="str">
        <f t="shared" si="107"/>
        <v>8 de 2017 - 9 de 2018</v>
      </c>
      <c r="L1687" s="30">
        <v>12</v>
      </c>
    </row>
    <row r="1688" spans="9:12" hidden="1" x14ac:dyDescent="0.2">
      <c r="I1688" s="47" t="str">
        <f t="shared" si="109"/>
        <v>8 de 2017</v>
      </c>
      <c r="J1688" s="30" t="s">
        <v>146</v>
      </c>
      <c r="K1688" s="30" t="str">
        <f t="shared" si="107"/>
        <v>8 de 2017 - 10 de 2018</v>
      </c>
      <c r="L1688" s="30">
        <v>13</v>
      </c>
    </row>
    <row r="1689" spans="9:12" hidden="1" x14ac:dyDescent="0.2">
      <c r="I1689" s="47" t="str">
        <f t="shared" si="109"/>
        <v>8 de 2017</v>
      </c>
      <c r="J1689" s="30" t="s">
        <v>147</v>
      </c>
      <c r="K1689" s="30" t="str">
        <f t="shared" si="107"/>
        <v>8 de 2017 - 11 de 2018</v>
      </c>
      <c r="L1689" s="30">
        <v>14</v>
      </c>
    </row>
    <row r="1690" spans="9:12" hidden="1" x14ac:dyDescent="0.2">
      <c r="I1690" s="47" t="str">
        <f t="shared" si="109"/>
        <v>8 de 2017</v>
      </c>
      <c r="J1690" s="30" t="s">
        <v>148</v>
      </c>
      <c r="K1690" s="30" t="str">
        <f t="shared" si="107"/>
        <v>8 de 2017 - 12 de 2018</v>
      </c>
      <c r="L1690" s="30">
        <v>15</v>
      </c>
    </row>
    <row r="1691" spans="9:12" hidden="1" x14ac:dyDescent="0.2">
      <c r="I1691" s="47" t="s">
        <v>133</v>
      </c>
      <c r="J1691" s="30" t="s">
        <v>137</v>
      </c>
      <c r="K1691" s="30" t="str">
        <f t="shared" si="107"/>
        <v>9 de 2017 - 1 de 2018</v>
      </c>
      <c r="L1691" s="30">
        <v>3</v>
      </c>
    </row>
    <row r="1692" spans="9:12" hidden="1" x14ac:dyDescent="0.2">
      <c r="I1692" s="30" t="str">
        <f>I1691</f>
        <v>9 de 2017</v>
      </c>
      <c r="J1692" s="30" t="s">
        <v>138</v>
      </c>
      <c r="K1692" s="30" t="str">
        <f t="shared" si="107"/>
        <v>9 de 2017 - 2 de 2018</v>
      </c>
      <c r="L1692" s="30">
        <v>4</v>
      </c>
    </row>
    <row r="1693" spans="9:12" hidden="1" x14ac:dyDescent="0.2">
      <c r="I1693" s="30" t="str">
        <f t="shared" ref="I1693:I1702" si="110">I1692</f>
        <v>9 de 2017</v>
      </c>
      <c r="J1693" s="30" t="s">
        <v>139</v>
      </c>
      <c r="K1693" s="30" t="str">
        <f t="shared" si="107"/>
        <v>9 de 2017 - 3 de 2018</v>
      </c>
      <c r="L1693" s="30">
        <v>5</v>
      </c>
    </row>
    <row r="1694" spans="9:12" hidden="1" x14ac:dyDescent="0.2">
      <c r="I1694" s="30" t="str">
        <f t="shared" si="110"/>
        <v>9 de 2017</v>
      </c>
      <c r="J1694" s="30" t="s">
        <v>140</v>
      </c>
      <c r="K1694" s="30" t="str">
        <f t="shared" si="107"/>
        <v>9 de 2017 - 4 de 2018</v>
      </c>
      <c r="L1694" s="30">
        <v>6</v>
      </c>
    </row>
    <row r="1695" spans="9:12" hidden="1" x14ac:dyDescent="0.2">
      <c r="I1695" s="30" t="str">
        <f t="shared" si="110"/>
        <v>9 de 2017</v>
      </c>
      <c r="J1695" s="30" t="s">
        <v>141</v>
      </c>
      <c r="K1695" s="30" t="str">
        <f t="shared" si="107"/>
        <v>9 de 2017 - 5 de 2018</v>
      </c>
      <c r="L1695" s="30">
        <v>7</v>
      </c>
    </row>
    <row r="1696" spans="9:12" hidden="1" x14ac:dyDescent="0.2">
      <c r="I1696" s="30" t="str">
        <f t="shared" si="110"/>
        <v>9 de 2017</v>
      </c>
      <c r="J1696" s="30" t="s">
        <v>142</v>
      </c>
      <c r="K1696" s="30" t="str">
        <f t="shared" si="107"/>
        <v>9 de 2017 - 6 de 2018</v>
      </c>
      <c r="L1696" s="30">
        <v>8</v>
      </c>
    </row>
    <row r="1697" spans="9:12" hidden="1" x14ac:dyDescent="0.2">
      <c r="I1697" s="30" t="str">
        <f t="shared" si="110"/>
        <v>9 de 2017</v>
      </c>
      <c r="J1697" s="30" t="s">
        <v>143</v>
      </c>
      <c r="K1697" s="30" t="str">
        <f t="shared" si="107"/>
        <v>9 de 2017 - 7 de 2018</v>
      </c>
      <c r="L1697" s="30">
        <v>9</v>
      </c>
    </row>
    <row r="1698" spans="9:12" hidden="1" x14ac:dyDescent="0.2">
      <c r="I1698" s="30" t="str">
        <f t="shared" si="110"/>
        <v>9 de 2017</v>
      </c>
      <c r="J1698" s="30" t="s">
        <v>144</v>
      </c>
      <c r="K1698" s="30" t="str">
        <f t="shared" si="107"/>
        <v>9 de 2017 - 8 de 2018</v>
      </c>
      <c r="L1698" s="30">
        <v>10</v>
      </c>
    </row>
    <row r="1699" spans="9:12" hidden="1" x14ac:dyDescent="0.2">
      <c r="I1699" s="30" t="str">
        <f t="shared" si="110"/>
        <v>9 de 2017</v>
      </c>
      <c r="J1699" s="30" t="s">
        <v>145</v>
      </c>
      <c r="K1699" s="30" t="str">
        <f t="shared" si="107"/>
        <v>9 de 2017 - 9 de 2018</v>
      </c>
      <c r="L1699" s="30">
        <v>11</v>
      </c>
    </row>
    <row r="1700" spans="9:12" hidden="1" x14ac:dyDescent="0.2">
      <c r="I1700" s="30" t="str">
        <f t="shared" si="110"/>
        <v>9 de 2017</v>
      </c>
      <c r="J1700" s="30" t="s">
        <v>146</v>
      </c>
      <c r="K1700" s="30" t="str">
        <f t="shared" si="107"/>
        <v>9 de 2017 - 10 de 2018</v>
      </c>
      <c r="L1700" s="30">
        <v>12</v>
      </c>
    </row>
    <row r="1701" spans="9:12" hidden="1" x14ac:dyDescent="0.2">
      <c r="I1701" s="30" t="str">
        <f t="shared" si="110"/>
        <v>9 de 2017</v>
      </c>
      <c r="J1701" s="30" t="s">
        <v>147</v>
      </c>
      <c r="K1701" s="30" t="str">
        <f t="shared" si="107"/>
        <v>9 de 2017 - 11 de 2018</v>
      </c>
      <c r="L1701" s="30">
        <v>13</v>
      </c>
    </row>
    <row r="1702" spans="9:12" hidden="1" x14ac:dyDescent="0.2">
      <c r="I1702" s="30" t="str">
        <f t="shared" si="110"/>
        <v>9 de 2017</v>
      </c>
      <c r="J1702" s="30" t="s">
        <v>148</v>
      </c>
      <c r="K1702" s="30" t="str">
        <f t="shared" si="107"/>
        <v>9 de 2017 - 12 de 2018</v>
      </c>
      <c r="L1702" s="30">
        <v>14</v>
      </c>
    </row>
    <row r="1703" spans="9:12" hidden="1" x14ac:dyDescent="0.2">
      <c r="I1703" s="47" t="s">
        <v>134</v>
      </c>
      <c r="J1703" s="30" t="s">
        <v>137</v>
      </c>
      <c r="K1703" s="30" t="str">
        <f t="shared" si="107"/>
        <v>10 de 2017 - 1 de 2018</v>
      </c>
      <c r="L1703" s="30">
        <v>2</v>
      </c>
    </row>
    <row r="1704" spans="9:12" hidden="1" x14ac:dyDescent="0.2">
      <c r="I1704" s="47" t="str">
        <f>I1703</f>
        <v>10 de 2017</v>
      </c>
      <c r="J1704" s="30" t="s">
        <v>138</v>
      </c>
      <c r="K1704" s="30" t="str">
        <f t="shared" si="107"/>
        <v>10 de 2017 - 2 de 2018</v>
      </c>
      <c r="L1704" s="30">
        <v>3</v>
      </c>
    </row>
    <row r="1705" spans="9:12" hidden="1" x14ac:dyDescent="0.2">
      <c r="I1705" s="47" t="str">
        <f t="shared" ref="I1705:I1714" si="111">I1704</f>
        <v>10 de 2017</v>
      </c>
      <c r="J1705" s="30" t="s">
        <v>139</v>
      </c>
      <c r="K1705" s="30" t="str">
        <f t="shared" si="107"/>
        <v>10 de 2017 - 3 de 2018</v>
      </c>
      <c r="L1705" s="30">
        <v>4</v>
      </c>
    </row>
    <row r="1706" spans="9:12" hidden="1" x14ac:dyDescent="0.2">
      <c r="I1706" s="47" t="str">
        <f t="shared" si="111"/>
        <v>10 de 2017</v>
      </c>
      <c r="J1706" s="30" t="s">
        <v>140</v>
      </c>
      <c r="K1706" s="30" t="str">
        <f t="shared" si="107"/>
        <v>10 de 2017 - 4 de 2018</v>
      </c>
      <c r="L1706" s="30">
        <v>5</v>
      </c>
    </row>
    <row r="1707" spans="9:12" hidden="1" x14ac:dyDescent="0.2">
      <c r="I1707" s="47" t="str">
        <f t="shared" si="111"/>
        <v>10 de 2017</v>
      </c>
      <c r="J1707" s="30" t="s">
        <v>141</v>
      </c>
      <c r="K1707" s="30" t="str">
        <f t="shared" si="107"/>
        <v>10 de 2017 - 5 de 2018</v>
      </c>
      <c r="L1707" s="30">
        <v>6</v>
      </c>
    </row>
    <row r="1708" spans="9:12" hidden="1" x14ac:dyDescent="0.2">
      <c r="I1708" s="47" t="str">
        <f t="shared" si="111"/>
        <v>10 de 2017</v>
      </c>
      <c r="J1708" s="30" t="s">
        <v>142</v>
      </c>
      <c r="K1708" s="30" t="str">
        <f t="shared" si="107"/>
        <v>10 de 2017 - 6 de 2018</v>
      </c>
      <c r="L1708" s="30">
        <v>7</v>
      </c>
    </row>
    <row r="1709" spans="9:12" hidden="1" x14ac:dyDescent="0.2">
      <c r="I1709" s="47" t="str">
        <f t="shared" si="111"/>
        <v>10 de 2017</v>
      </c>
      <c r="J1709" s="30" t="s">
        <v>143</v>
      </c>
      <c r="K1709" s="30" t="str">
        <f t="shared" si="107"/>
        <v>10 de 2017 - 7 de 2018</v>
      </c>
      <c r="L1709" s="30">
        <v>8</v>
      </c>
    </row>
    <row r="1710" spans="9:12" hidden="1" x14ac:dyDescent="0.2">
      <c r="I1710" s="47" t="str">
        <f t="shared" si="111"/>
        <v>10 de 2017</v>
      </c>
      <c r="J1710" s="30" t="s">
        <v>144</v>
      </c>
      <c r="K1710" s="30" t="str">
        <f t="shared" si="107"/>
        <v>10 de 2017 - 8 de 2018</v>
      </c>
      <c r="L1710" s="30">
        <v>9</v>
      </c>
    </row>
    <row r="1711" spans="9:12" hidden="1" x14ac:dyDescent="0.2">
      <c r="I1711" s="47" t="str">
        <f t="shared" si="111"/>
        <v>10 de 2017</v>
      </c>
      <c r="J1711" s="30" t="s">
        <v>145</v>
      </c>
      <c r="K1711" s="30" t="str">
        <f t="shared" si="107"/>
        <v>10 de 2017 - 9 de 2018</v>
      </c>
      <c r="L1711" s="30">
        <v>10</v>
      </c>
    </row>
    <row r="1712" spans="9:12" hidden="1" x14ac:dyDescent="0.2">
      <c r="I1712" s="47" t="str">
        <f t="shared" si="111"/>
        <v>10 de 2017</v>
      </c>
      <c r="J1712" s="30" t="s">
        <v>146</v>
      </c>
      <c r="K1712" s="30" t="str">
        <f t="shared" si="107"/>
        <v>10 de 2017 - 10 de 2018</v>
      </c>
      <c r="L1712" s="30">
        <v>11</v>
      </c>
    </row>
    <row r="1713" spans="9:12" hidden="1" x14ac:dyDescent="0.2">
      <c r="I1713" s="47" t="str">
        <f t="shared" si="111"/>
        <v>10 de 2017</v>
      </c>
      <c r="J1713" s="30" t="s">
        <v>147</v>
      </c>
      <c r="K1713" s="30" t="str">
        <f t="shared" si="107"/>
        <v>10 de 2017 - 11 de 2018</v>
      </c>
      <c r="L1713" s="30">
        <v>12</v>
      </c>
    </row>
    <row r="1714" spans="9:12" hidden="1" x14ac:dyDescent="0.2">
      <c r="I1714" s="47" t="str">
        <f t="shared" si="111"/>
        <v>10 de 2017</v>
      </c>
      <c r="J1714" s="30" t="s">
        <v>148</v>
      </c>
      <c r="K1714" s="30" t="str">
        <f t="shared" si="107"/>
        <v>10 de 2017 - 12 de 2018</v>
      </c>
      <c r="L1714" s="30">
        <v>13</v>
      </c>
    </row>
    <row r="1715" spans="9:12" hidden="1" x14ac:dyDescent="0.2">
      <c r="I1715" s="47" t="s">
        <v>135</v>
      </c>
      <c r="J1715" s="30" t="s">
        <v>137</v>
      </c>
      <c r="K1715" s="30" t="str">
        <f t="shared" si="107"/>
        <v>11 de 2017 - 1 de 2018</v>
      </c>
      <c r="L1715" s="30">
        <v>1</v>
      </c>
    </row>
    <row r="1716" spans="9:12" hidden="1" x14ac:dyDescent="0.2">
      <c r="I1716" s="47" t="str">
        <f>I1715</f>
        <v>11 de 2017</v>
      </c>
      <c r="J1716" s="30" t="s">
        <v>138</v>
      </c>
      <c r="K1716" s="30" t="str">
        <f t="shared" si="107"/>
        <v>11 de 2017 - 2 de 2018</v>
      </c>
      <c r="L1716" s="30">
        <v>2</v>
      </c>
    </row>
    <row r="1717" spans="9:12" hidden="1" x14ac:dyDescent="0.2">
      <c r="I1717" s="47" t="str">
        <f t="shared" ref="I1717:I1726" si="112">I1716</f>
        <v>11 de 2017</v>
      </c>
      <c r="J1717" s="30" t="s">
        <v>139</v>
      </c>
      <c r="K1717" s="30" t="str">
        <f t="shared" si="107"/>
        <v>11 de 2017 - 3 de 2018</v>
      </c>
      <c r="L1717" s="30">
        <v>3</v>
      </c>
    </row>
    <row r="1718" spans="9:12" hidden="1" x14ac:dyDescent="0.2">
      <c r="I1718" s="47" t="str">
        <f t="shared" si="112"/>
        <v>11 de 2017</v>
      </c>
      <c r="J1718" s="30" t="s">
        <v>140</v>
      </c>
      <c r="K1718" s="30" t="str">
        <f t="shared" si="107"/>
        <v>11 de 2017 - 4 de 2018</v>
      </c>
      <c r="L1718" s="30">
        <v>4</v>
      </c>
    </row>
    <row r="1719" spans="9:12" hidden="1" x14ac:dyDescent="0.2">
      <c r="I1719" s="47" t="str">
        <f t="shared" si="112"/>
        <v>11 de 2017</v>
      </c>
      <c r="J1719" s="30" t="s">
        <v>141</v>
      </c>
      <c r="K1719" s="30" t="str">
        <f t="shared" si="107"/>
        <v>11 de 2017 - 5 de 2018</v>
      </c>
      <c r="L1719" s="30">
        <v>5</v>
      </c>
    </row>
    <row r="1720" spans="9:12" hidden="1" x14ac:dyDescent="0.2">
      <c r="I1720" s="47" t="str">
        <f t="shared" si="112"/>
        <v>11 de 2017</v>
      </c>
      <c r="J1720" s="30" t="s">
        <v>142</v>
      </c>
      <c r="K1720" s="30" t="str">
        <f t="shared" si="107"/>
        <v>11 de 2017 - 6 de 2018</v>
      </c>
      <c r="L1720" s="30">
        <v>6</v>
      </c>
    </row>
    <row r="1721" spans="9:12" hidden="1" x14ac:dyDescent="0.2">
      <c r="I1721" s="47" t="str">
        <f t="shared" si="112"/>
        <v>11 de 2017</v>
      </c>
      <c r="J1721" s="30" t="s">
        <v>143</v>
      </c>
      <c r="K1721" s="30" t="str">
        <f t="shared" si="107"/>
        <v>11 de 2017 - 7 de 2018</v>
      </c>
      <c r="L1721" s="30">
        <v>7</v>
      </c>
    </row>
    <row r="1722" spans="9:12" hidden="1" x14ac:dyDescent="0.2">
      <c r="I1722" s="47" t="str">
        <f t="shared" si="112"/>
        <v>11 de 2017</v>
      </c>
      <c r="J1722" s="30" t="s">
        <v>144</v>
      </c>
      <c r="K1722" s="30" t="str">
        <f t="shared" si="107"/>
        <v>11 de 2017 - 8 de 2018</v>
      </c>
      <c r="L1722" s="30">
        <v>8</v>
      </c>
    </row>
    <row r="1723" spans="9:12" hidden="1" x14ac:dyDescent="0.2">
      <c r="I1723" s="47" t="str">
        <f t="shared" si="112"/>
        <v>11 de 2017</v>
      </c>
      <c r="J1723" s="30" t="s">
        <v>145</v>
      </c>
      <c r="K1723" s="30" t="str">
        <f t="shared" si="107"/>
        <v>11 de 2017 - 9 de 2018</v>
      </c>
      <c r="L1723" s="30">
        <v>9</v>
      </c>
    </row>
    <row r="1724" spans="9:12" hidden="1" x14ac:dyDescent="0.2">
      <c r="I1724" s="47" t="str">
        <f t="shared" si="112"/>
        <v>11 de 2017</v>
      </c>
      <c r="J1724" s="30" t="s">
        <v>146</v>
      </c>
      <c r="K1724" s="30" t="str">
        <f t="shared" ref="K1724:K1738" si="113">CONCATENATE(I1724," - ",J1724)</f>
        <v>11 de 2017 - 10 de 2018</v>
      </c>
      <c r="L1724" s="30">
        <v>10</v>
      </c>
    </row>
    <row r="1725" spans="9:12" hidden="1" x14ac:dyDescent="0.2">
      <c r="I1725" s="47" t="str">
        <f t="shared" si="112"/>
        <v>11 de 2017</v>
      </c>
      <c r="J1725" s="30" t="s">
        <v>147</v>
      </c>
      <c r="K1725" s="30" t="str">
        <f t="shared" si="113"/>
        <v>11 de 2017 - 11 de 2018</v>
      </c>
      <c r="L1725" s="30">
        <v>11</v>
      </c>
    </row>
    <row r="1726" spans="9:12" hidden="1" x14ac:dyDescent="0.2">
      <c r="I1726" s="47" t="str">
        <f t="shared" si="112"/>
        <v>11 de 2017</v>
      </c>
      <c r="J1726" s="30" t="s">
        <v>148</v>
      </c>
      <c r="K1726" s="30" t="str">
        <f t="shared" si="113"/>
        <v>11 de 2017 - 12 de 2018</v>
      </c>
      <c r="L1726" s="30">
        <v>12</v>
      </c>
    </row>
    <row r="1727" spans="9:12" hidden="1" x14ac:dyDescent="0.2">
      <c r="I1727" s="47" t="s">
        <v>136</v>
      </c>
      <c r="J1727" s="30" t="s">
        <v>137</v>
      </c>
      <c r="K1727" s="30" t="str">
        <f t="shared" si="113"/>
        <v>12 de 2017 - 1 de 2018</v>
      </c>
      <c r="L1727" s="30">
        <v>0</v>
      </c>
    </row>
    <row r="1728" spans="9:12" hidden="1" x14ac:dyDescent="0.2">
      <c r="I1728" s="47" t="str">
        <f>I1727</f>
        <v>12 de 2017</v>
      </c>
      <c r="J1728" s="30" t="s">
        <v>138</v>
      </c>
      <c r="K1728" s="30" t="str">
        <f t="shared" si="113"/>
        <v>12 de 2017 - 2 de 2018</v>
      </c>
      <c r="L1728" s="30">
        <v>1</v>
      </c>
    </row>
    <row r="1729" spans="9:12" hidden="1" x14ac:dyDescent="0.2">
      <c r="I1729" s="47" t="str">
        <f t="shared" ref="I1729:I1738" si="114">I1728</f>
        <v>12 de 2017</v>
      </c>
      <c r="J1729" s="30" t="s">
        <v>139</v>
      </c>
      <c r="K1729" s="30" t="str">
        <f t="shared" si="113"/>
        <v>12 de 2017 - 3 de 2018</v>
      </c>
      <c r="L1729" s="30">
        <v>2</v>
      </c>
    </row>
    <row r="1730" spans="9:12" hidden="1" x14ac:dyDescent="0.2">
      <c r="I1730" s="47" t="str">
        <f t="shared" si="114"/>
        <v>12 de 2017</v>
      </c>
      <c r="J1730" s="30" t="s">
        <v>140</v>
      </c>
      <c r="K1730" s="30" t="str">
        <f t="shared" si="113"/>
        <v>12 de 2017 - 4 de 2018</v>
      </c>
      <c r="L1730" s="30">
        <v>3</v>
      </c>
    </row>
    <row r="1731" spans="9:12" hidden="1" x14ac:dyDescent="0.2">
      <c r="I1731" s="47" t="str">
        <f t="shared" si="114"/>
        <v>12 de 2017</v>
      </c>
      <c r="J1731" s="30" t="s">
        <v>141</v>
      </c>
      <c r="K1731" s="30" t="str">
        <f t="shared" si="113"/>
        <v>12 de 2017 - 5 de 2018</v>
      </c>
      <c r="L1731" s="30">
        <v>4</v>
      </c>
    </row>
    <row r="1732" spans="9:12" hidden="1" x14ac:dyDescent="0.2">
      <c r="I1732" s="47" t="str">
        <f t="shared" si="114"/>
        <v>12 de 2017</v>
      </c>
      <c r="J1732" s="30" t="s">
        <v>142</v>
      </c>
      <c r="K1732" s="30" t="str">
        <f t="shared" si="113"/>
        <v>12 de 2017 - 6 de 2018</v>
      </c>
      <c r="L1732" s="30">
        <v>5</v>
      </c>
    </row>
    <row r="1733" spans="9:12" hidden="1" x14ac:dyDescent="0.2">
      <c r="I1733" s="47" t="str">
        <f t="shared" si="114"/>
        <v>12 de 2017</v>
      </c>
      <c r="J1733" s="30" t="s">
        <v>143</v>
      </c>
      <c r="K1733" s="30" t="str">
        <f t="shared" si="113"/>
        <v>12 de 2017 - 7 de 2018</v>
      </c>
      <c r="L1733" s="30">
        <v>6</v>
      </c>
    </row>
    <row r="1734" spans="9:12" hidden="1" x14ac:dyDescent="0.2">
      <c r="I1734" s="47" t="str">
        <f t="shared" si="114"/>
        <v>12 de 2017</v>
      </c>
      <c r="J1734" s="30" t="s">
        <v>144</v>
      </c>
      <c r="K1734" s="30" t="str">
        <f t="shared" si="113"/>
        <v>12 de 2017 - 8 de 2018</v>
      </c>
      <c r="L1734" s="30">
        <v>7</v>
      </c>
    </row>
    <row r="1735" spans="9:12" hidden="1" x14ac:dyDescent="0.2">
      <c r="I1735" s="47" t="str">
        <f t="shared" si="114"/>
        <v>12 de 2017</v>
      </c>
      <c r="J1735" s="30" t="s">
        <v>145</v>
      </c>
      <c r="K1735" s="30" t="str">
        <f t="shared" si="113"/>
        <v>12 de 2017 - 9 de 2018</v>
      </c>
      <c r="L1735" s="30">
        <v>8</v>
      </c>
    </row>
    <row r="1736" spans="9:12" hidden="1" x14ac:dyDescent="0.2">
      <c r="I1736" s="47" t="str">
        <f t="shared" si="114"/>
        <v>12 de 2017</v>
      </c>
      <c r="J1736" s="30" t="s">
        <v>146</v>
      </c>
      <c r="K1736" s="30" t="str">
        <f t="shared" si="113"/>
        <v>12 de 2017 - 10 de 2018</v>
      </c>
      <c r="L1736" s="30">
        <v>9</v>
      </c>
    </row>
    <row r="1737" spans="9:12" hidden="1" x14ac:dyDescent="0.2">
      <c r="I1737" s="47" t="str">
        <f t="shared" si="114"/>
        <v>12 de 2017</v>
      </c>
      <c r="J1737" s="30" t="s">
        <v>147</v>
      </c>
      <c r="K1737" s="30" t="str">
        <f t="shared" si="113"/>
        <v>12 de 2017 - 11 de 2018</v>
      </c>
      <c r="L1737" s="30">
        <v>10</v>
      </c>
    </row>
    <row r="1738" spans="9:12" hidden="1" x14ac:dyDescent="0.2">
      <c r="I1738" s="47" t="str">
        <f t="shared" si="114"/>
        <v>12 de 2017</v>
      </c>
      <c r="J1738" s="30" t="s">
        <v>148</v>
      </c>
      <c r="K1738" s="30" t="str">
        <f t="shared" si="113"/>
        <v>12 de 2017 - 12 de 2018</v>
      </c>
      <c r="L1738" s="30">
        <v>11</v>
      </c>
    </row>
    <row r="1739" spans="9:12" hidden="1" x14ac:dyDescent="0.2">
      <c r="K1739" s="18"/>
      <c r="L1739" s="18"/>
    </row>
    <row r="1740" spans="9:12" hidden="1" x14ac:dyDescent="0.2">
      <c r="I1740" s="30" t="s">
        <v>137</v>
      </c>
      <c r="J1740" s="30" t="s">
        <v>149</v>
      </c>
      <c r="K1740" s="30" t="str">
        <f>CONCATENATE(I1740," - ",J1740)</f>
        <v>1 de 2018 - 1 de 2019</v>
      </c>
      <c r="L1740" s="30">
        <v>11</v>
      </c>
    </row>
    <row r="1741" spans="9:12" hidden="1" x14ac:dyDescent="0.2">
      <c r="I1741" s="30" t="str">
        <f>I1740</f>
        <v>1 de 2018</v>
      </c>
      <c r="J1741" s="30" t="s">
        <v>150</v>
      </c>
      <c r="K1741" s="30" t="str">
        <f t="shared" ref="K1741:K1804" si="115">CONCATENATE(I1741," - ",J1741)</f>
        <v>1 de 2018 - 2 de 2019</v>
      </c>
      <c r="L1741" s="30">
        <v>12</v>
      </c>
    </row>
    <row r="1742" spans="9:12" hidden="1" x14ac:dyDescent="0.2">
      <c r="I1742" s="30" t="str">
        <f t="shared" ref="I1742:I1751" si="116">I1741</f>
        <v>1 de 2018</v>
      </c>
      <c r="J1742" s="30" t="s">
        <v>151</v>
      </c>
      <c r="K1742" s="30" t="str">
        <f t="shared" si="115"/>
        <v>1 de 2018 - 3 de 2019</v>
      </c>
      <c r="L1742" s="30">
        <v>13</v>
      </c>
    </row>
    <row r="1743" spans="9:12" hidden="1" x14ac:dyDescent="0.2">
      <c r="I1743" s="30" t="str">
        <f t="shared" si="116"/>
        <v>1 de 2018</v>
      </c>
      <c r="J1743" s="30" t="s">
        <v>152</v>
      </c>
      <c r="K1743" s="30" t="str">
        <f t="shared" si="115"/>
        <v>1 de 2018 - 4 de 2019</v>
      </c>
      <c r="L1743" s="30">
        <v>14</v>
      </c>
    </row>
    <row r="1744" spans="9:12" hidden="1" x14ac:dyDescent="0.2">
      <c r="I1744" s="30" t="str">
        <f t="shared" si="116"/>
        <v>1 de 2018</v>
      </c>
      <c r="J1744" s="30" t="s">
        <v>153</v>
      </c>
      <c r="K1744" s="30" t="str">
        <f t="shared" si="115"/>
        <v>1 de 2018 - 5 de 2019</v>
      </c>
      <c r="L1744" s="30">
        <v>15</v>
      </c>
    </row>
    <row r="1745" spans="9:12" hidden="1" x14ac:dyDescent="0.2">
      <c r="I1745" s="30" t="str">
        <f t="shared" si="116"/>
        <v>1 de 2018</v>
      </c>
      <c r="J1745" s="30" t="s">
        <v>154</v>
      </c>
      <c r="K1745" s="30" t="str">
        <f t="shared" si="115"/>
        <v>1 de 2018 - 6 de 2019</v>
      </c>
      <c r="L1745" s="30">
        <v>16</v>
      </c>
    </row>
    <row r="1746" spans="9:12" hidden="1" x14ac:dyDescent="0.2">
      <c r="I1746" s="30" t="str">
        <f t="shared" si="116"/>
        <v>1 de 2018</v>
      </c>
      <c r="J1746" s="30" t="s">
        <v>155</v>
      </c>
      <c r="K1746" s="30" t="str">
        <f t="shared" si="115"/>
        <v>1 de 2018 - 7 de 2019</v>
      </c>
      <c r="L1746" s="30">
        <v>17</v>
      </c>
    </row>
    <row r="1747" spans="9:12" hidden="1" x14ac:dyDescent="0.2">
      <c r="I1747" s="30" t="str">
        <f t="shared" si="116"/>
        <v>1 de 2018</v>
      </c>
      <c r="J1747" s="30" t="s">
        <v>156</v>
      </c>
      <c r="K1747" s="30" t="str">
        <f t="shared" si="115"/>
        <v>1 de 2018 - 8 de 2019</v>
      </c>
      <c r="L1747" s="30">
        <v>18</v>
      </c>
    </row>
    <row r="1748" spans="9:12" hidden="1" x14ac:dyDescent="0.2">
      <c r="I1748" s="30" t="str">
        <f t="shared" si="116"/>
        <v>1 de 2018</v>
      </c>
      <c r="J1748" s="30" t="s">
        <v>157</v>
      </c>
      <c r="K1748" s="30" t="str">
        <f t="shared" si="115"/>
        <v>1 de 2018 - 9 de 2019</v>
      </c>
      <c r="L1748" s="30">
        <v>19</v>
      </c>
    </row>
    <row r="1749" spans="9:12" hidden="1" x14ac:dyDescent="0.2">
      <c r="I1749" s="30" t="str">
        <f t="shared" si="116"/>
        <v>1 de 2018</v>
      </c>
      <c r="J1749" s="30" t="s">
        <v>158</v>
      </c>
      <c r="K1749" s="30" t="str">
        <f t="shared" si="115"/>
        <v>1 de 2018 - 10 de 2019</v>
      </c>
      <c r="L1749" s="30">
        <v>20</v>
      </c>
    </row>
    <row r="1750" spans="9:12" hidden="1" x14ac:dyDescent="0.2">
      <c r="I1750" s="30" t="str">
        <f t="shared" si="116"/>
        <v>1 de 2018</v>
      </c>
      <c r="J1750" s="30" t="s">
        <v>159</v>
      </c>
      <c r="K1750" s="30" t="str">
        <f t="shared" si="115"/>
        <v>1 de 2018 - 11 de 2019</v>
      </c>
      <c r="L1750" s="30">
        <v>21</v>
      </c>
    </row>
    <row r="1751" spans="9:12" hidden="1" x14ac:dyDescent="0.2">
      <c r="I1751" s="30" t="str">
        <f t="shared" si="116"/>
        <v>1 de 2018</v>
      </c>
      <c r="J1751" s="30" t="s">
        <v>160</v>
      </c>
      <c r="K1751" s="30" t="str">
        <f t="shared" si="115"/>
        <v>1 de 2018 - 12 de 2019</v>
      </c>
      <c r="L1751" s="30">
        <v>22</v>
      </c>
    </row>
    <row r="1752" spans="9:12" hidden="1" x14ac:dyDescent="0.2">
      <c r="I1752" s="30" t="s">
        <v>138</v>
      </c>
      <c r="J1752" s="30" t="s">
        <v>149</v>
      </c>
      <c r="K1752" s="30" t="str">
        <f t="shared" si="115"/>
        <v>2 de 2018 - 1 de 2019</v>
      </c>
      <c r="L1752" s="47">
        <v>10</v>
      </c>
    </row>
    <row r="1753" spans="9:12" hidden="1" x14ac:dyDescent="0.2">
      <c r="I1753" s="30" t="str">
        <f>I1752</f>
        <v>2 de 2018</v>
      </c>
      <c r="J1753" s="30" t="s">
        <v>150</v>
      </c>
      <c r="K1753" s="30" t="str">
        <f t="shared" si="115"/>
        <v>2 de 2018 - 2 de 2019</v>
      </c>
      <c r="L1753" s="47">
        <v>11</v>
      </c>
    </row>
    <row r="1754" spans="9:12" hidden="1" x14ac:dyDescent="0.2">
      <c r="I1754" s="30" t="str">
        <f t="shared" ref="I1754:I1763" si="117">I1753</f>
        <v>2 de 2018</v>
      </c>
      <c r="J1754" s="30" t="s">
        <v>151</v>
      </c>
      <c r="K1754" s="30" t="str">
        <f t="shared" si="115"/>
        <v>2 de 2018 - 3 de 2019</v>
      </c>
      <c r="L1754" s="47">
        <v>12</v>
      </c>
    </row>
    <row r="1755" spans="9:12" hidden="1" x14ac:dyDescent="0.2">
      <c r="I1755" s="30" t="str">
        <f t="shared" si="117"/>
        <v>2 de 2018</v>
      </c>
      <c r="J1755" s="30" t="s">
        <v>152</v>
      </c>
      <c r="K1755" s="30" t="str">
        <f t="shared" si="115"/>
        <v>2 de 2018 - 4 de 2019</v>
      </c>
      <c r="L1755" s="47">
        <v>13</v>
      </c>
    </row>
    <row r="1756" spans="9:12" hidden="1" x14ac:dyDescent="0.2">
      <c r="I1756" s="30" t="str">
        <f t="shared" si="117"/>
        <v>2 de 2018</v>
      </c>
      <c r="J1756" s="30" t="s">
        <v>153</v>
      </c>
      <c r="K1756" s="30" t="str">
        <f t="shared" si="115"/>
        <v>2 de 2018 - 5 de 2019</v>
      </c>
      <c r="L1756" s="47">
        <v>14</v>
      </c>
    </row>
    <row r="1757" spans="9:12" hidden="1" x14ac:dyDescent="0.2">
      <c r="I1757" s="30" t="str">
        <f t="shared" si="117"/>
        <v>2 de 2018</v>
      </c>
      <c r="J1757" s="30" t="s">
        <v>154</v>
      </c>
      <c r="K1757" s="30" t="str">
        <f t="shared" si="115"/>
        <v>2 de 2018 - 6 de 2019</v>
      </c>
      <c r="L1757" s="47">
        <v>15</v>
      </c>
    </row>
    <row r="1758" spans="9:12" hidden="1" x14ac:dyDescent="0.2">
      <c r="I1758" s="30" t="str">
        <f t="shared" si="117"/>
        <v>2 de 2018</v>
      </c>
      <c r="J1758" s="30" t="s">
        <v>155</v>
      </c>
      <c r="K1758" s="30" t="str">
        <f t="shared" si="115"/>
        <v>2 de 2018 - 7 de 2019</v>
      </c>
      <c r="L1758" s="47">
        <v>16</v>
      </c>
    </row>
    <row r="1759" spans="9:12" hidden="1" x14ac:dyDescent="0.2">
      <c r="I1759" s="30" t="str">
        <f t="shared" si="117"/>
        <v>2 de 2018</v>
      </c>
      <c r="J1759" s="30" t="s">
        <v>156</v>
      </c>
      <c r="K1759" s="30" t="str">
        <f t="shared" si="115"/>
        <v>2 de 2018 - 8 de 2019</v>
      </c>
      <c r="L1759" s="47">
        <v>17</v>
      </c>
    </row>
    <row r="1760" spans="9:12" hidden="1" x14ac:dyDescent="0.2">
      <c r="I1760" s="30" t="str">
        <f t="shared" si="117"/>
        <v>2 de 2018</v>
      </c>
      <c r="J1760" s="30" t="s">
        <v>157</v>
      </c>
      <c r="K1760" s="30" t="str">
        <f t="shared" si="115"/>
        <v>2 de 2018 - 9 de 2019</v>
      </c>
      <c r="L1760" s="47">
        <v>18</v>
      </c>
    </row>
    <row r="1761" spans="9:12" hidden="1" x14ac:dyDescent="0.2">
      <c r="I1761" s="30" t="str">
        <f t="shared" si="117"/>
        <v>2 de 2018</v>
      </c>
      <c r="J1761" s="30" t="s">
        <v>158</v>
      </c>
      <c r="K1761" s="30" t="str">
        <f t="shared" si="115"/>
        <v>2 de 2018 - 10 de 2019</v>
      </c>
      <c r="L1761" s="47">
        <v>19</v>
      </c>
    </row>
    <row r="1762" spans="9:12" hidden="1" x14ac:dyDescent="0.2">
      <c r="I1762" s="30" t="str">
        <f t="shared" si="117"/>
        <v>2 de 2018</v>
      </c>
      <c r="J1762" s="30" t="s">
        <v>159</v>
      </c>
      <c r="K1762" s="30" t="str">
        <f t="shared" si="115"/>
        <v>2 de 2018 - 11 de 2019</v>
      </c>
      <c r="L1762" s="47">
        <v>20</v>
      </c>
    </row>
    <row r="1763" spans="9:12" hidden="1" x14ac:dyDescent="0.2">
      <c r="I1763" s="30" t="str">
        <f t="shared" si="117"/>
        <v>2 de 2018</v>
      </c>
      <c r="J1763" s="30" t="s">
        <v>160</v>
      </c>
      <c r="K1763" s="30" t="str">
        <f t="shared" si="115"/>
        <v>2 de 2018 - 12 de 2019</v>
      </c>
      <c r="L1763" s="47">
        <v>21</v>
      </c>
    </row>
    <row r="1764" spans="9:12" hidden="1" x14ac:dyDescent="0.2">
      <c r="I1764" s="47" t="s">
        <v>139</v>
      </c>
      <c r="J1764" s="30" t="s">
        <v>149</v>
      </c>
      <c r="K1764" s="30" t="str">
        <f t="shared" si="115"/>
        <v>3 de 2018 - 1 de 2019</v>
      </c>
      <c r="L1764" s="30">
        <v>9</v>
      </c>
    </row>
    <row r="1765" spans="9:12" hidden="1" x14ac:dyDescent="0.2">
      <c r="I1765" s="47" t="str">
        <f>I1764</f>
        <v>3 de 2018</v>
      </c>
      <c r="J1765" s="30" t="s">
        <v>150</v>
      </c>
      <c r="K1765" s="30" t="str">
        <f t="shared" si="115"/>
        <v>3 de 2018 - 2 de 2019</v>
      </c>
      <c r="L1765" s="30">
        <v>10</v>
      </c>
    </row>
    <row r="1766" spans="9:12" hidden="1" x14ac:dyDescent="0.2">
      <c r="I1766" s="47" t="str">
        <f t="shared" ref="I1766:I1775" si="118">I1765</f>
        <v>3 de 2018</v>
      </c>
      <c r="J1766" s="30" t="s">
        <v>151</v>
      </c>
      <c r="K1766" s="30" t="str">
        <f t="shared" si="115"/>
        <v>3 de 2018 - 3 de 2019</v>
      </c>
      <c r="L1766" s="30">
        <v>11</v>
      </c>
    </row>
    <row r="1767" spans="9:12" hidden="1" x14ac:dyDescent="0.2">
      <c r="I1767" s="47" t="str">
        <f t="shared" si="118"/>
        <v>3 de 2018</v>
      </c>
      <c r="J1767" s="30" t="s">
        <v>152</v>
      </c>
      <c r="K1767" s="30" t="str">
        <f t="shared" si="115"/>
        <v>3 de 2018 - 4 de 2019</v>
      </c>
      <c r="L1767" s="30">
        <v>12</v>
      </c>
    </row>
    <row r="1768" spans="9:12" hidden="1" x14ac:dyDescent="0.2">
      <c r="I1768" s="47" t="str">
        <f t="shared" si="118"/>
        <v>3 de 2018</v>
      </c>
      <c r="J1768" s="30" t="s">
        <v>153</v>
      </c>
      <c r="K1768" s="30" t="str">
        <f t="shared" si="115"/>
        <v>3 de 2018 - 5 de 2019</v>
      </c>
      <c r="L1768" s="30">
        <v>13</v>
      </c>
    </row>
    <row r="1769" spans="9:12" hidden="1" x14ac:dyDescent="0.2">
      <c r="I1769" s="47" t="str">
        <f t="shared" si="118"/>
        <v>3 de 2018</v>
      </c>
      <c r="J1769" s="30" t="s">
        <v>154</v>
      </c>
      <c r="K1769" s="30" t="str">
        <f t="shared" si="115"/>
        <v>3 de 2018 - 6 de 2019</v>
      </c>
      <c r="L1769" s="30">
        <v>14</v>
      </c>
    </row>
    <row r="1770" spans="9:12" hidden="1" x14ac:dyDescent="0.2">
      <c r="I1770" s="47" t="str">
        <f t="shared" si="118"/>
        <v>3 de 2018</v>
      </c>
      <c r="J1770" s="30" t="s">
        <v>155</v>
      </c>
      <c r="K1770" s="30" t="str">
        <f t="shared" si="115"/>
        <v>3 de 2018 - 7 de 2019</v>
      </c>
      <c r="L1770" s="30">
        <v>15</v>
      </c>
    </row>
    <row r="1771" spans="9:12" hidden="1" x14ac:dyDescent="0.2">
      <c r="I1771" s="47" t="str">
        <f t="shared" si="118"/>
        <v>3 de 2018</v>
      </c>
      <c r="J1771" s="30" t="s">
        <v>156</v>
      </c>
      <c r="K1771" s="30" t="str">
        <f t="shared" si="115"/>
        <v>3 de 2018 - 8 de 2019</v>
      </c>
      <c r="L1771" s="30">
        <v>16</v>
      </c>
    </row>
    <row r="1772" spans="9:12" hidden="1" x14ac:dyDescent="0.2">
      <c r="I1772" s="47" t="str">
        <f t="shared" si="118"/>
        <v>3 de 2018</v>
      </c>
      <c r="J1772" s="30" t="s">
        <v>157</v>
      </c>
      <c r="K1772" s="30" t="str">
        <f t="shared" si="115"/>
        <v>3 de 2018 - 9 de 2019</v>
      </c>
      <c r="L1772" s="30">
        <v>17</v>
      </c>
    </row>
    <row r="1773" spans="9:12" hidden="1" x14ac:dyDescent="0.2">
      <c r="I1773" s="47" t="str">
        <f t="shared" si="118"/>
        <v>3 de 2018</v>
      </c>
      <c r="J1773" s="30" t="s">
        <v>158</v>
      </c>
      <c r="K1773" s="30" t="str">
        <f t="shared" si="115"/>
        <v>3 de 2018 - 10 de 2019</v>
      </c>
      <c r="L1773" s="30">
        <v>18</v>
      </c>
    </row>
    <row r="1774" spans="9:12" hidden="1" x14ac:dyDescent="0.2">
      <c r="I1774" s="47" t="str">
        <f t="shared" si="118"/>
        <v>3 de 2018</v>
      </c>
      <c r="J1774" s="30" t="s">
        <v>159</v>
      </c>
      <c r="K1774" s="30" t="str">
        <f t="shared" si="115"/>
        <v>3 de 2018 - 11 de 2019</v>
      </c>
      <c r="L1774" s="30">
        <v>19</v>
      </c>
    </row>
    <row r="1775" spans="9:12" hidden="1" x14ac:dyDescent="0.2">
      <c r="I1775" s="47" t="str">
        <f t="shared" si="118"/>
        <v>3 de 2018</v>
      </c>
      <c r="J1775" s="30" t="s">
        <v>160</v>
      </c>
      <c r="K1775" s="30" t="str">
        <f t="shared" si="115"/>
        <v>3 de 2018 - 12 de 2019</v>
      </c>
      <c r="L1775" s="30">
        <v>20</v>
      </c>
    </row>
    <row r="1776" spans="9:12" hidden="1" x14ac:dyDescent="0.2">
      <c r="I1776" s="47" t="s">
        <v>140</v>
      </c>
      <c r="J1776" s="30" t="s">
        <v>149</v>
      </c>
      <c r="K1776" s="30" t="str">
        <f t="shared" si="115"/>
        <v>4 de 2018 - 1 de 2019</v>
      </c>
      <c r="L1776" s="30">
        <v>8</v>
      </c>
    </row>
    <row r="1777" spans="9:12" hidden="1" x14ac:dyDescent="0.2">
      <c r="I1777" s="47" t="str">
        <f>I1776</f>
        <v>4 de 2018</v>
      </c>
      <c r="J1777" s="30" t="s">
        <v>150</v>
      </c>
      <c r="K1777" s="30" t="str">
        <f t="shared" si="115"/>
        <v>4 de 2018 - 2 de 2019</v>
      </c>
      <c r="L1777" s="30">
        <v>9</v>
      </c>
    </row>
    <row r="1778" spans="9:12" hidden="1" x14ac:dyDescent="0.2">
      <c r="I1778" s="47" t="str">
        <f t="shared" ref="I1778:I1787" si="119">I1777</f>
        <v>4 de 2018</v>
      </c>
      <c r="J1778" s="30" t="s">
        <v>151</v>
      </c>
      <c r="K1778" s="30" t="str">
        <f t="shared" si="115"/>
        <v>4 de 2018 - 3 de 2019</v>
      </c>
      <c r="L1778" s="30">
        <v>10</v>
      </c>
    </row>
    <row r="1779" spans="9:12" hidden="1" x14ac:dyDescent="0.2">
      <c r="I1779" s="47" t="str">
        <f t="shared" si="119"/>
        <v>4 de 2018</v>
      </c>
      <c r="J1779" s="30" t="s">
        <v>152</v>
      </c>
      <c r="K1779" s="30" t="str">
        <f t="shared" si="115"/>
        <v>4 de 2018 - 4 de 2019</v>
      </c>
      <c r="L1779" s="30">
        <v>11</v>
      </c>
    </row>
    <row r="1780" spans="9:12" hidden="1" x14ac:dyDescent="0.2">
      <c r="I1780" s="47" t="str">
        <f t="shared" si="119"/>
        <v>4 de 2018</v>
      </c>
      <c r="J1780" s="30" t="s">
        <v>153</v>
      </c>
      <c r="K1780" s="30" t="str">
        <f t="shared" si="115"/>
        <v>4 de 2018 - 5 de 2019</v>
      </c>
      <c r="L1780" s="30">
        <v>12</v>
      </c>
    </row>
    <row r="1781" spans="9:12" hidden="1" x14ac:dyDescent="0.2">
      <c r="I1781" s="47" t="str">
        <f t="shared" si="119"/>
        <v>4 de 2018</v>
      </c>
      <c r="J1781" s="30" t="s">
        <v>154</v>
      </c>
      <c r="K1781" s="30" t="str">
        <f t="shared" si="115"/>
        <v>4 de 2018 - 6 de 2019</v>
      </c>
      <c r="L1781" s="30">
        <v>13</v>
      </c>
    </row>
    <row r="1782" spans="9:12" hidden="1" x14ac:dyDescent="0.2">
      <c r="I1782" s="47" t="str">
        <f t="shared" si="119"/>
        <v>4 de 2018</v>
      </c>
      <c r="J1782" s="30" t="s">
        <v>155</v>
      </c>
      <c r="K1782" s="30" t="str">
        <f t="shared" si="115"/>
        <v>4 de 2018 - 7 de 2019</v>
      </c>
      <c r="L1782" s="30">
        <v>14</v>
      </c>
    </row>
    <row r="1783" spans="9:12" hidden="1" x14ac:dyDescent="0.2">
      <c r="I1783" s="47" t="str">
        <f t="shared" si="119"/>
        <v>4 de 2018</v>
      </c>
      <c r="J1783" s="30" t="s">
        <v>156</v>
      </c>
      <c r="K1783" s="30" t="str">
        <f t="shared" si="115"/>
        <v>4 de 2018 - 8 de 2019</v>
      </c>
      <c r="L1783" s="30">
        <v>15</v>
      </c>
    </row>
    <row r="1784" spans="9:12" hidden="1" x14ac:dyDescent="0.2">
      <c r="I1784" s="47" t="str">
        <f t="shared" si="119"/>
        <v>4 de 2018</v>
      </c>
      <c r="J1784" s="30" t="s">
        <v>157</v>
      </c>
      <c r="K1784" s="30" t="str">
        <f t="shared" si="115"/>
        <v>4 de 2018 - 9 de 2019</v>
      </c>
      <c r="L1784" s="30">
        <v>16</v>
      </c>
    </row>
    <row r="1785" spans="9:12" hidden="1" x14ac:dyDescent="0.2">
      <c r="I1785" s="47" t="str">
        <f t="shared" si="119"/>
        <v>4 de 2018</v>
      </c>
      <c r="J1785" s="30" t="s">
        <v>158</v>
      </c>
      <c r="K1785" s="30" t="str">
        <f t="shared" si="115"/>
        <v>4 de 2018 - 10 de 2019</v>
      </c>
      <c r="L1785" s="30">
        <v>17</v>
      </c>
    </row>
    <row r="1786" spans="9:12" hidden="1" x14ac:dyDescent="0.2">
      <c r="I1786" s="47" t="str">
        <f t="shared" si="119"/>
        <v>4 de 2018</v>
      </c>
      <c r="J1786" s="30" t="s">
        <v>159</v>
      </c>
      <c r="K1786" s="30" t="str">
        <f t="shared" si="115"/>
        <v>4 de 2018 - 11 de 2019</v>
      </c>
      <c r="L1786" s="30">
        <v>18</v>
      </c>
    </row>
    <row r="1787" spans="9:12" hidden="1" x14ac:dyDescent="0.2">
      <c r="I1787" s="47" t="str">
        <f t="shared" si="119"/>
        <v>4 de 2018</v>
      </c>
      <c r="J1787" s="30" t="s">
        <v>160</v>
      </c>
      <c r="K1787" s="30" t="str">
        <f t="shared" si="115"/>
        <v>4 de 2018 - 12 de 2019</v>
      </c>
      <c r="L1787" s="30">
        <v>19</v>
      </c>
    </row>
    <row r="1788" spans="9:12" hidden="1" x14ac:dyDescent="0.2">
      <c r="I1788" s="47" t="s">
        <v>141</v>
      </c>
      <c r="J1788" s="30" t="s">
        <v>149</v>
      </c>
      <c r="K1788" s="30" t="str">
        <f t="shared" si="115"/>
        <v>5 de 2018 - 1 de 2019</v>
      </c>
      <c r="L1788" s="30">
        <v>7</v>
      </c>
    </row>
    <row r="1789" spans="9:12" hidden="1" x14ac:dyDescent="0.2">
      <c r="I1789" s="47" t="str">
        <f>I1788</f>
        <v>5 de 2018</v>
      </c>
      <c r="J1789" s="30" t="s">
        <v>150</v>
      </c>
      <c r="K1789" s="30" t="str">
        <f t="shared" si="115"/>
        <v>5 de 2018 - 2 de 2019</v>
      </c>
      <c r="L1789" s="30">
        <v>8</v>
      </c>
    </row>
    <row r="1790" spans="9:12" hidden="1" x14ac:dyDescent="0.2">
      <c r="I1790" s="47" t="str">
        <f t="shared" ref="I1790:I1799" si="120">I1789</f>
        <v>5 de 2018</v>
      </c>
      <c r="J1790" s="30" t="s">
        <v>151</v>
      </c>
      <c r="K1790" s="30" t="str">
        <f t="shared" si="115"/>
        <v>5 de 2018 - 3 de 2019</v>
      </c>
      <c r="L1790" s="30">
        <v>9</v>
      </c>
    </row>
    <row r="1791" spans="9:12" hidden="1" x14ac:dyDescent="0.2">
      <c r="I1791" s="47" t="str">
        <f t="shared" si="120"/>
        <v>5 de 2018</v>
      </c>
      <c r="J1791" s="30" t="s">
        <v>152</v>
      </c>
      <c r="K1791" s="30" t="str">
        <f t="shared" si="115"/>
        <v>5 de 2018 - 4 de 2019</v>
      </c>
      <c r="L1791" s="30">
        <v>10</v>
      </c>
    </row>
    <row r="1792" spans="9:12" hidden="1" x14ac:dyDescent="0.2">
      <c r="I1792" s="47" t="str">
        <f t="shared" si="120"/>
        <v>5 de 2018</v>
      </c>
      <c r="J1792" s="30" t="s">
        <v>153</v>
      </c>
      <c r="K1792" s="30" t="str">
        <f t="shared" si="115"/>
        <v>5 de 2018 - 5 de 2019</v>
      </c>
      <c r="L1792" s="30">
        <v>11</v>
      </c>
    </row>
    <row r="1793" spans="9:12" hidden="1" x14ac:dyDescent="0.2">
      <c r="I1793" s="47" t="str">
        <f t="shared" si="120"/>
        <v>5 de 2018</v>
      </c>
      <c r="J1793" s="30" t="s">
        <v>154</v>
      </c>
      <c r="K1793" s="30" t="str">
        <f t="shared" si="115"/>
        <v>5 de 2018 - 6 de 2019</v>
      </c>
      <c r="L1793" s="30">
        <v>12</v>
      </c>
    </row>
    <row r="1794" spans="9:12" hidden="1" x14ac:dyDescent="0.2">
      <c r="I1794" s="47" t="str">
        <f t="shared" si="120"/>
        <v>5 de 2018</v>
      </c>
      <c r="J1794" s="30" t="s">
        <v>155</v>
      </c>
      <c r="K1794" s="30" t="str">
        <f t="shared" si="115"/>
        <v>5 de 2018 - 7 de 2019</v>
      </c>
      <c r="L1794" s="30">
        <v>13</v>
      </c>
    </row>
    <row r="1795" spans="9:12" hidden="1" x14ac:dyDescent="0.2">
      <c r="I1795" s="47" t="str">
        <f t="shared" si="120"/>
        <v>5 de 2018</v>
      </c>
      <c r="J1795" s="30" t="s">
        <v>156</v>
      </c>
      <c r="K1795" s="30" t="str">
        <f t="shared" si="115"/>
        <v>5 de 2018 - 8 de 2019</v>
      </c>
      <c r="L1795" s="30">
        <v>14</v>
      </c>
    </row>
    <row r="1796" spans="9:12" hidden="1" x14ac:dyDescent="0.2">
      <c r="I1796" s="47" t="str">
        <f t="shared" si="120"/>
        <v>5 de 2018</v>
      </c>
      <c r="J1796" s="30" t="s">
        <v>157</v>
      </c>
      <c r="K1796" s="30" t="str">
        <f t="shared" si="115"/>
        <v>5 de 2018 - 9 de 2019</v>
      </c>
      <c r="L1796" s="30">
        <v>15</v>
      </c>
    </row>
    <row r="1797" spans="9:12" hidden="1" x14ac:dyDescent="0.2">
      <c r="I1797" s="47" t="str">
        <f t="shared" si="120"/>
        <v>5 de 2018</v>
      </c>
      <c r="J1797" s="30" t="s">
        <v>158</v>
      </c>
      <c r="K1797" s="30" t="str">
        <f t="shared" si="115"/>
        <v>5 de 2018 - 10 de 2019</v>
      </c>
      <c r="L1797" s="30">
        <v>16</v>
      </c>
    </row>
    <row r="1798" spans="9:12" hidden="1" x14ac:dyDescent="0.2">
      <c r="I1798" s="47" t="str">
        <f t="shared" si="120"/>
        <v>5 de 2018</v>
      </c>
      <c r="J1798" s="30" t="s">
        <v>159</v>
      </c>
      <c r="K1798" s="30" t="str">
        <f t="shared" si="115"/>
        <v>5 de 2018 - 11 de 2019</v>
      </c>
      <c r="L1798" s="30">
        <v>17</v>
      </c>
    </row>
    <row r="1799" spans="9:12" hidden="1" x14ac:dyDescent="0.2">
      <c r="I1799" s="47" t="str">
        <f t="shared" si="120"/>
        <v>5 de 2018</v>
      </c>
      <c r="J1799" s="30" t="s">
        <v>160</v>
      </c>
      <c r="K1799" s="30" t="str">
        <f t="shared" si="115"/>
        <v>5 de 2018 - 12 de 2019</v>
      </c>
      <c r="L1799" s="30">
        <v>18</v>
      </c>
    </row>
    <row r="1800" spans="9:12" hidden="1" x14ac:dyDescent="0.2">
      <c r="I1800" s="47" t="s">
        <v>142</v>
      </c>
      <c r="J1800" s="30" t="s">
        <v>149</v>
      </c>
      <c r="K1800" s="30" t="str">
        <f t="shared" si="115"/>
        <v>6 de 2018 - 1 de 2019</v>
      </c>
      <c r="L1800" s="30">
        <v>6</v>
      </c>
    </row>
    <row r="1801" spans="9:12" hidden="1" x14ac:dyDescent="0.2">
      <c r="I1801" s="47" t="str">
        <f>I1800</f>
        <v>6 de 2018</v>
      </c>
      <c r="J1801" s="30" t="s">
        <v>150</v>
      </c>
      <c r="K1801" s="30" t="str">
        <f t="shared" si="115"/>
        <v>6 de 2018 - 2 de 2019</v>
      </c>
      <c r="L1801" s="30">
        <v>7</v>
      </c>
    </row>
    <row r="1802" spans="9:12" hidden="1" x14ac:dyDescent="0.2">
      <c r="I1802" s="47" t="str">
        <f t="shared" ref="I1802:I1811" si="121">I1801</f>
        <v>6 de 2018</v>
      </c>
      <c r="J1802" s="30" t="s">
        <v>151</v>
      </c>
      <c r="K1802" s="30" t="str">
        <f t="shared" si="115"/>
        <v>6 de 2018 - 3 de 2019</v>
      </c>
      <c r="L1802" s="30">
        <v>8</v>
      </c>
    </row>
    <row r="1803" spans="9:12" hidden="1" x14ac:dyDescent="0.2">
      <c r="I1803" s="47" t="str">
        <f t="shared" si="121"/>
        <v>6 de 2018</v>
      </c>
      <c r="J1803" s="30" t="s">
        <v>152</v>
      </c>
      <c r="K1803" s="30" t="str">
        <f t="shared" si="115"/>
        <v>6 de 2018 - 4 de 2019</v>
      </c>
      <c r="L1803" s="30">
        <v>9</v>
      </c>
    </row>
    <row r="1804" spans="9:12" hidden="1" x14ac:dyDescent="0.2">
      <c r="I1804" s="47" t="str">
        <f t="shared" si="121"/>
        <v>6 de 2018</v>
      </c>
      <c r="J1804" s="30" t="s">
        <v>153</v>
      </c>
      <c r="K1804" s="30" t="str">
        <f t="shared" si="115"/>
        <v>6 de 2018 - 5 de 2019</v>
      </c>
      <c r="L1804" s="30">
        <v>10</v>
      </c>
    </row>
    <row r="1805" spans="9:12" hidden="1" x14ac:dyDescent="0.2">
      <c r="I1805" s="47" t="str">
        <f t="shared" si="121"/>
        <v>6 de 2018</v>
      </c>
      <c r="J1805" s="30" t="s">
        <v>154</v>
      </c>
      <c r="K1805" s="30" t="str">
        <f t="shared" ref="K1805:K1868" si="122">CONCATENATE(I1805," - ",J1805)</f>
        <v>6 de 2018 - 6 de 2019</v>
      </c>
      <c r="L1805" s="30">
        <v>11</v>
      </c>
    </row>
    <row r="1806" spans="9:12" hidden="1" x14ac:dyDescent="0.2">
      <c r="I1806" s="47" t="str">
        <f t="shared" si="121"/>
        <v>6 de 2018</v>
      </c>
      <c r="J1806" s="30" t="s">
        <v>155</v>
      </c>
      <c r="K1806" s="30" t="str">
        <f t="shared" si="122"/>
        <v>6 de 2018 - 7 de 2019</v>
      </c>
      <c r="L1806" s="30">
        <v>12</v>
      </c>
    </row>
    <row r="1807" spans="9:12" hidden="1" x14ac:dyDescent="0.2">
      <c r="I1807" s="47" t="str">
        <f t="shared" si="121"/>
        <v>6 de 2018</v>
      </c>
      <c r="J1807" s="30" t="s">
        <v>156</v>
      </c>
      <c r="K1807" s="30" t="str">
        <f t="shared" si="122"/>
        <v>6 de 2018 - 8 de 2019</v>
      </c>
      <c r="L1807" s="30">
        <v>13</v>
      </c>
    </row>
    <row r="1808" spans="9:12" hidden="1" x14ac:dyDescent="0.2">
      <c r="I1808" s="47" t="str">
        <f t="shared" si="121"/>
        <v>6 de 2018</v>
      </c>
      <c r="J1808" s="30" t="s">
        <v>157</v>
      </c>
      <c r="K1808" s="30" t="str">
        <f t="shared" si="122"/>
        <v>6 de 2018 - 9 de 2019</v>
      </c>
      <c r="L1808" s="30">
        <v>14</v>
      </c>
    </row>
    <row r="1809" spans="9:12" hidden="1" x14ac:dyDescent="0.2">
      <c r="I1809" s="47" t="str">
        <f t="shared" si="121"/>
        <v>6 de 2018</v>
      </c>
      <c r="J1809" s="30" t="s">
        <v>158</v>
      </c>
      <c r="K1809" s="30" t="str">
        <f t="shared" si="122"/>
        <v>6 de 2018 - 10 de 2019</v>
      </c>
      <c r="L1809" s="30">
        <v>15</v>
      </c>
    </row>
    <row r="1810" spans="9:12" hidden="1" x14ac:dyDescent="0.2">
      <c r="I1810" s="47" t="str">
        <f t="shared" si="121"/>
        <v>6 de 2018</v>
      </c>
      <c r="J1810" s="30" t="s">
        <v>159</v>
      </c>
      <c r="K1810" s="30" t="str">
        <f t="shared" si="122"/>
        <v>6 de 2018 - 11 de 2019</v>
      </c>
      <c r="L1810" s="30">
        <v>16</v>
      </c>
    </row>
    <row r="1811" spans="9:12" hidden="1" x14ac:dyDescent="0.2">
      <c r="I1811" s="47" t="str">
        <f t="shared" si="121"/>
        <v>6 de 2018</v>
      </c>
      <c r="J1811" s="30" t="s">
        <v>160</v>
      </c>
      <c r="K1811" s="30" t="str">
        <f t="shared" si="122"/>
        <v>6 de 2018 - 12 de 2019</v>
      </c>
      <c r="L1811" s="30">
        <v>17</v>
      </c>
    </row>
    <row r="1812" spans="9:12" hidden="1" x14ac:dyDescent="0.2">
      <c r="I1812" s="47" t="s">
        <v>143</v>
      </c>
      <c r="J1812" s="30" t="s">
        <v>149</v>
      </c>
      <c r="K1812" s="30" t="str">
        <f t="shared" si="122"/>
        <v>7 de 2018 - 1 de 2019</v>
      </c>
      <c r="L1812" s="30">
        <v>5</v>
      </c>
    </row>
    <row r="1813" spans="9:12" hidden="1" x14ac:dyDescent="0.2">
      <c r="I1813" s="47" t="str">
        <f>I1812</f>
        <v>7 de 2018</v>
      </c>
      <c r="J1813" s="30" t="s">
        <v>150</v>
      </c>
      <c r="K1813" s="30" t="str">
        <f t="shared" si="122"/>
        <v>7 de 2018 - 2 de 2019</v>
      </c>
      <c r="L1813" s="30">
        <v>6</v>
      </c>
    </row>
    <row r="1814" spans="9:12" hidden="1" x14ac:dyDescent="0.2">
      <c r="I1814" s="47" t="str">
        <f t="shared" ref="I1814:I1823" si="123">I1813</f>
        <v>7 de 2018</v>
      </c>
      <c r="J1814" s="30" t="s">
        <v>151</v>
      </c>
      <c r="K1814" s="30" t="str">
        <f t="shared" si="122"/>
        <v>7 de 2018 - 3 de 2019</v>
      </c>
      <c r="L1814" s="30">
        <v>7</v>
      </c>
    </row>
    <row r="1815" spans="9:12" hidden="1" x14ac:dyDescent="0.2">
      <c r="I1815" s="47" t="str">
        <f t="shared" si="123"/>
        <v>7 de 2018</v>
      </c>
      <c r="J1815" s="30" t="s">
        <v>152</v>
      </c>
      <c r="K1815" s="30" t="str">
        <f t="shared" si="122"/>
        <v>7 de 2018 - 4 de 2019</v>
      </c>
      <c r="L1815" s="30">
        <v>8</v>
      </c>
    </row>
    <row r="1816" spans="9:12" hidden="1" x14ac:dyDescent="0.2">
      <c r="I1816" s="47" t="str">
        <f t="shared" si="123"/>
        <v>7 de 2018</v>
      </c>
      <c r="J1816" s="30" t="s">
        <v>153</v>
      </c>
      <c r="K1816" s="30" t="str">
        <f t="shared" si="122"/>
        <v>7 de 2018 - 5 de 2019</v>
      </c>
      <c r="L1816" s="30">
        <v>9</v>
      </c>
    </row>
    <row r="1817" spans="9:12" hidden="1" x14ac:dyDescent="0.2">
      <c r="I1817" s="47" t="str">
        <f t="shared" si="123"/>
        <v>7 de 2018</v>
      </c>
      <c r="J1817" s="30" t="s">
        <v>154</v>
      </c>
      <c r="K1817" s="30" t="str">
        <f t="shared" si="122"/>
        <v>7 de 2018 - 6 de 2019</v>
      </c>
      <c r="L1817" s="30">
        <v>10</v>
      </c>
    </row>
    <row r="1818" spans="9:12" hidden="1" x14ac:dyDescent="0.2">
      <c r="I1818" s="47" t="str">
        <f t="shared" si="123"/>
        <v>7 de 2018</v>
      </c>
      <c r="J1818" s="30" t="s">
        <v>155</v>
      </c>
      <c r="K1818" s="30" t="str">
        <f t="shared" si="122"/>
        <v>7 de 2018 - 7 de 2019</v>
      </c>
      <c r="L1818" s="30">
        <v>11</v>
      </c>
    </row>
    <row r="1819" spans="9:12" hidden="1" x14ac:dyDescent="0.2">
      <c r="I1819" s="47" t="str">
        <f t="shared" si="123"/>
        <v>7 de 2018</v>
      </c>
      <c r="J1819" s="30" t="s">
        <v>156</v>
      </c>
      <c r="K1819" s="30" t="str">
        <f t="shared" si="122"/>
        <v>7 de 2018 - 8 de 2019</v>
      </c>
      <c r="L1819" s="30">
        <v>12</v>
      </c>
    </row>
    <row r="1820" spans="9:12" hidden="1" x14ac:dyDescent="0.2">
      <c r="I1820" s="47" t="str">
        <f t="shared" si="123"/>
        <v>7 de 2018</v>
      </c>
      <c r="J1820" s="30" t="s">
        <v>157</v>
      </c>
      <c r="K1820" s="30" t="str">
        <f t="shared" si="122"/>
        <v>7 de 2018 - 9 de 2019</v>
      </c>
      <c r="L1820" s="30">
        <v>13</v>
      </c>
    </row>
    <row r="1821" spans="9:12" hidden="1" x14ac:dyDescent="0.2">
      <c r="I1821" s="47" t="str">
        <f t="shared" si="123"/>
        <v>7 de 2018</v>
      </c>
      <c r="J1821" s="30" t="s">
        <v>158</v>
      </c>
      <c r="K1821" s="30" t="str">
        <f t="shared" si="122"/>
        <v>7 de 2018 - 10 de 2019</v>
      </c>
      <c r="L1821" s="30">
        <v>14</v>
      </c>
    </row>
    <row r="1822" spans="9:12" hidden="1" x14ac:dyDescent="0.2">
      <c r="I1822" s="47" t="str">
        <f t="shared" si="123"/>
        <v>7 de 2018</v>
      </c>
      <c r="J1822" s="30" t="s">
        <v>159</v>
      </c>
      <c r="K1822" s="30" t="str">
        <f t="shared" si="122"/>
        <v>7 de 2018 - 11 de 2019</v>
      </c>
      <c r="L1822" s="30">
        <v>15</v>
      </c>
    </row>
    <row r="1823" spans="9:12" hidden="1" x14ac:dyDescent="0.2">
      <c r="I1823" s="47" t="str">
        <f t="shared" si="123"/>
        <v>7 de 2018</v>
      </c>
      <c r="J1823" s="30" t="s">
        <v>160</v>
      </c>
      <c r="K1823" s="30" t="str">
        <f t="shared" si="122"/>
        <v>7 de 2018 - 12 de 2019</v>
      </c>
      <c r="L1823" s="30">
        <v>16</v>
      </c>
    </row>
    <row r="1824" spans="9:12" hidden="1" x14ac:dyDescent="0.2">
      <c r="I1824" s="47" t="s">
        <v>144</v>
      </c>
      <c r="J1824" s="30" t="s">
        <v>149</v>
      </c>
      <c r="K1824" s="30" t="str">
        <f t="shared" si="122"/>
        <v>8 de 2018 - 1 de 2019</v>
      </c>
      <c r="L1824" s="30">
        <v>4</v>
      </c>
    </row>
    <row r="1825" spans="9:12" hidden="1" x14ac:dyDescent="0.2">
      <c r="I1825" s="47" t="str">
        <f>I1824</f>
        <v>8 de 2018</v>
      </c>
      <c r="J1825" s="30" t="s">
        <v>150</v>
      </c>
      <c r="K1825" s="30" t="str">
        <f t="shared" si="122"/>
        <v>8 de 2018 - 2 de 2019</v>
      </c>
      <c r="L1825" s="30">
        <v>5</v>
      </c>
    </row>
    <row r="1826" spans="9:12" hidden="1" x14ac:dyDescent="0.2">
      <c r="I1826" s="47" t="str">
        <f t="shared" ref="I1826:I1835" si="124">I1825</f>
        <v>8 de 2018</v>
      </c>
      <c r="J1826" s="30" t="s">
        <v>151</v>
      </c>
      <c r="K1826" s="30" t="str">
        <f t="shared" si="122"/>
        <v>8 de 2018 - 3 de 2019</v>
      </c>
      <c r="L1826" s="30">
        <v>6</v>
      </c>
    </row>
    <row r="1827" spans="9:12" hidden="1" x14ac:dyDescent="0.2">
      <c r="I1827" s="47" t="str">
        <f t="shared" si="124"/>
        <v>8 de 2018</v>
      </c>
      <c r="J1827" s="30" t="s">
        <v>152</v>
      </c>
      <c r="K1827" s="30" t="str">
        <f t="shared" si="122"/>
        <v>8 de 2018 - 4 de 2019</v>
      </c>
      <c r="L1827" s="30">
        <v>7</v>
      </c>
    </row>
    <row r="1828" spans="9:12" hidden="1" x14ac:dyDescent="0.2">
      <c r="I1828" s="47" t="str">
        <f t="shared" si="124"/>
        <v>8 de 2018</v>
      </c>
      <c r="J1828" s="30" t="s">
        <v>153</v>
      </c>
      <c r="K1828" s="30" t="str">
        <f t="shared" si="122"/>
        <v>8 de 2018 - 5 de 2019</v>
      </c>
      <c r="L1828" s="30">
        <v>8</v>
      </c>
    </row>
    <row r="1829" spans="9:12" hidden="1" x14ac:dyDescent="0.2">
      <c r="I1829" s="47" t="str">
        <f t="shared" si="124"/>
        <v>8 de 2018</v>
      </c>
      <c r="J1829" s="30" t="s">
        <v>154</v>
      </c>
      <c r="K1829" s="30" t="str">
        <f t="shared" si="122"/>
        <v>8 de 2018 - 6 de 2019</v>
      </c>
      <c r="L1829" s="30">
        <v>9</v>
      </c>
    </row>
    <row r="1830" spans="9:12" hidden="1" x14ac:dyDescent="0.2">
      <c r="I1830" s="47" t="str">
        <f t="shared" si="124"/>
        <v>8 de 2018</v>
      </c>
      <c r="J1830" s="30" t="s">
        <v>155</v>
      </c>
      <c r="K1830" s="30" t="str">
        <f t="shared" si="122"/>
        <v>8 de 2018 - 7 de 2019</v>
      </c>
      <c r="L1830" s="30">
        <v>10</v>
      </c>
    </row>
    <row r="1831" spans="9:12" hidden="1" x14ac:dyDescent="0.2">
      <c r="I1831" s="47" t="str">
        <f t="shared" si="124"/>
        <v>8 de 2018</v>
      </c>
      <c r="J1831" s="30" t="s">
        <v>156</v>
      </c>
      <c r="K1831" s="30" t="str">
        <f t="shared" si="122"/>
        <v>8 de 2018 - 8 de 2019</v>
      </c>
      <c r="L1831" s="30">
        <v>11</v>
      </c>
    </row>
    <row r="1832" spans="9:12" hidden="1" x14ac:dyDescent="0.2">
      <c r="I1832" s="47" t="str">
        <f t="shared" si="124"/>
        <v>8 de 2018</v>
      </c>
      <c r="J1832" s="30" t="s">
        <v>157</v>
      </c>
      <c r="K1832" s="30" t="str">
        <f t="shared" si="122"/>
        <v>8 de 2018 - 9 de 2019</v>
      </c>
      <c r="L1832" s="30">
        <v>12</v>
      </c>
    </row>
    <row r="1833" spans="9:12" hidden="1" x14ac:dyDescent="0.2">
      <c r="I1833" s="47" t="str">
        <f t="shared" si="124"/>
        <v>8 de 2018</v>
      </c>
      <c r="J1833" s="30" t="s">
        <v>158</v>
      </c>
      <c r="K1833" s="30" t="str">
        <f t="shared" si="122"/>
        <v>8 de 2018 - 10 de 2019</v>
      </c>
      <c r="L1833" s="30">
        <v>13</v>
      </c>
    </row>
    <row r="1834" spans="9:12" hidden="1" x14ac:dyDescent="0.2">
      <c r="I1834" s="47" t="str">
        <f t="shared" si="124"/>
        <v>8 de 2018</v>
      </c>
      <c r="J1834" s="30" t="s">
        <v>159</v>
      </c>
      <c r="K1834" s="30" t="str">
        <f t="shared" si="122"/>
        <v>8 de 2018 - 11 de 2019</v>
      </c>
      <c r="L1834" s="30">
        <v>14</v>
      </c>
    </row>
    <row r="1835" spans="9:12" hidden="1" x14ac:dyDescent="0.2">
      <c r="I1835" s="47" t="str">
        <f t="shared" si="124"/>
        <v>8 de 2018</v>
      </c>
      <c r="J1835" s="30" t="s">
        <v>160</v>
      </c>
      <c r="K1835" s="30" t="str">
        <f t="shared" si="122"/>
        <v>8 de 2018 - 12 de 2019</v>
      </c>
      <c r="L1835" s="30">
        <v>15</v>
      </c>
    </row>
    <row r="1836" spans="9:12" hidden="1" x14ac:dyDescent="0.2">
      <c r="I1836" s="47" t="s">
        <v>145</v>
      </c>
      <c r="J1836" s="30" t="s">
        <v>149</v>
      </c>
      <c r="K1836" s="30" t="str">
        <f t="shared" si="122"/>
        <v>9 de 2018 - 1 de 2019</v>
      </c>
      <c r="L1836" s="30">
        <v>3</v>
      </c>
    </row>
    <row r="1837" spans="9:12" hidden="1" x14ac:dyDescent="0.2">
      <c r="I1837" s="30" t="str">
        <f>I1836</f>
        <v>9 de 2018</v>
      </c>
      <c r="J1837" s="30" t="s">
        <v>150</v>
      </c>
      <c r="K1837" s="30" t="str">
        <f t="shared" si="122"/>
        <v>9 de 2018 - 2 de 2019</v>
      </c>
      <c r="L1837" s="30">
        <v>4</v>
      </c>
    </row>
    <row r="1838" spans="9:12" hidden="1" x14ac:dyDescent="0.2">
      <c r="I1838" s="30" t="str">
        <f t="shared" ref="I1838:I1847" si="125">I1837</f>
        <v>9 de 2018</v>
      </c>
      <c r="J1838" s="30" t="s">
        <v>151</v>
      </c>
      <c r="K1838" s="30" t="str">
        <f t="shared" si="122"/>
        <v>9 de 2018 - 3 de 2019</v>
      </c>
      <c r="L1838" s="30">
        <v>5</v>
      </c>
    </row>
    <row r="1839" spans="9:12" hidden="1" x14ac:dyDescent="0.2">
      <c r="I1839" s="30" t="str">
        <f t="shared" si="125"/>
        <v>9 de 2018</v>
      </c>
      <c r="J1839" s="30" t="s">
        <v>152</v>
      </c>
      <c r="K1839" s="30" t="str">
        <f t="shared" si="122"/>
        <v>9 de 2018 - 4 de 2019</v>
      </c>
      <c r="L1839" s="30">
        <v>6</v>
      </c>
    </row>
    <row r="1840" spans="9:12" hidden="1" x14ac:dyDescent="0.2">
      <c r="I1840" s="30" t="str">
        <f t="shared" si="125"/>
        <v>9 de 2018</v>
      </c>
      <c r="J1840" s="30" t="s">
        <v>153</v>
      </c>
      <c r="K1840" s="30" t="str">
        <f t="shared" si="122"/>
        <v>9 de 2018 - 5 de 2019</v>
      </c>
      <c r="L1840" s="30">
        <v>7</v>
      </c>
    </row>
    <row r="1841" spans="9:12" hidden="1" x14ac:dyDescent="0.2">
      <c r="I1841" s="30" t="str">
        <f t="shared" si="125"/>
        <v>9 de 2018</v>
      </c>
      <c r="J1841" s="30" t="s">
        <v>154</v>
      </c>
      <c r="K1841" s="30" t="str">
        <f t="shared" si="122"/>
        <v>9 de 2018 - 6 de 2019</v>
      </c>
      <c r="L1841" s="30">
        <v>8</v>
      </c>
    </row>
    <row r="1842" spans="9:12" hidden="1" x14ac:dyDescent="0.2">
      <c r="I1842" s="30" t="str">
        <f t="shared" si="125"/>
        <v>9 de 2018</v>
      </c>
      <c r="J1842" s="30" t="s">
        <v>155</v>
      </c>
      <c r="K1842" s="30" t="str">
        <f t="shared" si="122"/>
        <v>9 de 2018 - 7 de 2019</v>
      </c>
      <c r="L1842" s="30">
        <v>9</v>
      </c>
    </row>
    <row r="1843" spans="9:12" hidden="1" x14ac:dyDescent="0.2">
      <c r="I1843" s="30" t="str">
        <f t="shared" si="125"/>
        <v>9 de 2018</v>
      </c>
      <c r="J1843" s="30" t="s">
        <v>156</v>
      </c>
      <c r="K1843" s="30" t="str">
        <f t="shared" si="122"/>
        <v>9 de 2018 - 8 de 2019</v>
      </c>
      <c r="L1843" s="30">
        <v>10</v>
      </c>
    </row>
    <row r="1844" spans="9:12" hidden="1" x14ac:dyDescent="0.2">
      <c r="I1844" s="30" t="str">
        <f t="shared" si="125"/>
        <v>9 de 2018</v>
      </c>
      <c r="J1844" s="30" t="s">
        <v>157</v>
      </c>
      <c r="K1844" s="30" t="str">
        <f t="shared" si="122"/>
        <v>9 de 2018 - 9 de 2019</v>
      </c>
      <c r="L1844" s="30">
        <v>11</v>
      </c>
    </row>
    <row r="1845" spans="9:12" hidden="1" x14ac:dyDescent="0.2">
      <c r="I1845" s="30" t="str">
        <f t="shared" si="125"/>
        <v>9 de 2018</v>
      </c>
      <c r="J1845" s="30" t="s">
        <v>158</v>
      </c>
      <c r="K1845" s="30" t="str">
        <f t="shared" si="122"/>
        <v>9 de 2018 - 10 de 2019</v>
      </c>
      <c r="L1845" s="30">
        <v>12</v>
      </c>
    </row>
    <row r="1846" spans="9:12" hidden="1" x14ac:dyDescent="0.2">
      <c r="I1846" s="30" t="str">
        <f t="shared" si="125"/>
        <v>9 de 2018</v>
      </c>
      <c r="J1846" s="30" t="s">
        <v>159</v>
      </c>
      <c r="K1846" s="30" t="str">
        <f t="shared" si="122"/>
        <v>9 de 2018 - 11 de 2019</v>
      </c>
      <c r="L1846" s="30">
        <v>13</v>
      </c>
    </row>
    <row r="1847" spans="9:12" hidden="1" x14ac:dyDescent="0.2">
      <c r="I1847" s="30" t="str">
        <f t="shared" si="125"/>
        <v>9 de 2018</v>
      </c>
      <c r="J1847" s="30" t="s">
        <v>160</v>
      </c>
      <c r="K1847" s="30" t="str">
        <f t="shared" si="122"/>
        <v>9 de 2018 - 12 de 2019</v>
      </c>
      <c r="L1847" s="30">
        <v>14</v>
      </c>
    </row>
    <row r="1848" spans="9:12" hidden="1" x14ac:dyDescent="0.2">
      <c r="I1848" s="47" t="s">
        <v>146</v>
      </c>
      <c r="J1848" s="30" t="s">
        <v>149</v>
      </c>
      <c r="K1848" s="30" t="str">
        <f t="shared" si="122"/>
        <v>10 de 2018 - 1 de 2019</v>
      </c>
      <c r="L1848" s="30">
        <v>2</v>
      </c>
    </row>
    <row r="1849" spans="9:12" hidden="1" x14ac:dyDescent="0.2">
      <c r="I1849" s="47" t="str">
        <f>I1848</f>
        <v>10 de 2018</v>
      </c>
      <c r="J1849" s="30" t="s">
        <v>150</v>
      </c>
      <c r="K1849" s="30" t="str">
        <f t="shared" si="122"/>
        <v>10 de 2018 - 2 de 2019</v>
      </c>
      <c r="L1849" s="30">
        <v>3</v>
      </c>
    </row>
    <row r="1850" spans="9:12" hidden="1" x14ac:dyDescent="0.2">
      <c r="I1850" s="47" t="str">
        <f t="shared" ref="I1850:I1859" si="126">I1849</f>
        <v>10 de 2018</v>
      </c>
      <c r="J1850" s="30" t="s">
        <v>151</v>
      </c>
      <c r="K1850" s="30" t="str">
        <f t="shared" si="122"/>
        <v>10 de 2018 - 3 de 2019</v>
      </c>
      <c r="L1850" s="30">
        <v>4</v>
      </c>
    </row>
    <row r="1851" spans="9:12" hidden="1" x14ac:dyDescent="0.2">
      <c r="I1851" s="47" t="str">
        <f t="shared" si="126"/>
        <v>10 de 2018</v>
      </c>
      <c r="J1851" s="30" t="s">
        <v>152</v>
      </c>
      <c r="K1851" s="30" t="str">
        <f t="shared" si="122"/>
        <v>10 de 2018 - 4 de 2019</v>
      </c>
      <c r="L1851" s="30">
        <v>5</v>
      </c>
    </row>
    <row r="1852" spans="9:12" hidden="1" x14ac:dyDescent="0.2">
      <c r="I1852" s="47" t="str">
        <f t="shared" si="126"/>
        <v>10 de 2018</v>
      </c>
      <c r="J1852" s="30" t="s">
        <v>153</v>
      </c>
      <c r="K1852" s="30" t="str">
        <f t="shared" si="122"/>
        <v>10 de 2018 - 5 de 2019</v>
      </c>
      <c r="L1852" s="30">
        <v>6</v>
      </c>
    </row>
    <row r="1853" spans="9:12" hidden="1" x14ac:dyDescent="0.2">
      <c r="I1853" s="47" t="str">
        <f t="shared" si="126"/>
        <v>10 de 2018</v>
      </c>
      <c r="J1853" s="30" t="s">
        <v>154</v>
      </c>
      <c r="K1853" s="30" t="str">
        <f t="shared" si="122"/>
        <v>10 de 2018 - 6 de 2019</v>
      </c>
      <c r="L1853" s="30">
        <v>7</v>
      </c>
    </row>
    <row r="1854" spans="9:12" hidden="1" x14ac:dyDescent="0.2">
      <c r="I1854" s="47" t="str">
        <f t="shared" si="126"/>
        <v>10 de 2018</v>
      </c>
      <c r="J1854" s="30" t="s">
        <v>155</v>
      </c>
      <c r="K1854" s="30" t="str">
        <f t="shared" si="122"/>
        <v>10 de 2018 - 7 de 2019</v>
      </c>
      <c r="L1854" s="30">
        <v>8</v>
      </c>
    </row>
    <row r="1855" spans="9:12" hidden="1" x14ac:dyDescent="0.2">
      <c r="I1855" s="47" t="str">
        <f t="shared" si="126"/>
        <v>10 de 2018</v>
      </c>
      <c r="J1855" s="30" t="s">
        <v>156</v>
      </c>
      <c r="K1855" s="30" t="str">
        <f t="shared" si="122"/>
        <v>10 de 2018 - 8 de 2019</v>
      </c>
      <c r="L1855" s="30">
        <v>9</v>
      </c>
    </row>
    <row r="1856" spans="9:12" hidden="1" x14ac:dyDescent="0.2">
      <c r="I1856" s="47" t="str">
        <f t="shared" si="126"/>
        <v>10 de 2018</v>
      </c>
      <c r="J1856" s="30" t="s">
        <v>157</v>
      </c>
      <c r="K1856" s="30" t="str">
        <f t="shared" si="122"/>
        <v>10 de 2018 - 9 de 2019</v>
      </c>
      <c r="L1856" s="30">
        <v>10</v>
      </c>
    </row>
    <row r="1857" spans="9:12" hidden="1" x14ac:dyDescent="0.2">
      <c r="I1857" s="47" t="str">
        <f t="shared" si="126"/>
        <v>10 de 2018</v>
      </c>
      <c r="J1857" s="30" t="s">
        <v>158</v>
      </c>
      <c r="K1857" s="30" t="str">
        <f t="shared" si="122"/>
        <v>10 de 2018 - 10 de 2019</v>
      </c>
      <c r="L1857" s="30">
        <v>11</v>
      </c>
    </row>
    <row r="1858" spans="9:12" hidden="1" x14ac:dyDescent="0.2">
      <c r="I1858" s="47" t="str">
        <f t="shared" si="126"/>
        <v>10 de 2018</v>
      </c>
      <c r="J1858" s="30" t="s">
        <v>159</v>
      </c>
      <c r="K1858" s="30" t="str">
        <f t="shared" si="122"/>
        <v>10 de 2018 - 11 de 2019</v>
      </c>
      <c r="L1858" s="30">
        <v>12</v>
      </c>
    </row>
    <row r="1859" spans="9:12" hidden="1" x14ac:dyDescent="0.2">
      <c r="I1859" s="47" t="str">
        <f t="shared" si="126"/>
        <v>10 de 2018</v>
      </c>
      <c r="J1859" s="30" t="s">
        <v>160</v>
      </c>
      <c r="K1859" s="30" t="str">
        <f t="shared" si="122"/>
        <v>10 de 2018 - 12 de 2019</v>
      </c>
      <c r="L1859" s="30">
        <v>13</v>
      </c>
    </row>
    <row r="1860" spans="9:12" hidden="1" x14ac:dyDescent="0.2">
      <c r="I1860" s="47" t="s">
        <v>147</v>
      </c>
      <c r="J1860" s="30" t="s">
        <v>149</v>
      </c>
      <c r="K1860" s="30" t="str">
        <f t="shared" si="122"/>
        <v>11 de 2018 - 1 de 2019</v>
      </c>
      <c r="L1860" s="30">
        <v>1</v>
      </c>
    </row>
    <row r="1861" spans="9:12" hidden="1" x14ac:dyDescent="0.2">
      <c r="I1861" s="47" t="str">
        <f>I1860</f>
        <v>11 de 2018</v>
      </c>
      <c r="J1861" s="30" t="s">
        <v>150</v>
      </c>
      <c r="K1861" s="30" t="str">
        <f t="shared" si="122"/>
        <v>11 de 2018 - 2 de 2019</v>
      </c>
      <c r="L1861" s="30">
        <v>2</v>
      </c>
    </row>
    <row r="1862" spans="9:12" hidden="1" x14ac:dyDescent="0.2">
      <c r="I1862" s="47" t="str">
        <f t="shared" ref="I1862:I1871" si="127">I1861</f>
        <v>11 de 2018</v>
      </c>
      <c r="J1862" s="30" t="s">
        <v>151</v>
      </c>
      <c r="K1862" s="30" t="str">
        <f t="shared" si="122"/>
        <v>11 de 2018 - 3 de 2019</v>
      </c>
      <c r="L1862" s="30">
        <v>3</v>
      </c>
    </row>
    <row r="1863" spans="9:12" hidden="1" x14ac:dyDescent="0.2">
      <c r="I1863" s="47" t="str">
        <f t="shared" si="127"/>
        <v>11 de 2018</v>
      </c>
      <c r="J1863" s="30" t="s">
        <v>152</v>
      </c>
      <c r="K1863" s="30" t="str">
        <f t="shared" si="122"/>
        <v>11 de 2018 - 4 de 2019</v>
      </c>
      <c r="L1863" s="30">
        <v>4</v>
      </c>
    </row>
    <row r="1864" spans="9:12" hidden="1" x14ac:dyDescent="0.2">
      <c r="I1864" s="47" t="str">
        <f t="shared" si="127"/>
        <v>11 de 2018</v>
      </c>
      <c r="J1864" s="30" t="s">
        <v>153</v>
      </c>
      <c r="K1864" s="30" t="str">
        <f t="shared" si="122"/>
        <v>11 de 2018 - 5 de 2019</v>
      </c>
      <c r="L1864" s="30">
        <v>5</v>
      </c>
    </row>
    <row r="1865" spans="9:12" hidden="1" x14ac:dyDescent="0.2">
      <c r="I1865" s="47" t="str">
        <f t="shared" si="127"/>
        <v>11 de 2018</v>
      </c>
      <c r="J1865" s="30" t="s">
        <v>154</v>
      </c>
      <c r="K1865" s="30" t="str">
        <f t="shared" si="122"/>
        <v>11 de 2018 - 6 de 2019</v>
      </c>
      <c r="L1865" s="30">
        <v>6</v>
      </c>
    </row>
    <row r="1866" spans="9:12" hidden="1" x14ac:dyDescent="0.2">
      <c r="I1866" s="47" t="str">
        <f t="shared" si="127"/>
        <v>11 de 2018</v>
      </c>
      <c r="J1866" s="30" t="s">
        <v>155</v>
      </c>
      <c r="K1866" s="30" t="str">
        <f t="shared" si="122"/>
        <v>11 de 2018 - 7 de 2019</v>
      </c>
      <c r="L1866" s="30">
        <v>7</v>
      </c>
    </row>
    <row r="1867" spans="9:12" hidden="1" x14ac:dyDescent="0.2">
      <c r="I1867" s="47" t="str">
        <f t="shared" si="127"/>
        <v>11 de 2018</v>
      </c>
      <c r="J1867" s="30" t="s">
        <v>156</v>
      </c>
      <c r="K1867" s="30" t="str">
        <f t="shared" si="122"/>
        <v>11 de 2018 - 8 de 2019</v>
      </c>
      <c r="L1867" s="30">
        <v>8</v>
      </c>
    </row>
    <row r="1868" spans="9:12" hidden="1" x14ac:dyDescent="0.2">
      <c r="I1868" s="47" t="str">
        <f t="shared" si="127"/>
        <v>11 de 2018</v>
      </c>
      <c r="J1868" s="30" t="s">
        <v>157</v>
      </c>
      <c r="K1868" s="30" t="str">
        <f t="shared" si="122"/>
        <v>11 de 2018 - 9 de 2019</v>
      </c>
      <c r="L1868" s="30">
        <v>9</v>
      </c>
    </row>
    <row r="1869" spans="9:12" hidden="1" x14ac:dyDescent="0.2">
      <c r="I1869" s="47" t="str">
        <f t="shared" si="127"/>
        <v>11 de 2018</v>
      </c>
      <c r="J1869" s="30" t="s">
        <v>158</v>
      </c>
      <c r="K1869" s="30" t="str">
        <f t="shared" ref="K1869:K1883" si="128">CONCATENATE(I1869," - ",J1869)</f>
        <v>11 de 2018 - 10 de 2019</v>
      </c>
      <c r="L1869" s="30">
        <v>10</v>
      </c>
    </row>
    <row r="1870" spans="9:12" hidden="1" x14ac:dyDescent="0.2">
      <c r="I1870" s="47" t="str">
        <f t="shared" si="127"/>
        <v>11 de 2018</v>
      </c>
      <c r="J1870" s="30" t="s">
        <v>159</v>
      </c>
      <c r="K1870" s="30" t="str">
        <f t="shared" si="128"/>
        <v>11 de 2018 - 11 de 2019</v>
      </c>
      <c r="L1870" s="30">
        <v>11</v>
      </c>
    </row>
    <row r="1871" spans="9:12" hidden="1" x14ac:dyDescent="0.2">
      <c r="I1871" s="47" t="str">
        <f t="shared" si="127"/>
        <v>11 de 2018</v>
      </c>
      <c r="J1871" s="30" t="s">
        <v>160</v>
      </c>
      <c r="K1871" s="30" t="str">
        <f t="shared" si="128"/>
        <v>11 de 2018 - 12 de 2019</v>
      </c>
      <c r="L1871" s="30">
        <v>12</v>
      </c>
    </row>
    <row r="1872" spans="9:12" hidden="1" x14ac:dyDescent="0.2">
      <c r="I1872" s="47" t="s">
        <v>148</v>
      </c>
      <c r="J1872" s="30" t="s">
        <v>149</v>
      </c>
      <c r="K1872" s="30" t="str">
        <f t="shared" si="128"/>
        <v>12 de 2018 - 1 de 2019</v>
      </c>
      <c r="L1872" s="30">
        <v>0</v>
      </c>
    </row>
    <row r="1873" spans="9:12" hidden="1" x14ac:dyDescent="0.2">
      <c r="I1873" s="47" t="str">
        <f>I1872</f>
        <v>12 de 2018</v>
      </c>
      <c r="J1873" s="30" t="s">
        <v>150</v>
      </c>
      <c r="K1873" s="30" t="str">
        <f t="shared" si="128"/>
        <v>12 de 2018 - 2 de 2019</v>
      </c>
      <c r="L1873" s="30">
        <v>1</v>
      </c>
    </row>
    <row r="1874" spans="9:12" hidden="1" x14ac:dyDescent="0.2">
      <c r="I1874" s="47" t="str">
        <f t="shared" ref="I1874:I1883" si="129">I1873</f>
        <v>12 de 2018</v>
      </c>
      <c r="J1874" s="30" t="s">
        <v>151</v>
      </c>
      <c r="K1874" s="30" t="str">
        <f t="shared" si="128"/>
        <v>12 de 2018 - 3 de 2019</v>
      </c>
      <c r="L1874" s="30">
        <v>2</v>
      </c>
    </row>
    <row r="1875" spans="9:12" hidden="1" x14ac:dyDescent="0.2">
      <c r="I1875" s="47" t="str">
        <f t="shared" si="129"/>
        <v>12 de 2018</v>
      </c>
      <c r="J1875" s="30" t="s">
        <v>152</v>
      </c>
      <c r="K1875" s="30" t="str">
        <f t="shared" si="128"/>
        <v>12 de 2018 - 4 de 2019</v>
      </c>
      <c r="L1875" s="30">
        <v>3</v>
      </c>
    </row>
    <row r="1876" spans="9:12" hidden="1" x14ac:dyDescent="0.2">
      <c r="I1876" s="47" t="str">
        <f t="shared" si="129"/>
        <v>12 de 2018</v>
      </c>
      <c r="J1876" s="30" t="s">
        <v>153</v>
      </c>
      <c r="K1876" s="30" t="str">
        <f t="shared" si="128"/>
        <v>12 de 2018 - 5 de 2019</v>
      </c>
      <c r="L1876" s="30">
        <v>4</v>
      </c>
    </row>
    <row r="1877" spans="9:12" hidden="1" x14ac:dyDescent="0.2">
      <c r="I1877" s="47" t="str">
        <f t="shared" si="129"/>
        <v>12 de 2018</v>
      </c>
      <c r="J1877" s="30" t="s">
        <v>154</v>
      </c>
      <c r="K1877" s="30" t="str">
        <f t="shared" si="128"/>
        <v>12 de 2018 - 6 de 2019</v>
      </c>
      <c r="L1877" s="30">
        <v>5</v>
      </c>
    </row>
    <row r="1878" spans="9:12" hidden="1" x14ac:dyDescent="0.2">
      <c r="I1878" s="47" t="str">
        <f t="shared" si="129"/>
        <v>12 de 2018</v>
      </c>
      <c r="J1878" s="30" t="s">
        <v>155</v>
      </c>
      <c r="K1878" s="30" t="str">
        <f t="shared" si="128"/>
        <v>12 de 2018 - 7 de 2019</v>
      </c>
      <c r="L1878" s="30">
        <v>6</v>
      </c>
    </row>
    <row r="1879" spans="9:12" hidden="1" x14ac:dyDescent="0.2">
      <c r="I1879" s="47" t="str">
        <f t="shared" si="129"/>
        <v>12 de 2018</v>
      </c>
      <c r="J1879" s="30" t="s">
        <v>156</v>
      </c>
      <c r="K1879" s="30" t="str">
        <f t="shared" si="128"/>
        <v>12 de 2018 - 8 de 2019</v>
      </c>
      <c r="L1879" s="30">
        <v>7</v>
      </c>
    </row>
    <row r="1880" spans="9:12" hidden="1" x14ac:dyDescent="0.2">
      <c r="I1880" s="47" t="str">
        <f t="shared" si="129"/>
        <v>12 de 2018</v>
      </c>
      <c r="J1880" s="30" t="s">
        <v>157</v>
      </c>
      <c r="K1880" s="30" t="str">
        <f t="shared" si="128"/>
        <v>12 de 2018 - 9 de 2019</v>
      </c>
      <c r="L1880" s="30">
        <v>8</v>
      </c>
    </row>
    <row r="1881" spans="9:12" hidden="1" x14ac:dyDescent="0.2">
      <c r="I1881" s="47" t="str">
        <f t="shared" si="129"/>
        <v>12 de 2018</v>
      </c>
      <c r="J1881" s="30" t="s">
        <v>158</v>
      </c>
      <c r="K1881" s="30" t="str">
        <f t="shared" si="128"/>
        <v>12 de 2018 - 10 de 2019</v>
      </c>
      <c r="L1881" s="30">
        <v>9</v>
      </c>
    </row>
    <row r="1882" spans="9:12" hidden="1" x14ac:dyDescent="0.2">
      <c r="I1882" s="47" t="str">
        <f t="shared" si="129"/>
        <v>12 de 2018</v>
      </c>
      <c r="J1882" s="30" t="s">
        <v>159</v>
      </c>
      <c r="K1882" s="30" t="str">
        <f t="shared" si="128"/>
        <v>12 de 2018 - 11 de 2019</v>
      </c>
      <c r="L1882" s="30">
        <v>10</v>
      </c>
    </row>
    <row r="1883" spans="9:12" hidden="1" x14ac:dyDescent="0.2">
      <c r="I1883" s="47" t="str">
        <f t="shared" si="129"/>
        <v>12 de 2018</v>
      </c>
      <c r="J1883" s="30" t="s">
        <v>160</v>
      </c>
      <c r="K1883" s="30" t="str">
        <f t="shared" si="128"/>
        <v>12 de 2018 - 12 de 2019</v>
      </c>
      <c r="L1883" s="30">
        <v>11</v>
      </c>
    </row>
    <row r="1884" spans="9:12" hidden="1" x14ac:dyDescent="0.2">
      <c r="K1884" s="18"/>
      <c r="L1884" s="18"/>
    </row>
    <row r="1885" spans="9:12" hidden="1" x14ac:dyDescent="0.2">
      <c r="I1885" s="30" t="s">
        <v>149</v>
      </c>
      <c r="J1885" s="30" t="s">
        <v>161</v>
      </c>
      <c r="K1885" s="30" t="str">
        <f>CONCATENATE(I1885," - ",J1885)</f>
        <v>1 de 2019 - 1 de 2020</v>
      </c>
      <c r="L1885" s="30">
        <v>11</v>
      </c>
    </row>
    <row r="1886" spans="9:12" hidden="1" x14ac:dyDescent="0.2">
      <c r="I1886" s="30" t="str">
        <f>I1885</f>
        <v>1 de 2019</v>
      </c>
      <c r="J1886" s="30" t="s">
        <v>162</v>
      </c>
      <c r="K1886" s="30" t="str">
        <f t="shared" ref="K1886:K1949" si="130">CONCATENATE(I1886," - ",J1886)</f>
        <v>1 de 2019 - 2 de 2020</v>
      </c>
      <c r="L1886" s="30">
        <v>12</v>
      </c>
    </row>
    <row r="1887" spans="9:12" hidden="1" x14ac:dyDescent="0.2">
      <c r="I1887" s="30" t="str">
        <f t="shared" ref="I1887:I1896" si="131">I1886</f>
        <v>1 de 2019</v>
      </c>
      <c r="J1887" s="30" t="s">
        <v>163</v>
      </c>
      <c r="K1887" s="30" t="str">
        <f t="shared" si="130"/>
        <v>1 de 2019 - 3 de 2020</v>
      </c>
      <c r="L1887" s="30">
        <v>13</v>
      </c>
    </row>
    <row r="1888" spans="9:12" hidden="1" x14ac:dyDescent="0.2">
      <c r="I1888" s="30" t="str">
        <f t="shared" si="131"/>
        <v>1 de 2019</v>
      </c>
      <c r="J1888" s="30" t="s">
        <v>164</v>
      </c>
      <c r="K1888" s="30" t="str">
        <f t="shared" si="130"/>
        <v>1 de 2019 - 4 de 2020</v>
      </c>
      <c r="L1888" s="30">
        <v>14</v>
      </c>
    </row>
    <row r="1889" spans="9:12" hidden="1" x14ac:dyDescent="0.2">
      <c r="I1889" s="30" t="str">
        <f t="shared" si="131"/>
        <v>1 de 2019</v>
      </c>
      <c r="J1889" s="30" t="s">
        <v>165</v>
      </c>
      <c r="K1889" s="30" t="str">
        <f t="shared" si="130"/>
        <v>1 de 2019 - 5 de 2020</v>
      </c>
      <c r="L1889" s="30">
        <v>15</v>
      </c>
    </row>
    <row r="1890" spans="9:12" hidden="1" x14ac:dyDescent="0.2">
      <c r="I1890" s="30" t="str">
        <f t="shared" si="131"/>
        <v>1 de 2019</v>
      </c>
      <c r="J1890" s="30" t="s">
        <v>166</v>
      </c>
      <c r="K1890" s="30" t="str">
        <f t="shared" si="130"/>
        <v>1 de 2019 - 6 de 2020</v>
      </c>
      <c r="L1890" s="30">
        <v>16</v>
      </c>
    </row>
    <row r="1891" spans="9:12" hidden="1" x14ac:dyDescent="0.2">
      <c r="I1891" s="30" t="str">
        <f t="shared" si="131"/>
        <v>1 de 2019</v>
      </c>
      <c r="J1891" s="30" t="s">
        <v>167</v>
      </c>
      <c r="K1891" s="30" t="str">
        <f t="shared" si="130"/>
        <v>1 de 2019 - 7 de 2020</v>
      </c>
      <c r="L1891" s="30">
        <v>17</v>
      </c>
    </row>
    <row r="1892" spans="9:12" hidden="1" x14ac:dyDescent="0.2">
      <c r="I1892" s="30" t="str">
        <f t="shared" si="131"/>
        <v>1 de 2019</v>
      </c>
      <c r="J1892" s="30" t="s">
        <v>168</v>
      </c>
      <c r="K1892" s="30" t="str">
        <f t="shared" si="130"/>
        <v>1 de 2019 - 8 de 2020</v>
      </c>
      <c r="L1892" s="30">
        <v>18</v>
      </c>
    </row>
    <row r="1893" spans="9:12" hidden="1" x14ac:dyDescent="0.2">
      <c r="I1893" s="30" t="str">
        <f t="shared" si="131"/>
        <v>1 de 2019</v>
      </c>
      <c r="J1893" s="30" t="s">
        <v>169</v>
      </c>
      <c r="K1893" s="30" t="str">
        <f t="shared" si="130"/>
        <v>1 de 2019 - 9 de 2020</v>
      </c>
      <c r="L1893" s="30">
        <v>19</v>
      </c>
    </row>
    <row r="1894" spans="9:12" hidden="1" x14ac:dyDescent="0.2">
      <c r="I1894" s="30" t="str">
        <f t="shared" si="131"/>
        <v>1 de 2019</v>
      </c>
      <c r="J1894" s="30" t="s">
        <v>170</v>
      </c>
      <c r="K1894" s="30" t="str">
        <f t="shared" si="130"/>
        <v>1 de 2019 - 10 de 2020</v>
      </c>
      <c r="L1894" s="30">
        <v>20</v>
      </c>
    </row>
    <row r="1895" spans="9:12" hidden="1" x14ac:dyDescent="0.2">
      <c r="I1895" s="30" t="str">
        <f t="shared" si="131"/>
        <v>1 de 2019</v>
      </c>
      <c r="J1895" s="30" t="s">
        <v>171</v>
      </c>
      <c r="K1895" s="30" t="str">
        <f t="shared" si="130"/>
        <v>1 de 2019 - 11 de 2020</v>
      </c>
      <c r="L1895" s="30">
        <v>21</v>
      </c>
    </row>
    <row r="1896" spans="9:12" hidden="1" x14ac:dyDescent="0.2">
      <c r="I1896" s="30" t="str">
        <f t="shared" si="131"/>
        <v>1 de 2019</v>
      </c>
      <c r="J1896" s="30" t="s">
        <v>172</v>
      </c>
      <c r="K1896" s="30" t="str">
        <f t="shared" si="130"/>
        <v>1 de 2019 - 12 de 2020</v>
      </c>
      <c r="L1896" s="30">
        <v>22</v>
      </c>
    </row>
    <row r="1897" spans="9:12" hidden="1" x14ac:dyDescent="0.2">
      <c r="I1897" s="30" t="s">
        <v>150</v>
      </c>
      <c r="J1897" s="30" t="s">
        <v>161</v>
      </c>
      <c r="K1897" s="30" t="str">
        <f t="shared" si="130"/>
        <v>2 de 2019 - 1 de 2020</v>
      </c>
      <c r="L1897" s="47">
        <v>10</v>
      </c>
    </row>
    <row r="1898" spans="9:12" hidden="1" x14ac:dyDescent="0.2">
      <c r="I1898" s="30" t="str">
        <f>I1897</f>
        <v>2 de 2019</v>
      </c>
      <c r="J1898" s="30" t="s">
        <v>162</v>
      </c>
      <c r="K1898" s="30" t="str">
        <f t="shared" si="130"/>
        <v>2 de 2019 - 2 de 2020</v>
      </c>
      <c r="L1898" s="47">
        <v>11</v>
      </c>
    </row>
    <row r="1899" spans="9:12" hidden="1" x14ac:dyDescent="0.2">
      <c r="I1899" s="30" t="str">
        <f t="shared" ref="I1899:I1908" si="132">I1898</f>
        <v>2 de 2019</v>
      </c>
      <c r="J1899" s="30" t="s">
        <v>163</v>
      </c>
      <c r="K1899" s="30" t="str">
        <f t="shared" si="130"/>
        <v>2 de 2019 - 3 de 2020</v>
      </c>
      <c r="L1899" s="47">
        <v>12</v>
      </c>
    </row>
    <row r="1900" spans="9:12" hidden="1" x14ac:dyDescent="0.2">
      <c r="I1900" s="30" t="str">
        <f t="shared" si="132"/>
        <v>2 de 2019</v>
      </c>
      <c r="J1900" s="30" t="s">
        <v>164</v>
      </c>
      <c r="K1900" s="30" t="str">
        <f t="shared" si="130"/>
        <v>2 de 2019 - 4 de 2020</v>
      </c>
      <c r="L1900" s="47">
        <v>13</v>
      </c>
    </row>
    <row r="1901" spans="9:12" hidden="1" x14ac:dyDescent="0.2">
      <c r="I1901" s="30" t="str">
        <f t="shared" si="132"/>
        <v>2 de 2019</v>
      </c>
      <c r="J1901" s="30" t="s">
        <v>165</v>
      </c>
      <c r="K1901" s="30" t="str">
        <f t="shared" si="130"/>
        <v>2 de 2019 - 5 de 2020</v>
      </c>
      <c r="L1901" s="47">
        <v>14</v>
      </c>
    </row>
    <row r="1902" spans="9:12" hidden="1" x14ac:dyDescent="0.2">
      <c r="I1902" s="30" t="str">
        <f t="shared" si="132"/>
        <v>2 de 2019</v>
      </c>
      <c r="J1902" s="30" t="s">
        <v>166</v>
      </c>
      <c r="K1902" s="30" t="str">
        <f t="shared" si="130"/>
        <v>2 de 2019 - 6 de 2020</v>
      </c>
      <c r="L1902" s="47">
        <v>15</v>
      </c>
    </row>
    <row r="1903" spans="9:12" hidden="1" x14ac:dyDescent="0.2">
      <c r="I1903" s="30" t="str">
        <f t="shared" si="132"/>
        <v>2 de 2019</v>
      </c>
      <c r="J1903" s="30" t="s">
        <v>167</v>
      </c>
      <c r="K1903" s="30" t="str">
        <f t="shared" si="130"/>
        <v>2 de 2019 - 7 de 2020</v>
      </c>
      <c r="L1903" s="47">
        <v>16</v>
      </c>
    </row>
    <row r="1904" spans="9:12" hidden="1" x14ac:dyDescent="0.2">
      <c r="I1904" s="30" t="str">
        <f t="shared" si="132"/>
        <v>2 de 2019</v>
      </c>
      <c r="J1904" s="30" t="s">
        <v>168</v>
      </c>
      <c r="K1904" s="30" t="str">
        <f t="shared" si="130"/>
        <v>2 de 2019 - 8 de 2020</v>
      </c>
      <c r="L1904" s="47">
        <v>17</v>
      </c>
    </row>
    <row r="1905" spans="9:12" hidden="1" x14ac:dyDescent="0.2">
      <c r="I1905" s="30" t="str">
        <f t="shared" si="132"/>
        <v>2 de 2019</v>
      </c>
      <c r="J1905" s="30" t="s">
        <v>169</v>
      </c>
      <c r="K1905" s="30" t="str">
        <f t="shared" si="130"/>
        <v>2 de 2019 - 9 de 2020</v>
      </c>
      <c r="L1905" s="47">
        <v>18</v>
      </c>
    </row>
    <row r="1906" spans="9:12" hidden="1" x14ac:dyDescent="0.2">
      <c r="I1906" s="30" t="str">
        <f t="shared" si="132"/>
        <v>2 de 2019</v>
      </c>
      <c r="J1906" s="30" t="s">
        <v>170</v>
      </c>
      <c r="K1906" s="30" t="str">
        <f t="shared" si="130"/>
        <v>2 de 2019 - 10 de 2020</v>
      </c>
      <c r="L1906" s="47">
        <v>19</v>
      </c>
    </row>
    <row r="1907" spans="9:12" hidden="1" x14ac:dyDescent="0.2">
      <c r="I1907" s="30" t="str">
        <f t="shared" si="132"/>
        <v>2 de 2019</v>
      </c>
      <c r="J1907" s="30" t="s">
        <v>171</v>
      </c>
      <c r="K1907" s="30" t="str">
        <f t="shared" si="130"/>
        <v>2 de 2019 - 11 de 2020</v>
      </c>
      <c r="L1907" s="47">
        <v>20</v>
      </c>
    </row>
    <row r="1908" spans="9:12" hidden="1" x14ac:dyDescent="0.2">
      <c r="I1908" s="30" t="str">
        <f t="shared" si="132"/>
        <v>2 de 2019</v>
      </c>
      <c r="J1908" s="30" t="s">
        <v>172</v>
      </c>
      <c r="K1908" s="30" t="str">
        <f t="shared" si="130"/>
        <v>2 de 2019 - 12 de 2020</v>
      </c>
      <c r="L1908" s="47">
        <v>21</v>
      </c>
    </row>
    <row r="1909" spans="9:12" hidden="1" x14ac:dyDescent="0.2">
      <c r="I1909" s="47" t="s">
        <v>151</v>
      </c>
      <c r="J1909" s="30" t="s">
        <v>161</v>
      </c>
      <c r="K1909" s="30" t="str">
        <f t="shared" si="130"/>
        <v>3 de 2019 - 1 de 2020</v>
      </c>
      <c r="L1909" s="30">
        <v>9</v>
      </c>
    </row>
    <row r="1910" spans="9:12" hidden="1" x14ac:dyDescent="0.2">
      <c r="I1910" s="47" t="str">
        <f>I1909</f>
        <v>3 de 2019</v>
      </c>
      <c r="J1910" s="30" t="s">
        <v>162</v>
      </c>
      <c r="K1910" s="30" t="str">
        <f t="shared" si="130"/>
        <v>3 de 2019 - 2 de 2020</v>
      </c>
      <c r="L1910" s="30">
        <v>10</v>
      </c>
    </row>
    <row r="1911" spans="9:12" hidden="1" x14ac:dyDescent="0.2">
      <c r="I1911" s="47" t="str">
        <f t="shared" ref="I1911:I1920" si="133">I1910</f>
        <v>3 de 2019</v>
      </c>
      <c r="J1911" s="30" t="s">
        <v>163</v>
      </c>
      <c r="K1911" s="30" t="str">
        <f t="shared" si="130"/>
        <v>3 de 2019 - 3 de 2020</v>
      </c>
      <c r="L1911" s="30">
        <v>11</v>
      </c>
    </row>
    <row r="1912" spans="9:12" hidden="1" x14ac:dyDescent="0.2">
      <c r="I1912" s="47" t="str">
        <f t="shared" si="133"/>
        <v>3 de 2019</v>
      </c>
      <c r="J1912" s="30" t="s">
        <v>164</v>
      </c>
      <c r="K1912" s="30" t="str">
        <f t="shared" si="130"/>
        <v>3 de 2019 - 4 de 2020</v>
      </c>
      <c r="L1912" s="30">
        <v>12</v>
      </c>
    </row>
    <row r="1913" spans="9:12" hidden="1" x14ac:dyDescent="0.2">
      <c r="I1913" s="47" t="str">
        <f t="shared" si="133"/>
        <v>3 de 2019</v>
      </c>
      <c r="J1913" s="30" t="s">
        <v>165</v>
      </c>
      <c r="K1913" s="30" t="str">
        <f t="shared" si="130"/>
        <v>3 de 2019 - 5 de 2020</v>
      </c>
      <c r="L1913" s="30">
        <v>13</v>
      </c>
    </row>
    <row r="1914" spans="9:12" hidden="1" x14ac:dyDescent="0.2">
      <c r="I1914" s="47" t="str">
        <f t="shared" si="133"/>
        <v>3 de 2019</v>
      </c>
      <c r="J1914" s="30" t="s">
        <v>166</v>
      </c>
      <c r="K1914" s="30" t="str">
        <f t="shared" si="130"/>
        <v>3 de 2019 - 6 de 2020</v>
      </c>
      <c r="L1914" s="30">
        <v>14</v>
      </c>
    </row>
    <row r="1915" spans="9:12" hidden="1" x14ac:dyDescent="0.2">
      <c r="I1915" s="47" t="str">
        <f t="shared" si="133"/>
        <v>3 de 2019</v>
      </c>
      <c r="J1915" s="30" t="s">
        <v>167</v>
      </c>
      <c r="K1915" s="30" t="str">
        <f t="shared" si="130"/>
        <v>3 de 2019 - 7 de 2020</v>
      </c>
      <c r="L1915" s="30">
        <v>15</v>
      </c>
    </row>
    <row r="1916" spans="9:12" hidden="1" x14ac:dyDescent="0.2">
      <c r="I1916" s="47" t="str">
        <f t="shared" si="133"/>
        <v>3 de 2019</v>
      </c>
      <c r="J1916" s="30" t="s">
        <v>168</v>
      </c>
      <c r="K1916" s="30" t="str">
        <f t="shared" si="130"/>
        <v>3 de 2019 - 8 de 2020</v>
      </c>
      <c r="L1916" s="30">
        <v>16</v>
      </c>
    </row>
    <row r="1917" spans="9:12" hidden="1" x14ac:dyDescent="0.2">
      <c r="I1917" s="47" t="str">
        <f t="shared" si="133"/>
        <v>3 de 2019</v>
      </c>
      <c r="J1917" s="30" t="s">
        <v>169</v>
      </c>
      <c r="K1917" s="30" t="str">
        <f t="shared" si="130"/>
        <v>3 de 2019 - 9 de 2020</v>
      </c>
      <c r="L1917" s="30">
        <v>17</v>
      </c>
    </row>
    <row r="1918" spans="9:12" hidden="1" x14ac:dyDescent="0.2">
      <c r="I1918" s="47" t="str">
        <f t="shared" si="133"/>
        <v>3 de 2019</v>
      </c>
      <c r="J1918" s="30" t="s">
        <v>170</v>
      </c>
      <c r="K1918" s="30" t="str">
        <f t="shared" si="130"/>
        <v>3 de 2019 - 10 de 2020</v>
      </c>
      <c r="L1918" s="30">
        <v>18</v>
      </c>
    </row>
    <row r="1919" spans="9:12" hidden="1" x14ac:dyDescent="0.2">
      <c r="I1919" s="47" t="str">
        <f t="shared" si="133"/>
        <v>3 de 2019</v>
      </c>
      <c r="J1919" s="30" t="s">
        <v>171</v>
      </c>
      <c r="K1919" s="30" t="str">
        <f t="shared" si="130"/>
        <v>3 de 2019 - 11 de 2020</v>
      </c>
      <c r="L1919" s="30">
        <v>19</v>
      </c>
    </row>
    <row r="1920" spans="9:12" hidden="1" x14ac:dyDescent="0.2">
      <c r="I1920" s="47" t="str">
        <f t="shared" si="133"/>
        <v>3 de 2019</v>
      </c>
      <c r="J1920" s="30" t="s">
        <v>172</v>
      </c>
      <c r="K1920" s="30" t="str">
        <f t="shared" si="130"/>
        <v>3 de 2019 - 12 de 2020</v>
      </c>
      <c r="L1920" s="30">
        <v>20</v>
      </c>
    </row>
    <row r="1921" spans="9:12" hidden="1" x14ac:dyDescent="0.2">
      <c r="I1921" s="47" t="s">
        <v>152</v>
      </c>
      <c r="J1921" s="30" t="s">
        <v>161</v>
      </c>
      <c r="K1921" s="30" t="str">
        <f t="shared" si="130"/>
        <v>4 de 2019 - 1 de 2020</v>
      </c>
      <c r="L1921" s="30">
        <v>8</v>
      </c>
    </row>
    <row r="1922" spans="9:12" hidden="1" x14ac:dyDescent="0.2">
      <c r="I1922" s="47" t="str">
        <f>I1921</f>
        <v>4 de 2019</v>
      </c>
      <c r="J1922" s="30" t="s">
        <v>162</v>
      </c>
      <c r="K1922" s="30" t="str">
        <f t="shared" si="130"/>
        <v>4 de 2019 - 2 de 2020</v>
      </c>
      <c r="L1922" s="30">
        <v>9</v>
      </c>
    </row>
    <row r="1923" spans="9:12" hidden="1" x14ac:dyDescent="0.2">
      <c r="I1923" s="47" t="str">
        <f t="shared" ref="I1923:I1932" si="134">I1922</f>
        <v>4 de 2019</v>
      </c>
      <c r="J1923" s="30" t="s">
        <v>163</v>
      </c>
      <c r="K1923" s="30" t="str">
        <f t="shared" si="130"/>
        <v>4 de 2019 - 3 de 2020</v>
      </c>
      <c r="L1923" s="30">
        <v>10</v>
      </c>
    </row>
    <row r="1924" spans="9:12" hidden="1" x14ac:dyDescent="0.2">
      <c r="I1924" s="47" t="str">
        <f t="shared" si="134"/>
        <v>4 de 2019</v>
      </c>
      <c r="J1924" s="30" t="s">
        <v>164</v>
      </c>
      <c r="K1924" s="30" t="str">
        <f t="shared" si="130"/>
        <v>4 de 2019 - 4 de 2020</v>
      </c>
      <c r="L1924" s="30">
        <v>11</v>
      </c>
    </row>
    <row r="1925" spans="9:12" hidden="1" x14ac:dyDescent="0.2">
      <c r="I1925" s="47" t="str">
        <f t="shared" si="134"/>
        <v>4 de 2019</v>
      </c>
      <c r="J1925" s="30" t="s">
        <v>165</v>
      </c>
      <c r="K1925" s="30" t="str">
        <f t="shared" si="130"/>
        <v>4 de 2019 - 5 de 2020</v>
      </c>
      <c r="L1925" s="30">
        <v>12</v>
      </c>
    </row>
    <row r="1926" spans="9:12" hidden="1" x14ac:dyDescent="0.2">
      <c r="I1926" s="47" t="str">
        <f t="shared" si="134"/>
        <v>4 de 2019</v>
      </c>
      <c r="J1926" s="30" t="s">
        <v>166</v>
      </c>
      <c r="K1926" s="30" t="str">
        <f t="shared" si="130"/>
        <v>4 de 2019 - 6 de 2020</v>
      </c>
      <c r="L1926" s="30">
        <v>13</v>
      </c>
    </row>
    <row r="1927" spans="9:12" hidden="1" x14ac:dyDescent="0.2">
      <c r="I1927" s="47" t="str">
        <f t="shared" si="134"/>
        <v>4 de 2019</v>
      </c>
      <c r="J1927" s="30" t="s">
        <v>167</v>
      </c>
      <c r="K1927" s="30" t="str">
        <f t="shared" si="130"/>
        <v>4 de 2019 - 7 de 2020</v>
      </c>
      <c r="L1927" s="30">
        <v>14</v>
      </c>
    </row>
    <row r="1928" spans="9:12" hidden="1" x14ac:dyDescent="0.2">
      <c r="I1928" s="47" t="str">
        <f t="shared" si="134"/>
        <v>4 de 2019</v>
      </c>
      <c r="J1928" s="30" t="s">
        <v>168</v>
      </c>
      <c r="K1928" s="30" t="str">
        <f t="shared" si="130"/>
        <v>4 de 2019 - 8 de 2020</v>
      </c>
      <c r="L1928" s="30">
        <v>15</v>
      </c>
    </row>
    <row r="1929" spans="9:12" hidden="1" x14ac:dyDescent="0.2">
      <c r="I1929" s="47" t="str">
        <f t="shared" si="134"/>
        <v>4 de 2019</v>
      </c>
      <c r="J1929" s="30" t="s">
        <v>169</v>
      </c>
      <c r="K1929" s="30" t="str">
        <f t="shared" si="130"/>
        <v>4 de 2019 - 9 de 2020</v>
      </c>
      <c r="L1929" s="30">
        <v>16</v>
      </c>
    </row>
    <row r="1930" spans="9:12" hidden="1" x14ac:dyDescent="0.2">
      <c r="I1930" s="47" t="str">
        <f t="shared" si="134"/>
        <v>4 de 2019</v>
      </c>
      <c r="J1930" s="30" t="s">
        <v>170</v>
      </c>
      <c r="K1930" s="30" t="str">
        <f t="shared" si="130"/>
        <v>4 de 2019 - 10 de 2020</v>
      </c>
      <c r="L1930" s="30">
        <v>17</v>
      </c>
    </row>
    <row r="1931" spans="9:12" hidden="1" x14ac:dyDescent="0.2">
      <c r="I1931" s="47" t="str">
        <f t="shared" si="134"/>
        <v>4 de 2019</v>
      </c>
      <c r="J1931" s="30" t="s">
        <v>171</v>
      </c>
      <c r="K1931" s="30" t="str">
        <f t="shared" si="130"/>
        <v>4 de 2019 - 11 de 2020</v>
      </c>
      <c r="L1931" s="30">
        <v>18</v>
      </c>
    </row>
    <row r="1932" spans="9:12" hidden="1" x14ac:dyDescent="0.2">
      <c r="I1932" s="47" t="str">
        <f t="shared" si="134"/>
        <v>4 de 2019</v>
      </c>
      <c r="J1932" s="30" t="s">
        <v>172</v>
      </c>
      <c r="K1932" s="30" t="str">
        <f t="shared" si="130"/>
        <v>4 de 2019 - 12 de 2020</v>
      </c>
      <c r="L1932" s="30">
        <v>19</v>
      </c>
    </row>
    <row r="1933" spans="9:12" hidden="1" x14ac:dyDescent="0.2">
      <c r="I1933" s="47" t="s">
        <v>153</v>
      </c>
      <c r="J1933" s="30" t="s">
        <v>161</v>
      </c>
      <c r="K1933" s="30" t="str">
        <f t="shared" si="130"/>
        <v>5 de 2019 - 1 de 2020</v>
      </c>
      <c r="L1933" s="30">
        <v>7</v>
      </c>
    </row>
    <row r="1934" spans="9:12" hidden="1" x14ac:dyDescent="0.2">
      <c r="I1934" s="47" t="str">
        <f>I1933</f>
        <v>5 de 2019</v>
      </c>
      <c r="J1934" s="30" t="s">
        <v>162</v>
      </c>
      <c r="K1934" s="30" t="str">
        <f t="shared" si="130"/>
        <v>5 de 2019 - 2 de 2020</v>
      </c>
      <c r="L1934" s="30">
        <v>8</v>
      </c>
    </row>
    <row r="1935" spans="9:12" hidden="1" x14ac:dyDescent="0.2">
      <c r="I1935" s="47" t="str">
        <f t="shared" ref="I1935:I1944" si="135">I1934</f>
        <v>5 de 2019</v>
      </c>
      <c r="J1935" s="30" t="s">
        <v>163</v>
      </c>
      <c r="K1935" s="30" t="str">
        <f t="shared" si="130"/>
        <v>5 de 2019 - 3 de 2020</v>
      </c>
      <c r="L1935" s="30">
        <v>9</v>
      </c>
    </row>
    <row r="1936" spans="9:12" hidden="1" x14ac:dyDescent="0.2">
      <c r="I1936" s="47" t="str">
        <f t="shared" si="135"/>
        <v>5 de 2019</v>
      </c>
      <c r="J1936" s="30" t="s">
        <v>164</v>
      </c>
      <c r="K1936" s="30" t="str">
        <f t="shared" si="130"/>
        <v>5 de 2019 - 4 de 2020</v>
      </c>
      <c r="L1936" s="30">
        <v>10</v>
      </c>
    </row>
    <row r="1937" spans="9:12" hidden="1" x14ac:dyDescent="0.2">
      <c r="I1937" s="47" t="str">
        <f t="shared" si="135"/>
        <v>5 de 2019</v>
      </c>
      <c r="J1937" s="30" t="s">
        <v>165</v>
      </c>
      <c r="K1937" s="30" t="str">
        <f t="shared" si="130"/>
        <v>5 de 2019 - 5 de 2020</v>
      </c>
      <c r="L1937" s="30">
        <v>11</v>
      </c>
    </row>
    <row r="1938" spans="9:12" hidden="1" x14ac:dyDescent="0.2">
      <c r="I1938" s="47" t="str">
        <f t="shared" si="135"/>
        <v>5 de 2019</v>
      </c>
      <c r="J1938" s="30" t="s">
        <v>166</v>
      </c>
      <c r="K1938" s="30" t="str">
        <f t="shared" si="130"/>
        <v>5 de 2019 - 6 de 2020</v>
      </c>
      <c r="L1938" s="30">
        <v>12</v>
      </c>
    </row>
    <row r="1939" spans="9:12" hidden="1" x14ac:dyDescent="0.2">
      <c r="I1939" s="47" t="str">
        <f t="shared" si="135"/>
        <v>5 de 2019</v>
      </c>
      <c r="J1939" s="30" t="s">
        <v>167</v>
      </c>
      <c r="K1939" s="30" t="str">
        <f t="shared" si="130"/>
        <v>5 de 2019 - 7 de 2020</v>
      </c>
      <c r="L1939" s="30">
        <v>13</v>
      </c>
    </row>
    <row r="1940" spans="9:12" hidden="1" x14ac:dyDescent="0.2">
      <c r="I1940" s="47" t="str">
        <f t="shared" si="135"/>
        <v>5 de 2019</v>
      </c>
      <c r="J1940" s="30" t="s">
        <v>168</v>
      </c>
      <c r="K1940" s="30" t="str">
        <f t="shared" si="130"/>
        <v>5 de 2019 - 8 de 2020</v>
      </c>
      <c r="L1940" s="30">
        <v>14</v>
      </c>
    </row>
    <row r="1941" spans="9:12" hidden="1" x14ac:dyDescent="0.2">
      <c r="I1941" s="47" t="str">
        <f t="shared" si="135"/>
        <v>5 de 2019</v>
      </c>
      <c r="J1941" s="30" t="s">
        <v>169</v>
      </c>
      <c r="K1941" s="30" t="str">
        <f t="shared" si="130"/>
        <v>5 de 2019 - 9 de 2020</v>
      </c>
      <c r="L1941" s="30">
        <v>15</v>
      </c>
    </row>
    <row r="1942" spans="9:12" hidden="1" x14ac:dyDescent="0.2">
      <c r="I1942" s="47" t="str">
        <f t="shared" si="135"/>
        <v>5 de 2019</v>
      </c>
      <c r="J1942" s="30" t="s">
        <v>170</v>
      </c>
      <c r="K1942" s="30" t="str">
        <f t="shared" si="130"/>
        <v>5 de 2019 - 10 de 2020</v>
      </c>
      <c r="L1942" s="30">
        <v>16</v>
      </c>
    </row>
    <row r="1943" spans="9:12" hidden="1" x14ac:dyDescent="0.2">
      <c r="I1943" s="47" t="str">
        <f t="shared" si="135"/>
        <v>5 de 2019</v>
      </c>
      <c r="J1943" s="30" t="s">
        <v>171</v>
      </c>
      <c r="K1943" s="30" t="str">
        <f t="shared" si="130"/>
        <v>5 de 2019 - 11 de 2020</v>
      </c>
      <c r="L1943" s="30">
        <v>17</v>
      </c>
    </row>
    <row r="1944" spans="9:12" hidden="1" x14ac:dyDescent="0.2">
      <c r="I1944" s="47" t="str">
        <f t="shared" si="135"/>
        <v>5 de 2019</v>
      </c>
      <c r="J1944" s="30" t="s">
        <v>172</v>
      </c>
      <c r="K1944" s="30" t="str">
        <f t="shared" si="130"/>
        <v>5 de 2019 - 12 de 2020</v>
      </c>
      <c r="L1944" s="30">
        <v>18</v>
      </c>
    </row>
    <row r="1945" spans="9:12" hidden="1" x14ac:dyDescent="0.2">
      <c r="I1945" s="47" t="s">
        <v>154</v>
      </c>
      <c r="J1945" s="30" t="s">
        <v>161</v>
      </c>
      <c r="K1945" s="30" t="str">
        <f t="shared" si="130"/>
        <v>6 de 2019 - 1 de 2020</v>
      </c>
      <c r="L1945" s="30">
        <v>6</v>
      </c>
    </row>
    <row r="1946" spans="9:12" hidden="1" x14ac:dyDescent="0.2">
      <c r="I1946" s="47" t="str">
        <f>I1945</f>
        <v>6 de 2019</v>
      </c>
      <c r="J1946" s="30" t="s">
        <v>162</v>
      </c>
      <c r="K1946" s="30" t="str">
        <f t="shared" si="130"/>
        <v>6 de 2019 - 2 de 2020</v>
      </c>
      <c r="L1946" s="30">
        <v>7</v>
      </c>
    </row>
    <row r="1947" spans="9:12" hidden="1" x14ac:dyDescent="0.2">
      <c r="I1947" s="47" t="str">
        <f t="shared" ref="I1947:I1956" si="136">I1946</f>
        <v>6 de 2019</v>
      </c>
      <c r="J1947" s="30" t="s">
        <v>163</v>
      </c>
      <c r="K1947" s="30" t="str">
        <f t="shared" si="130"/>
        <v>6 de 2019 - 3 de 2020</v>
      </c>
      <c r="L1947" s="30">
        <v>8</v>
      </c>
    </row>
    <row r="1948" spans="9:12" hidden="1" x14ac:dyDescent="0.2">
      <c r="I1948" s="47" t="str">
        <f t="shared" si="136"/>
        <v>6 de 2019</v>
      </c>
      <c r="J1948" s="30" t="s">
        <v>164</v>
      </c>
      <c r="K1948" s="30" t="str">
        <f t="shared" si="130"/>
        <v>6 de 2019 - 4 de 2020</v>
      </c>
      <c r="L1948" s="30">
        <v>9</v>
      </c>
    </row>
    <row r="1949" spans="9:12" hidden="1" x14ac:dyDescent="0.2">
      <c r="I1949" s="47" t="str">
        <f t="shared" si="136"/>
        <v>6 de 2019</v>
      </c>
      <c r="J1949" s="30" t="s">
        <v>165</v>
      </c>
      <c r="K1949" s="30" t="str">
        <f t="shared" si="130"/>
        <v>6 de 2019 - 5 de 2020</v>
      </c>
      <c r="L1949" s="30">
        <v>10</v>
      </c>
    </row>
    <row r="1950" spans="9:12" hidden="1" x14ac:dyDescent="0.2">
      <c r="I1950" s="47" t="str">
        <f t="shared" si="136"/>
        <v>6 de 2019</v>
      </c>
      <c r="J1950" s="30" t="s">
        <v>166</v>
      </c>
      <c r="K1950" s="30" t="str">
        <f t="shared" ref="K1950:K2013" si="137">CONCATENATE(I1950," - ",J1950)</f>
        <v>6 de 2019 - 6 de 2020</v>
      </c>
      <c r="L1950" s="30">
        <v>11</v>
      </c>
    </row>
    <row r="1951" spans="9:12" hidden="1" x14ac:dyDescent="0.2">
      <c r="I1951" s="47" t="str">
        <f t="shared" si="136"/>
        <v>6 de 2019</v>
      </c>
      <c r="J1951" s="30" t="s">
        <v>167</v>
      </c>
      <c r="K1951" s="30" t="str">
        <f t="shared" si="137"/>
        <v>6 de 2019 - 7 de 2020</v>
      </c>
      <c r="L1951" s="30">
        <v>12</v>
      </c>
    </row>
    <row r="1952" spans="9:12" hidden="1" x14ac:dyDescent="0.2">
      <c r="I1952" s="47" t="str">
        <f t="shared" si="136"/>
        <v>6 de 2019</v>
      </c>
      <c r="J1952" s="30" t="s">
        <v>168</v>
      </c>
      <c r="K1952" s="30" t="str">
        <f t="shared" si="137"/>
        <v>6 de 2019 - 8 de 2020</v>
      </c>
      <c r="L1952" s="30">
        <v>13</v>
      </c>
    </row>
    <row r="1953" spans="9:12" hidden="1" x14ac:dyDescent="0.2">
      <c r="I1953" s="47" t="str">
        <f t="shared" si="136"/>
        <v>6 de 2019</v>
      </c>
      <c r="J1953" s="30" t="s">
        <v>169</v>
      </c>
      <c r="K1953" s="30" t="str">
        <f t="shared" si="137"/>
        <v>6 de 2019 - 9 de 2020</v>
      </c>
      <c r="L1953" s="30">
        <v>14</v>
      </c>
    </row>
    <row r="1954" spans="9:12" hidden="1" x14ac:dyDescent="0.2">
      <c r="I1954" s="47" t="str">
        <f t="shared" si="136"/>
        <v>6 de 2019</v>
      </c>
      <c r="J1954" s="30" t="s">
        <v>170</v>
      </c>
      <c r="K1954" s="30" t="str">
        <f t="shared" si="137"/>
        <v>6 de 2019 - 10 de 2020</v>
      </c>
      <c r="L1954" s="30">
        <v>15</v>
      </c>
    </row>
    <row r="1955" spans="9:12" hidden="1" x14ac:dyDescent="0.2">
      <c r="I1955" s="47" t="str">
        <f t="shared" si="136"/>
        <v>6 de 2019</v>
      </c>
      <c r="J1955" s="30" t="s">
        <v>171</v>
      </c>
      <c r="K1955" s="30" t="str">
        <f t="shared" si="137"/>
        <v>6 de 2019 - 11 de 2020</v>
      </c>
      <c r="L1955" s="30">
        <v>16</v>
      </c>
    </row>
    <row r="1956" spans="9:12" hidden="1" x14ac:dyDescent="0.2">
      <c r="I1956" s="47" t="str">
        <f t="shared" si="136"/>
        <v>6 de 2019</v>
      </c>
      <c r="J1956" s="30" t="s">
        <v>172</v>
      </c>
      <c r="K1956" s="30" t="str">
        <f t="shared" si="137"/>
        <v>6 de 2019 - 12 de 2020</v>
      </c>
      <c r="L1956" s="30">
        <v>17</v>
      </c>
    </row>
    <row r="1957" spans="9:12" hidden="1" x14ac:dyDescent="0.2">
      <c r="I1957" s="47" t="s">
        <v>155</v>
      </c>
      <c r="J1957" s="30" t="s">
        <v>161</v>
      </c>
      <c r="K1957" s="30" t="str">
        <f t="shared" si="137"/>
        <v>7 de 2019 - 1 de 2020</v>
      </c>
      <c r="L1957" s="30">
        <v>5</v>
      </c>
    </row>
    <row r="1958" spans="9:12" hidden="1" x14ac:dyDescent="0.2">
      <c r="I1958" s="47" t="str">
        <f>I1957</f>
        <v>7 de 2019</v>
      </c>
      <c r="J1958" s="30" t="s">
        <v>162</v>
      </c>
      <c r="K1958" s="30" t="str">
        <f t="shared" si="137"/>
        <v>7 de 2019 - 2 de 2020</v>
      </c>
      <c r="L1958" s="30">
        <v>6</v>
      </c>
    </row>
    <row r="1959" spans="9:12" hidden="1" x14ac:dyDescent="0.2">
      <c r="I1959" s="47" t="str">
        <f t="shared" ref="I1959:I1968" si="138">I1958</f>
        <v>7 de 2019</v>
      </c>
      <c r="J1959" s="30" t="s">
        <v>163</v>
      </c>
      <c r="K1959" s="30" t="str">
        <f t="shared" si="137"/>
        <v>7 de 2019 - 3 de 2020</v>
      </c>
      <c r="L1959" s="30">
        <v>7</v>
      </c>
    </row>
    <row r="1960" spans="9:12" hidden="1" x14ac:dyDescent="0.2">
      <c r="I1960" s="47" t="str">
        <f t="shared" si="138"/>
        <v>7 de 2019</v>
      </c>
      <c r="J1960" s="30" t="s">
        <v>164</v>
      </c>
      <c r="K1960" s="30" t="str">
        <f t="shared" si="137"/>
        <v>7 de 2019 - 4 de 2020</v>
      </c>
      <c r="L1960" s="30">
        <v>8</v>
      </c>
    </row>
    <row r="1961" spans="9:12" hidden="1" x14ac:dyDescent="0.2">
      <c r="I1961" s="47" t="str">
        <f t="shared" si="138"/>
        <v>7 de 2019</v>
      </c>
      <c r="J1961" s="30" t="s">
        <v>165</v>
      </c>
      <c r="K1961" s="30" t="str">
        <f t="shared" si="137"/>
        <v>7 de 2019 - 5 de 2020</v>
      </c>
      <c r="L1961" s="30">
        <v>9</v>
      </c>
    </row>
    <row r="1962" spans="9:12" hidden="1" x14ac:dyDescent="0.2">
      <c r="I1962" s="47" t="str">
        <f t="shared" si="138"/>
        <v>7 de 2019</v>
      </c>
      <c r="J1962" s="30" t="s">
        <v>166</v>
      </c>
      <c r="K1962" s="30" t="str">
        <f t="shared" si="137"/>
        <v>7 de 2019 - 6 de 2020</v>
      </c>
      <c r="L1962" s="30">
        <v>10</v>
      </c>
    </row>
    <row r="1963" spans="9:12" hidden="1" x14ac:dyDescent="0.2">
      <c r="I1963" s="47" t="str">
        <f t="shared" si="138"/>
        <v>7 de 2019</v>
      </c>
      <c r="J1963" s="30" t="s">
        <v>167</v>
      </c>
      <c r="K1963" s="30" t="str">
        <f t="shared" si="137"/>
        <v>7 de 2019 - 7 de 2020</v>
      </c>
      <c r="L1963" s="30">
        <v>11</v>
      </c>
    </row>
    <row r="1964" spans="9:12" hidden="1" x14ac:dyDescent="0.2">
      <c r="I1964" s="47" t="str">
        <f t="shared" si="138"/>
        <v>7 de 2019</v>
      </c>
      <c r="J1964" s="30" t="s">
        <v>168</v>
      </c>
      <c r="K1964" s="30" t="str">
        <f t="shared" si="137"/>
        <v>7 de 2019 - 8 de 2020</v>
      </c>
      <c r="L1964" s="30">
        <v>12</v>
      </c>
    </row>
    <row r="1965" spans="9:12" hidden="1" x14ac:dyDescent="0.2">
      <c r="I1965" s="47" t="str">
        <f t="shared" si="138"/>
        <v>7 de 2019</v>
      </c>
      <c r="J1965" s="30" t="s">
        <v>169</v>
      </c>
      <c r="K1965" s="30" t="str">
        <f t="shared" si="137"/>
        <v>7 de 2019 - 9 de 2020</v>
      </c>
      <c r="L1965" s="30">
        <v>13</v>
      </c>
    </row>
    <row r="1966" spans="9:12" hidden="1" x14ac:dyDescent="0.2">
      <c r="I1966" s="47" t="str">
        <f t="shared" si="138"/>
        <v>7 de 2019</v>
      </c>
      <c r="J1966" s="30" t="s">
        <v>170</v>
      </c>
      <c r="K1966" s="30" t="str">
        <f t="shared" si="137"/>
        <v>7 de 2019 - 10 de 2020</v>
      </c>
      <c r="L1966" s="30">
        <v>14</v>
      </c>
    </row>
    <row r="1967" spans="9:12" hidden="1" x14ac:dyDescent="0.2">
      <c r="I1967" s="47" t="str">
        <f t="shared" si="138"/>
        <v>7 de 2019</v>
      </c>
      <c r="J1967" s="30" t="s">
        <v>171</v>
      </c>
      <c r="K1967" s="30" t="str">
        <f t="shared" si="137"/>
        <v>7 de 2019 - 11 de 2020</v>
      </c>
      <c r="L1967" s="30">
        <v>15</v>
      </c>
    </row>
    <row r="1968" spans="9:12" hidden="1" x14ac:dyDescent="0.2">
      <c r="I1968" s="47" t="str">
        <f t="shared" si="138"/>
        <v>7 de 2019</v>
      </c>
      <c r="J1968" s="30" t="s">
        <v>172</v>
      </c>
      <c r="K1968" s="30" t="str">
        <f t="shared" si="137"/>
        <v>7 de 2019 - 12 de 2020</v>
      </c>
      <c r="L1968" s="30">
        <v>16</v>
      </c>
    </row>
    <row r="1969" spans="9:12" hidden="1" x14ac:dyDescent="0.2">
      <c r="I1969" s="47" t="s">
        <v>156</v>
      </c>
      <c r="J1969" s="30" t="s">
        <v>161</v>
      </c>
      <c r="K1969" s="30" t="str">
        <f t="shared" si="137"/>
        <v>8 de 2019 - 1 de 2020</v>
      </c>
      <c r="L1969" s="30">
        <v>4</v>
      </c>
    </row>
    <row r="1970" spans="9:12" hidden="1" x14ac:dyDescent="0.2">
      <c r="I1970" s="47" t="str">
        <f>I1969</f>
        <v>8 de 2019</v>
      </c>
      <c r="J1970" s="30" t="s">
        <v>162</v>
      </c>
      <c r="K1970" s="30" t="str">
        <f t="shared" si="137"/>
        <v>8 de 2019 - 2 de 2020</v>
      </c>
      <c r="L1970" s="30">
        <v>5</v>
      </c>
    </row>
    <row r="1971" spans="9:12" hidden="1" x14ac:dyDescent="0.2">
      <c r="I1971" s="47" t="str">
        <f t="shared" ref="I1971:I1980" si="139">I1970</f>
        <v>8 de 2019</v>
      </c>
      <c r="J1971" s="30" t="s">
        <v>163</v>
      </c>
      <c r="K1971" s="30" t="str">
        <f t="shared" si="137"/>
        <v>8 de 2019 - 3 de 2020</v>
      </c>
      <c r="L1971" s="30">
        <v>6</v>
      </c>
    </row>
    <row r="1972" spans="9:12" hidden="1" x14ac:dyDescent="0.2">
      <c r="I1972" s="47" t="str">
        <f t="shared" si="139"/>
        <v>8 de 2019</v>
      </c>
      <c r="J1972" s="30" t="s">
        <v>164</v>
      </c>
      <c r="K1972" s="30" t="str">
        <f t="shared" si="137"/>
        <v>8 de 2019 - 4 de 2020</v>
      </c>
      <c r="L1972" s="30">
        <v>7</v>
      </c>
    </row>
    <row r="1973" spans="9:12" hidden="1" x14ac:dyDescent="0.2">
      <c r="I1973" s="47" t="str">
        <f t="shared" si="139"/>
        <v>8 de 2019</v>
      </c>
      <c r="J1973" s="30" t="s">
        <v>165</v>
      </c>
      <c r="K1973" s="30" t="str">
        <f t="shared" si="137"/>
        <v>8 de 2019 - 5 de 2020</v>
      </c>
      <c r="L1973" s="30">
        <v>8</v>
      </c>
    </row>
    <row r="1974" spans="9:12" hidden="1" x14ac:dyDescent="0.2">
      <c r="I1974" s="47" t="str">
        <f t="shared" si="139"/>
        <v>8 de 2019</v>
      </c>
      <c r="J1974" s="30" t="s">
        <v>166</v>
      </c>
      <c r="K1974" s="30" t="str">
        <f t="shared" si="137"/>
        <v>8 de 2019 - 6 de 2020</v>
      </c>
      <c r="L1974" s="30">
        <v>9</v>
      </c>
    </row>
    <row r="1975" spans="9:12" hidden="1" x14ac:dyDescent="0.2">
      <c r="I1975" s="47" t="str">
        <f t="shared" si="139"/>
        <v>8 de 2019</v>
      </c>
      <c r="J1975" s="30" t="s">
        <v>167</v>
      </c>
      <c r="K1975" s="30" t="str">
        <f t="shared" si="137"/>
        <v>8 de 2019 - 7 de 2020</v>
      </c>
      <c r="L1975" s="30">
        <v>10</v>
      </c>
    </row>
    <row r="1976" spans="9:12" hidden="1" x14ac:dyDescent="0.2">
      <c r="I1976" s="47" t="str">
        <f t="shared" si="139"/>
        <v>8 de 2019</v>
      </c>
      <c r="J1976" s="30" t="s">
        <v>168</v>
      </c>
      <c r="K1976" s="30" t="str">
        <f t="shared" si="137"/>
        <v>8 de 2019 - 8 de 2020</v>
      </c>
      <c r="L1976" s="30">
        <v>11</v>
      </c>
    </row>
    <row r="1977" spans="9:12" hidden="1" x14ac:dyDescent="0.2">
      <c r="I1977" s="47" t="str">
        <f t="shared" si="139"/>
        <v>8 de 2019</v>
      </c>
      <c r="J1977" s="30" t="s">
        <v>169</v>
      </c>
      <c r="K1977" s="30" t="str">
        <f t="shared" si="137"/>
        <v>8 de 2019 - 9 de 2020</v>
      </c>
      <c r="L1977" s="30">
        <v>12</v>
      </c>
    </row>
    <row r="1978" spans="9:12" hidden="1" x14ac:dyDescent="0.2">
      <c r="I1978" s="47" t="str">
        <f t="shared" si="139"/>
        <v>8 de 2019</v>
      </c>
      <c r="J1978" s="30" t="s">
        <v>170</v>
      </c>
      <c r="K1978" s="30" t="str">
        <f t="shared" si="137"/>
        <v>8 de 2019 - 10 de 2020</v>
      </c>
      <c r="L1978" s="30">
        <v>13</v>
      </c>
    </row>
    <row r="1979" spans="9:12" hidden="1" x14ac:dyDescent="0.2">
      <c r="I1979" s="47" t="str">
        <f t="shared" si="139"/>
        <v>8 de 2019</v>
      </c>
      <c r="J1979" s="30" t="s">
        <v>171</v>
      </c>
      <c r="K1979" s="30" t="str">
        <f t="shared" si="137"/>
        <v>8 de 2019 - 11 de 2020</v>
      </c>
      <c r="L1979" s="30">
        <v>14</v>
      </c>
    </row>
    <row r="1980" spans="9:12" hidden="1" x14ac:dyDescent="0.2">
      <c r="I1980" s="47" t="str">
        <f t="shared" si="139"/>
        <v>8 de 2019</v>
      </c>
      <c r="J1980" s="30" t="s">
        <v>172</v>
      </c>
      <c r="K1980" s="30" t="str">
        <f t="shared" si="137"/>
        <v>8 de 2019 - 12 de 2020</v>
      </c>
      <c r="L1980" s="30">
        <v>15</v>
      </c>
    </row>
    <row r="1981" spans="9:12" hidden="1" x14ac:dyDescent="0.2">
      <c r="I1981" s="47" t="s">
        <v>157</v>
      </c>
      <c r="J1981" s="30" t="s">
        <v>161</v>
      </c>
      <c r="K1981" s="30" t="str">
        <f t="shared" si="137"/>
        <v>9 de 2019 - 1 de 2020</v>
      </c>
      <c r="L1981" s="30">
        <v>3</v>
      </c>
    </row>
    <row r="1982" spans="9:12" hidden="1" x14ac:dyDescent="0.2">
      <c r="I1982" s="30" t="str">
        <f>I1981</f>
        <v>9 de 2019</v>
      </c>
      <c r="J1982" s="30" t="s">
        <v>162</v>
      </c>
      <c r="K1982" s="30" t="str">
        <f t="shared" si="137"/>
        <v>9 de 2019 - 2 de 2020</v>
      </c>
      <c r="L1982" s="30">
        <v>4</v>
      </c>
    </row>
    <row r="1983" spans="9:12" hidden="1" x14ac:dyDescent="0.2">
      <c r="I1983" s="30" t="str">
        <f t="shared" ref="I1983:I1992" si="140">I1982</f>
        <v>9 de 2019</v>
      </c>
      <c r="J1983" s="30" t="s">
        <v>163</v>
      </c>
      <c r="K1983" s="30" t="str">
        <f t="shared" si="137"/>
        <v>9 de 2019 - 3 de 2020</v>
      </c>
      <c r="L1983" s="30">
        <v>5</v>
      </c>
    </row>
    <row r="1984" spans="9:12" hidden="1" x14ac:dyDescent="0.2">
      <c r="I1984" s="30" t="str">
        <f t="shared" si="140"/>
        <v>9 de 2019</v>
      </c>
      <c r="J1984" s="30" t="s">
        <v>164</v>
      </c>
      <c r="K1984" s="30" t="str">
        <f t="shared" si="137"/>
        <v>9 de 2019 - 4 de 2020</v>
      </c>
      <c r="L1984" s="30">
        <v>6</v>
      </c>
    </row>
    <row r="1985" spans="9:12" hidden="1" x14ac:dyDescent="0.2">
      <c r="I1985" s="30" t="str">
        <f t="shared" si="140"/>
        <v>9 de 2019</v>
      </c>
      <c r="J1985" s="30" t="s">
        <v>165</v>
      </c>
      <c r="K1985" s="30" t="str">
        <f t="shared" si="137"/>
        <v>9 de 2019 - 5 de 2020</v>
      </c>
      <c r="L1985" s="30">
        <v>7</v>
      </c>
    </row>
    <row r="1986" spans="9:12" hidden="1" x14ac:dyDescent="0.2">
      <c r="I1986" s="30" t="str">
        <f t="shared" si="140"/>
        <v>9 de 2019</v>
      </c>
      <c r="J1986" s="30" t="s">
        <v>166</v>
      </c>
      <c r="K1986" s="30" t="str">
        <f t="shared" si="137"/>
        <v>9 de 2019 - 6 de 2020</v>
      </c>
      <c r="L1986" s="30">
        <v>8</v>
      </c>
    </row>
    <row r="1987" spans="9:12" hidden="1" x14ac:dyDescent="0.2">
      <c r="I1987" s="30" t="str">
        <f t="shared" si="140"/>
        <v>9 de 2019</v>
      </c>
      <c r="J1987" s="30" t="s">
        <v>167</v>
      </c>
      <c r="K1987" s="30" t="str">
        <f t="shared" si="137"/>
        <v>9 de 2019 - 7 de 2020</v>
      </c>
      <c r="L1987" s="30">
        <v>9</v>
      </c>
    </row>
    <row r="1988" spans="9:12" hidden="1" x14ac:dyDescent="0.2">
      <c r="I1988" s="30" t="str">
        <f t="shared" si="140"/>
        <v>9 de 2019</v>
      </c>
      <c r="J1988" s="30" t="s">
        <v>168</v>
      </c>
      <c r="K1988" s="30" t="str">
        <f t="shared" si="137"/>
        <v>9 de 2019 - 8 de 2020</v>
      </c>
      <c r="L1988" s="30">
        <v>10</v>
      </c>
    </row>
    <row r="1989" spans="9:12" hidden="1" x14ac:dyDescent="0.2">
      <c r="I1989" s="30" t="str">
        <f t="shared" si="140"/>
        <v>9 de 2019</v>
      </c>
      <c r="J1989" s="30" t="s">
        <v>169</v>
      </c>
      <c r="K1989" s="30" t="str">
        <f t="shared" si="137"/>
        <v>9 de 2019 - 9 de 2020</v>
      </c>
      <c r="L1989" s="30">
        <v>11</v>
      </c>
    </row>
    <row r="1990" spans="9:12" hidden="1" x14ac:dyDescent="0.2">
      <c r="I1990" s="30" t="str">
        <f t="shared" si="140"/>
        <v>9 de 2019</v>
      </c>
      <c r="J1990" s="30" t="s">
        <v>170</v>
      </c>
      <c r="K1990" s="30" t="str">
        <f t="shared" si="137"/>
        <v>9 de 2019 - 10 de 2020</v>
      </c>
      <c r="L1990" s="30">
        <v>12</v>
      </c>
    </row>
    <row r="1991" spans="9:12" hidden="1" x14ac:dyDescent="0.2">
      <c r="I1991" s="30" t="str">
        <f t="shared" si="140"/>
        <v>9 de 2019</v>
      </c>
      <c r="J1991" s="30" t="s">
        <v>171</v>
      </c>
      <c r="K1991" s="30" t="str">
        <f t="shared" si="137"/>
        <v>9 de 2019 - 11 de 2020</v>
      </c>
      <c r="L1991" s="30">
        <v>13</v>
      </c>
    </row>
    <row r="1992" spans="9:12" hidden="1" x14ac:dyDescent="0.2">
      <c r="I1992" s="30" t="str">
        <f t="shared" si="140"/>
        <v>9 de 2019</v>
      </c>
      <c r="J1992" s="30" t="s">
        <v>172</v>
      </c>
      <c r="K1992" s="30" t="str">
        <f t="shared" si="137"/>
        <v>9 de 2019 - 12 de 2020</v>
      </c>
      <c r="L1992" s="30">
        <v>14</v>
      </c>
    </row>
    <row r="1993" spans="9:12" hidden="1" x14ac:dyDescent="0.2">
      <c r="I1993" s="47" t="s">
        <v>158</v>
      </c>
      <c r="J1993" s="30" t="s">
        <v>161</v>
      </c>
      <c r="K1993" s="30" t="str">
        <f>CONCATENATE(I1993," - ",J1993)</f>
        <v>10 de 2019 - 1 de 2020</v>
      </c>
      <c r="L1993" s="30">
        <v>2</v>
      </c>
    </row>
    <row r="1994" spans="9:12" hidden="1" x14ac:dyDescent="0.2">
      <c r="I1994" s="47" t="str">
        <f>I1993</f>
        <v>10 de 2019</v>
      </c>
      <c r="J1994" s="30" t="s">
        <v>162</v>
      </c>
      <c r="K1994" s="30" t="str">
        <f t="shared" si="137"/>
        <v>10 de 2019 - 2 de 2020</v>
      </c>
      <c r="L1994" s="30">
        <v>3</v>
      </c>
    </row>
    <row r="1995" spans="9:12" hidden="1" x14ac:dyDescent="0.2">
      <c r="I1995" s="47" t="str">
        <f t="shared" ref="I1995:I2004" si="141">I1994</f>
        <v>10 de 2019</v>
      </c>
      <c r="J1995" s="30" t="s">
        <v>163</v>
      </c>
      <c r="K1995" s="30" t="str">
        <f t="shared" si="137"/>
        <v>10 de 2019 - 3 de 2020</v>
      </c>
      <c r="L1995" s="30">
        <v>4</v>
      </c>
    </row>
    <row r="1996" spans="9:12" hidden="1" x14ac:dyDescent="0.2">
      <c r="I1996" s="47" t="str">
        <f t="shared" si="141"/>
        <v>10 de 2019</v>
      </c>
      <c r="J1996" s="30" t="s">
        <v>164</v>
      </c>
      <c r="K1996" s="30" t="str">
        <f t="shared" si="137"/>
        <v>10 de 2019 - 4 de 2020</v>
      </c>
      <c r="L1996" s="30">
        <v>5</v>
      </c>
    </row>
    <row r="1997" spans="9:12" hidden="1" x14ac:dyDescent="0.2">
      <c r="I1997" s="47" t="str">
        <f t="shared" si="141"/>
        <v>10 de 2019</v>
      </c>
      <c r="J1997" s="30" t="s">
        <v>165</v>
      </c>
      <c r="K1997" s="30" t="str">
        <f t="shared" si="137"/>
        <v>10 de 2019 - 5 de 2020</v>
      </c>
      <c r="L1997" s="30">
        <v>6</v>
      </c>
    </row>
    <row r="1998" spans="9:12" hidden="1" x14ac:dyDescent="0.2">
      <c r="I1998" s="47" t="str">
        <f t="shared" si="141"/>
        <v>10 de 2019</v>
      </c>
      <c r="J1998" s="30" t="s">
        <v>166</v>
      </c>
      <c r="K1998" s="30" t="str">
        <f t="shared" si="137"/>
        <v>10 de 2019 - 6 de 2020</v>
      </c>
      <c r="L1998" s="30">
        <v>7</v>
      </c>
    </row>
    <row r="1999" spans="9:12" hidden="1" x14ac:dyDescent="0.2">
      <c r="I1999" s="47" t="str">
        <f t="shared" si="141"/>
        <v>10 de 2019</v>
      </c>
      <c r="J1999" s="30" t="s">
        <v>167</v>
      </c>
      <c r="K1999" s="30" t="str">
        <f t="shared" si="137"/>
        <v>10 de 2019 - 7 de 2020</v>
      </c>
      <c r="L1999" s="30">
        <v>8</v>
      </c>
    </row>
    <row r="2000" spans="9:12" hidden="1" x14ac:dyDescent="0.2">
      <c r="I2000" s="47" t="str">
        <f t="shared" si="141"/>
        <v>10 de 2019</v>
      </c>
      <c r="J2000" s="30" t="s">
        <v>168</v>
      </c>
      <c r="K2000" s="30" t="str">
        <f t="shared" si="137"/>
        <v>10 de 2019 - 8 de 2020</v>
      </c>
      <c r="L2000" s="30">
        <v>9</v>
      </c>
    </row>
    <row r="2001" spans="9:12" hidden="1" x14ac:dyDescent="0.2">
      <c r="I2001" s="47" t="str">
        <f t="shared" si="141"/>
        <v>10 de 2019</v>
      </c>
      <c r="J2001" s="30" t="s">
        <v>169</v>
      </c>
      <c r="K2001" s="30" t="str">
        <f t="shared" si="137"/>
        <v>10 de 2019 - 9 de 2020</v>
      </c>
      <c r="L2001" s="30">
        <v>10</v>
      </c>
    </row>
    <row r="2002" spans="9:12" hidden="1" x14ac:dyDescent="0.2">
      <c r="I2002" s="47" t="str">
        <f t="shared" si="141"/>
        <v>10 de 2019</v>
      </c>
      <c r="J2002" s="30" t="s">
        <v>170</v>
      </c>
      <c r="K2002" s="30" t="str">
        <f t="shared" si="137"/>
        <v>10 de 2019 - 10 de 2020</v>
      </c>
      <c r="L2002" s="30">
        <v>11</v>
      </c>
    </row>
    <row r="2003" spans="9:12" hidden="1" x14ac:dyDescent="0.2">
      <c r="I2003" s="47" t="str">
        <f t="shared" si="141"/>
        <v>10 de 2019</v>
      </c>
      <c r="J2003" s="30" t="s">
        <v>171</v>
      </c>
      <c r="K2003" s="30" t="str">
        <f t="shared" si="137"/>
        <v>10 de 2019 - 11 de 2020</v>
      </c>
      <c r="L2003" s="30">
        <v>12</v>
      </c>
    </row>
    <row r="2004" spans="9:12" hidden="1" x14ac:dyDescent="0.2">
      <c r="I2004" s="47" t="str">
        <f t="shared" si="141"/>
        <v>10 de 2019</v>
      </c>
      <c r="J2004" s="30" t="s">
        <v>172</v>
      </c>
      <c r="K2004" s="30" t="str">
        <f t="shared" si="137"/>
        <v>10 de 2019 - 12 de 2020</v>
      </c>
      <c r="L2004" s="30">
        <v>13</v>
      </c>
    </row>
    <row r="2005" spans="9:12" hidden="1" x14ac:dyDescent="0.2">
      <c r="I2005" s="47" t="s">
        <v>159</v>
      </c>
      <c r="J2005" s="30" t="s">
        <v>161</v>
      </c>
      <c r="K2005" s="30" t="str">
        <f t="shared" si="137"/>
        <v>11 de 2019 - 1 de 2020</v>
      </c>
      <c r="L2005" s="30">
        <v>1</v>
      </c>
    </row>
    <row r="2006" spans="9:12" hidden="1" x14ac:dyDescent="0.2">
      <c r="I2006" s="47" t="str">
        <f>I2005</f>
        <v>11 de 2019</v>
      </c>
      <c r="J2006" s="30" t="s">
        <v>162</v>
      </c>
      <c r="K2006" s="30" t="str">
        <f t="shared" si="137"/>
        <v>11 de 2019 - 2 de 2020</v>
      </c>
      <c r="L2006" s="30">
        <v>2</v>
      </c>
    </row>
    <row r="2007" spans="9:12" hidden="1" x14ac:dyDescent="0.2">
      <c r="I2007" s="47" t="str">
        <f t="shared" ref="I2007:I2016" si="142">I2006</f>
        <v>11 de 2019</v>
      </c>
      <c r="J2007" s="30" t="s">
        <v>163</v>
      </c>
      <c r="K2007" s="30" t="str">
        <f t="shared" si="137"/>
        <v>11 de 2019 - 3 de 2020</v>
      </c>
      <c r="L2007" s="30">
        <v>3</v>
      </c>
    </row>
    <row r="2008" spans="9:12" hidden="1" x14ac:dyDescent="0.2">
      <c r="I2008" s="47" t="str">
        <f t="shared" si="142"/>
        <v>11 de 2019</v>
      </c>
      <c r="J2008" s="30" t="s">
        <v>164</v>
      </c>
      <c r="K2008" s="30" t="str">
        <f t="shared" si="137"/>
        <v>11 de 2019 - 4 de 2020</v>
      </c>
      <c r="L2008" s="30">
        <v>4</v>
      </c>
    </row>
    <row r="2009" spans="9:12" hidden="1" x14ac:dyDescent="0.2">
      <c r="I2009" s="47" t="str">
        <f t="shared" si="142"/>
        <v>11 de 2019</v>
      </c>
      <c r="J2009" s="30" t="s">
        <v>165</v>
      </c>
      <c r="K2009" s="30" t="str">
        <f t="shared" si="137"/>
        <v>11 de 2019 - 5 de 2020</v>
      </c>
      <c r="L2009" s="30">
        <v>5</v>
      </c>
    </row>
    <row r="2010" spans="9:12" hidden="1" x14ac:dyDescent="0.2">
      <c r="I2010" s="47" t="str">
        <f t="shared" si="142"/>
        <v>11 de 2019</v>
      </c>
      <c r="J2010" s="30" t="s">
        <v>166</v>
      </c>
      <c r="K2010" s="30" t="str">
        <f t="shared" si="137"/>
        <v>11 de 2019 - 6 de 2020</v>
      </c>
      <c r="L2010" s="30">
        <v>6</v>
      </c>
    </row>
    <row r="2011" spans="9:12" hidden="1" x14ac:dyDescent="0.2">
      <c r="I2011" s="47" t="str">
        <f t="shared" si="142"/>
        <v>11 de 2019</v>
      </c>
      <c r="J2011" s="30" t="s">
        <v>167</v>
      </c>
      <c r="K2011" s="30" t="str">
        <f t="shared" si="137"/>
        <v>11 de 2019 - 7 de 2020</v>
      </c>
      <c r="L2011" s="30">
        <v>7</v>
      </c>
    </row>
    <row r="2012" spans="9:12" hidden="1" x14ac:dyDescent="0.2">
      <c r="I2012" s="47" t="str">
        <f t="shared" si="142"/>
        <v>11 de 2019</v>
      </c>
      <c r="J2012" s="30" t="s">
        <v>168</v>
      </c>
      <c r="K2012" s="30" t="str">
        <f t="shared" si="137"/>
        <v>11 de 2019 - 8 de 2020</v>
      </c>
      <c r="L2012" s="30">
        <v>8</v>
      </c>
    </row>
    <row r="2013" spans="9:12" hidden="1" x14ac:dyDescent="0.2">
      <c r="I2013" s="47" t="str">
        <f t="shared" si="142"/>
        <v>11 de 2019</v>
      </c>
      <c r="J2013" s="30" t="s">
        <v>169</v>
      </c>
      <c r="K2013" s="30" t="str">
        <f t="shared" si="137"/>
        <v>11 de 2019 - 9 de 2020</v>
      </c>
      <c r="L2013" s="30">
        <v>9</v>
      </c>
    </row>
    <row r="2014" spans="9:12" hidden="1" x14ac:dyDescent="0.2">
      <c r="I2014" s="47" t="str">
        <f t="shared" si="142"/>
        <v>11 de 2019</v>
      </c>
      <c r="J2014" s="30" t="s">
        <v>170</v>
      </c>
      <c r="K2014" s="30" t="str">
        <f t="shared" ref="K2014:K2028" si="143">CONCATENATE(I2014," - ",J2014)</f>
        <v>11 de 2019 - 10 de 2020</v>
      </c>
      <c r="L2014" s="30">
        <v>10</v>
      </c>
    </row>
    <row r="2015" spans="9:12" hidden="1" x14ac:dyDescent="0.2">
      <c r="I2015" s="47" t="str">
        <f t="shared" si="142"/>
        <v>11 de 2019</v>
      </c>
      <c r="J2015" s="30" t="s">
        <v>171</v>
      </c>
      <c r="K2015" s="30" t="str">
        <f t="shared" si="143"/>
        <v>11 de 2019 - 11 de 2020</v>
      </c>
      <c r="L2015" s="30">
        <v>11</v>
      </c>
    </row>
    <row r="2016" spans="9:12" hidden="1" x14ac:dyDescent="0.2">
      <c r="I2016" s="47" t="str">
        <f t="shared" si="142"/>
        <v>11 de 2019</v>
      </c>
      <c r="J2016" s="30" t="s">
        <v>172</v>
      </c>
      <c r="K2016" s="30" t="str">
        <f t="shared" si="143"/>
        <v>11 de 2019 - 12 de 2020</v>
      </c>
      <c r="L2016" s="30">
        <v>12</v>
      </c>
    </row>
    <row r="2017" spans="9:12" hidden="1" x14ac:dyDescent="0.2">
      <c r="I2017" s="47" t="s">
        <v>160</v>
      </c>
      <c r="J2017" s="30" t="s">
        <v>161</v>
      </c>
      <c r="K2017" s="30" t="str">
        <f t="shared" si="143"/>
        <v>12 de 2019 - 1 de 2020</v>
      </c>
      <c r="L2017" s="30">
        <v>0</v>
      </c>
    </row>
    <row r="2018" spans="9:12" hidden="1" x14ac:dyDescent="0.2">
      <c r="I2018" s="47" t="str">
        <f>I2017</f>
        <v>12 de 2019</v>
      </c>
      <c r="J2018" s="30" t="s">
        <v>162</v>
      </c>
      <c r="K2018" s="30" t="str">
        <f t="shared" si="143"/>
        <v>12 de 2019 - 2 de 2020</v>
      </c>
      <c r="L2018" s="30">
        <v>1</v>
      </c>
    </row>
    <row r="2019" spans="9:12" hidden="1" x14ac:dyDescent="0.2">
      <c r="I2019" s="47" t="str">
        <f t="shared" ref="I2019:I2028" si="144">I2018</f>
        <v>12 de 2019</v>
      </c>
      <c r="J2019" s="30" t="s">
        <v>163</v>
      </c>
      <c r="K2019" s="30" t="str">
        <f t="shared" si="143"/>
        <v>12 de 2019 - 3 de 2020</v>
      </c>
      <c r="L2019" s="30">
        <v>2</v>
      </c>
    </row>
    <row r="2020" spans="9:12" hidden="1" x14ac:dyDescent="0.2">
      <c r="I2020" s="47" t="str">
        <f t="shared" si="144"/>
        <v>12 de 2019</v>
      </c>
      <c r="J2020" s="30" t="s">
        <v>164</v>
      </c>
      <c r="K2020" s="30" t="str">
        <f t="shared" si="143"/>
        <v>12 de 2019 - 4 de 2020</v>
      </c>
      <c r="L2020" s="30">
        <v>3</v>
      </c>
    </row>
    <row r="2021" spans="9:12" hidden="1" x14ac:dyDescent="0.2">
      <c r="I2021" s="47" t="str">
        <f t="shared" si="144"/>
        <v>12 de 2019</v>
      </c>
      <c r="J2021" s="30" t="s">
        <v>165</v>
      </c>
      <c r="K2021" s="30" t="str">
        <f t="shared" si="143"/>
        <v>12 de 2019 - 5 de 2020</v>
      </c>
      <c r="L2021" s="30">
        <v>4</v>
      </c>
    </row>
    <row r="2022" spans="9:12" hidden="1" x14ac:dyDescent="0.2">
      <c r="I2022" s="47" t="str">
        <f t="shared" si="144"/>
        <v>12 de 2019</v>
      </c>
      <c r="J2022" s="30" t="s">
        <v>166</v>
      </c>
      <c r="K2022" s="30" t="str">
        <f t="shared" si="143"/>
        <v>12 de 2019 - 6 de 2020</v>
      </c>
      <c r="L2022" s="30">
        <v>5</v>
      </c>
    </row>
    <row r="2023" spans="9:12" hidden="1" x14ac:dyDescent="0.2">
      <c r="I2023" s="47" t="str">
        <f t="shared" si="144"/>
        <v>12 de 2019</v>
      </c>
      <c r="J2023" s="30" t="s">
        <v>167</v>
      </c>
      <c r="K2023" s="30" t="str">
        <f t="shared" si="143"/>
        <v>12 de 2019 - 7 de 2020</v>
      </c>
      <c r="L2023" s="30">
        <v>6</v>
      </c>
    </row>
    <row r="2024" spans="9:12" hidden="1" x14ac:dyDescent="0.2">
      <c r="I2024" s="47" t="str">
        <f t="shared" si="144"/>
        <v>12 de 2019</v>
      </c>
      <c r="J2024" s="30" t="s">
        <v>168</v>
      </c>
      <c r="K2024" s="30" t="str">
        <f t="shared" si="143"/>
        <v>12 de 2019 - 8 de 2020</v>
      </c>
      <c r="L2024" s="30">
        <v>7</v>
      </c>
    </row>
    <row r="2025" spans="9:12" hidden="1" x14ac:dyDescent="0.2">
      <c r="I2025" s="47" t="str">
        <f t="shared" si="144"/>
        <v>12 de 2019</v>
      </c>
      <c r="J2025" s="30" t="s">
        <v>169</v>
      </c>
      <c r="K2025" s="30" t="str">
        <f t="shared" si="143"/>
        <v>12 de 2019 - 9 de 2020</v>
      </c>
      <c r="L2025" s="30">
        <v>8</v>
      </c>
    </row>
    <row r="2026" spans="9:12" hidden="1" x14ac:dyDescent="0.2">
      <c r="I2026" s="47" t="str">
        <f t="shared" si="144"/>
        <v>12 de 2019</v>
      </c>
      <c r="J2026" s="30" t="s">
        <v>170</v>
      </c>
      <c r="K2026" s="30" t="str">
        <f t="shared" si="143"/>
        <v>12 de 2019 - 10 de 2020</v>
      </c>
      <c r="L2026" s="30">
        <v>9</v>
      </c>
    </row>
    <row r="2027" spans="9:12" hidden="1" x14ac:dyDescent="0.2">
      <c r="I2027" s="47" t="str">
        <f t="shared" si="144"/>
        <v>12 de 2019</v>
      </c>
      <c r="J2027" s="30" t="s">
        <v>171</v>
      </c>
      <c r="K2027" s="30" t="str">
        <f t="shared" si="143"/>
        <v>12 de 2019 - 11 de 2020</v>
      </c>
      <c r="L2027" s="30">
        <v>10</v>
      </c>
    </row>
    <row r="2028" spans="9:12" hidden="1" x14ac:dyDescent="0.2">
      <c r="I2028" s="47" t="str">
        <f t="shared" si="144"/>
        <v>12 de 2019</v>
      </c>
      <c r="J2028" s="30" t="s">
        <v>172</v>
      </c>
      <c r="K2028" s="30" t="str">
        <f t="shared" si="143"/>
        <v>12 de 2019 - 12 de 2020</v>
      </c>
      <c r="L2028" s="30">
        <v>11</v>
      </c>
    </row>
    <row r="2029" spans="9:12" hidden="1" x14ac:dyDescent="0.2">
      <c r="I2029" s="19"/>
      <c r="J2029" s="19"/>
    </row>
    <row r="2030" spans="9:12" hidden="1" x14ac:dyDescent="0.2">
      <c r="I2030" s="49" t="s">
        <v>174</v>
      </c>
      <c r="J2030" s="49"/>
      <c r="K2030" s="49"/>
      <c r="L2030" s="49"/>
    </row>
    <row r="2031" spans="9:12" hidden="1" x14ac:dyDescent="0.2">
      <c r="I2031" s="30" t="s">
        <v>53</v>
      </c>
      <c r="J2031" s="30" t="s">
        <v>77</v>
      </c>
      <c r="K2031" s="30" t="str">
        <f>CONCATENATE(I2031," - ",J2031)</f>
        <v>1 de 2011 - 1 de 2013</v>
      </c>
      <c r="L2031" s="30">
        <v>23</v>
      </c>
    </row>
    <row r="2032" spans="9:12" hidden="1" x14ac:dyDescent="0.2">
      <c r="I2032" s="30" t="str">
        <f>I2031</f>
        <v>1 de 2011</v>
      </c>
      <c r="J2032" s="30" t="s">
        <v>78</v>
      </c>
      <c r="K2032" s="30" t="str">
        <f t="shared" ref="K2032:K2095" si="145">CONCATENATE(I2032," - ",J2032)</f>
        <v>1 de 2011 - 2 de 2013</v>
      </c>
      <c r="L2032" s="30">
        <v>24</v>
      </c>
    </row>
    <row r="2033" spans="9:12" hidden="1" x14ac:dyDescent="0.2">
      <c r="I2033" s="30" t="str">
        <f t="shared" ref="I2033:I2042" si="146">I2032</f>
        <v>1 de 2011</v>
      </c>
      <c r="J2033" s="30" t="s">
        <v>79</v>
      </c>
      <c r="K2033" s="30" t="str">
        <f t="shared" si="145"/>
        <v>1 de 2011 - 3 de 2013</v>
      </c>
      <c r="L2033" s="30">
        <v>25</v>
      </c>
    </row>
    <row r="2034" spans="9:12" hidden="1" x14ac:dyDescent="0.2">
      <c r="I2034" s="30" t="str">
        <f t="shared" si="146"/>
        <v>1 de 2011</v>
      </c>
      <c r="J2034" s="30" t="s">
        <v>80</v>
      </c>
      <c r="K2034" s="30" t="str">
        <f t="shared" si="145"/>
        <v>1 de 2011 - 4 de 2013</v>
      </c>
      <c r="L2034" s="30">
        <v>26</v>
      </c>
    </row>
    <row r="2035" spans="9:12" hidden="1" x14ac:dyDescent="0.2">
      <c r="I2035" s="30" t="str">
        <f t="shared" si="146"/>
        <v>1 de 2011</v>
      </c>
      <c r="J2035" s="30" t="s">
        <v>81</v>
      </c>
      <c r="K2035" s="30" t="str">
        <f t="shared" si="145"/>
        <v>1 de 2011 - 5 de 2013</v>
      </c>
      <c r="L2035" s="30">
        <v>27</v>
      </c>
    </row>
    <row r="2036" spans="9:12" hidden="1" x14ac:dyDescent="0.2">
      <c r="I2036" s="30" t="str">
        <f t="shared" si="146"/>
        <v>1 de 2011</v>
      </c>
      <c r="J2036" s="30" t="s">
        <v>82</v>
      </c>
      <c r="K2036" s="30" t="str">
        <f t="shared" si="145"/>
        <v>1 de 2011 - 6 de 2013</v>
      </c>
      <c r="L2036" s="30">
        <v>28</v>
      </c>
    </row>
    <row r="2037" spans="9:12" hidden="1" x14ac:dyDescent="0.2">
      <c r="I2037" s="30" t="str">
        <f t="shared" si="146"/>
        <v>1 de 2011</v>
      </c>
      <c r="J2037" s="30" t="s">
        <v>83</v>
      </c>
      <c r="K2037" s="30" t="str">
        <f t="shared" si="145"/>
        <v>1 de 2011 - 7 de 2013</v>
      </c>
      <c r="L2037" s="30">
        <v>29</v>
      </c>
    </row>
    <row r="2038" spans="9:12" hidden="1" x14ac:dyDescent="0.2">
      <c r="I2038" s="30" t="str">
        <f t="shared" si="146"/>
        <v>1 de 2011</v>
      </c>
      <c r="J2038" s="30" t="s">
        <v>84</v>
      </c>
      <c r="K2038" s="30" t="str">
        <f t="shared" si="145"/>
        <v>1 de 2011 - 8 de 2013</v>
      </c>
      <c r="L2038" s="30">
        <v>30</v>
      </c>
    </row>
    <row r="2039" spans="9:12" hidden="1" x14ac:dyDescent="0.2">
      <c r="I2039" s="30" t="str">
        <f t="shared" si="146"/>
        <v>1 de 2011</v>
      </c>
      <c r="J2039" s="30" t="s">
        <v>85</v>
      </c>
      <c r="K2039" s="30" t="str">
        <f t="shared" si="145"/>
        <v>1 de 2011 - 9 de 2013</v>
      </c>
      <c r="L2039" s="30">
        <v>31</v>
      </c>
    </row>
    <row r="2040" spans="9:12" hidden="1" x14ac:dyDescent="0.2">
      <c r="I2040" s="30" t="str">
        <f t="shared" si="146"/>
        <v>1 de 2011</v>
      </c>
      <c r="J2040" s="30" t="s">
        <v>86</v>
      </c>
      <c r="K2040" s="30" t="str">
        <f t="shared" si="145"/>
        <v>1 de 2011 - 10 de 2013</v>
      </c>
      <c r="L2040" s="30">
        <v>32</v>
      </c>
    </row>
    <row r="2041" spans="9:12" hidden="1" x14ac:dyDescent="0.2">
      <c r="I2041" s="30" t="str">
        <f t="shared" si="146"/>
        <v>1 de 2011</v>
      </c>
      <c r="J2041" s="30" t="s">
        <v>87</v>
      </c>
      <c r="K2041" s="30" t="str">
        <f t="shared" si="145"/>
        <v>1 de 2011 - 11 de 2013</v>
      </c>
      <c r="L2041" s="30">
        <v>33</v>
      </c>
    </row>
    <row r="2042" spans="9:12" hidden="1" x14ac:dyDescent="0.2">
      <c r="I2042" s="30" t="str">
        <f t="shared" si="146"/>
        <v>1 de 2011</v>
      </c>
      <c r="J2042" s="30" t="s">
        <v>88</v>
      </c>
      <c r="K2042" s="30" t="str">
        <f t="shared" si="145"/>
        <v>1 de 2011 - 12 de 2013</v>
      </c>
      <c r="L2042" s="30">
        <v>34</v>
      </c>
    </row>
    <row r="2043" spans="9:12" hidden="1" x14ac:dyDescent="0.2">
      <c r="I2043" s="30" t="s">
        <v>54</v>
      </c>
      <c r="J2043" s="30" t="s">
        <v>77</v>
      </c>
      <c r="K2043" s="30" t="str">
        <f t="shared" si="145"/>
        <v>2 de 2011 - 1 de 2013</v>
      </c>
      <c r="L2043" s="47">
        <v>22</v>
      </c>
    </row>
    <row r="2044" spans="9:12" hidden="1" x14ac:dyDescent="0.2">
      <c r="I2044" s="30" t="str">
        <f>I2043</f>
        <v>2 de 2011</v>
      </c>
      <c r="J2044" s="30" t="s">
        <v>78</v>
      </c>
      <c r="K2044" s="30" t="str">
        <f t="shared" si="145"/>
        <v>2 de 2011 - 2 de 2013</v>
      </c>
      <c r="L2044" s="47">
        <v>23</v>
      </c>
    </row>
    <row r="2045" spans="9:12" hidden="1" x14ac:dyDescent="0.2">
      <c r="I2045" s="30" t="str">
        <f t="shared" ref="I2045:I2054" si="147">I2044</f>
        <v>2 de 2011</v>
      </c>
      <c r="J2045" s="30" t="s">
        <v>79</v>
      </c>
      <c r="K2045" s="30" t="str">
        <f t="shared" si="145"/>
        <v>2 de 2011 - 3 de 2013</v>
      </c>
      <c r="L2045" s="47">
        <v>24</v>
      </c>
    </row>
    <row r="2046" spans="9:12" hidden="1" x14ac:dyDescent="0.2">
      <c r="I2046" s="30" t="str">
        <f t="shared" si="147"/>
        <v>2 de 2011</v>
      </c>
      <c r="J2046" s="30" t="s">
        <v>80</v>
      </c>
      <c r="K2046" s="30" t="str">
        <f t="shared" si="145"/>
        <v>2 de 2011 - 4 de 2013</v>
      </c>
      <c r="L2046" s="47">
        <v>25</v>
      </c>
    </row>
    <row r="2047" spans="9:12" hidden="1" x14ac:dyDescent="0.2">
      <c r="I2047" s="30" t="str">
        <f t="shared" si="147"/>
        <v>2 de 2011</v>
      </c>
      <c r="J2047" s="30" t="s">
        <v>81</v>
      </c>
      <c r="K2047" s="30" t="str">
        <f t="shared" si="145"/>
        <v>2 de 2011 - 5 de 2013</v>
      </c>
      <c r="L2047" s="47">
        <v>26</v>
      </c>
    </row>
    <row r="2048" spans="9:12" hidden="1" x14ac:dyDescent="0.2">
      <c r="I2048" s="30" t="str">
        <f t="shared" si="147"/>
        <v>2 de 2011</v>
      </c>
      <c r="J2048" s="30" t="s">
        <v>82</v>
      </c>
      <c r="K2048" s="30" t="str">
        <f t="shared" si="145"/>
        <v>2 de 2011 - 6 de 2013</v>
      </c>
      <c r="L2048" s="47">
        <v>27</v>
      </c>
    </row>
    <row r="2049" spans="9:12" hidden="1" x14ac:dyDescent="0.2">
      <c r="I2049" s="30" t="str">
        <f t="shared" si="147"/>
        <v>2 de 2011</v>
      </c>
      <c r="J2049" s="30" t="s">
        <v>83</v>
      </c>
      <c r="K2049" s="30" t="str">
        <f t="shared" si="145"/>
        <v>2 de 2011 - 7 de 2013</v>
      </c>
      <c r="L2049" s="47">
        <v>28</v>
      </c>
    </row>
    <row r="2050" spans="9:12" hidden="1" x14ac:dyDescent="0.2">
      <c r="I2050" s="30" t="str">
        <f t="shared" si="147"/>
        <v>2 de 2011</v>
      </c>
      <c r="J2050" s="30" t="s">
        <v>84</v>
      </c>
      <c r="K2050" s="30" t="str">
        <f t="shared" si="145"/>
        <v>2 de 2011 - 8 de 2013</v>
      </c>
      <c r="L2050" s="47">
        <v>29</v>
      </c>
    </row>
    <row r="2051" spans="9:12" hidden="1" x14ac:dyDescent="0.2">
      <c r="I2051" s="30" t="str">
        <f t="shared" si="147"/>
        <v>2 de 2011</v>
      </c>
      <c r="J2051" s="30" t="s">
        <v>85</v>
      </c>
      <c r="K2051" s="30" t="str">
        <f t="shared" si="145"/>
        <v>2 de 2011 - 9 de 2013</v>
      </c>
      <c r="L2051" s="47">
        <v>30</v>
      </c>
    </row>
    <row r="2052" spans="9:12" hidden="1" x14ac:dyDescent="0.2">
      <c r="I2052" s="30" t="str">
        <f t="shared" si="147"/>
        <v>2 de 2011</v>
      </c>
      <c r="J2052" s="30" t="s">
        <v>86</v>
      </c>
      <c r="K2052" s="30" t="str">
        <f t="shared" si="145"/>
        <v>2 de 2011 - 10 de 2013</v>
      </c>
      <c r="L2052" s="47">
        <v>31</v>
      </c>
    </row>
    <row r="2053" spans="9:12" hidden="1" x14ac:dyDescent="0.2">
      <c r="I2053" s="30" t="str">
        <f t="shared" si="147"/>
        <v>2 de 2011</v>
      </c>
      <c r="J2053" s="30" t="s">
        <v>87</v>
      </c>
      <c r="K2053" s="30" t="str">
        <f t="shared" si="145"/>
        <v>2 de 2011 - 11 de 2013</v>
      </c>
      <c r="L2053" s="47">
        <v>32</v>
      </c>
    </row>
    <row r="2054" spans="9:12" hidden="1" x14ac:dyDescent="0.2">
      <c r="I2054" s="30" t="str">
        <f t="shared" si="147"/>
        <v>2 de 2011</v>
      </c>
      <c r="J2054" s="30" t="s">
        <v>88</v>
      </c>
      <c r="K2054" s="30" t="str">
        <f t="shared" si="145"/>
        <v>2 de 2011 - 12 de 2013</v>
      </c>
      <c r="L2054" s="47">
        <v>33</v>
      </c>
    </row>
    <row r="2055" spans="9:12" hidden="1" x14ac:dyDescent="0.2">
      <c r="I2055" s="47" t="s">
        <v>55</v>
      </c>
      <c r="J2055" s="30" t="s">
        <v>77</v>
      </c>
      <c r="K2055" s="30" t="str">
        <f t="shared" si="145"/>
        <v>3 de 2011 - 1 de 2013</v>
      </c>
      <c r="L2055" s="30">
        <v>21</v>
      </c>
    </row>
    <row r="2056" spans="9:12" hidden="1" x14ac:dyDescent="0.2">
      <c r="I2056" s="47" t="str">
        <f>I2055</f>
        <v>3 de 2011</v>
      </c>
      <c r="J2056" s="30" t="s">
        <v>78</v>
      </c>
      <c r="K2056" s="30" t="str">
        <f t="shared" si="145"/>
        <v>3 de 2011 - 2 de 2013</v>
      </c>
      <c r="L2056" s="30">
        <v>22</v>
      </c>
    </row>
    <row r="2057" spans="9:12" hidden="1" x14ac:dyDescent="0.2">
      <c r="I2057" s="47" t="str">
        <f t="shared" ref="I2057:I2066" si="148">I2056</f>
        <v>3 de 2011</v>
      </c>
      <c r="J2057" s="30" t="s">
        <v>79</v>
      </c>
      <c r="K2057" s="30" t="str">
        <f t="shared" si="145"/>
        <v>3 de 2011 - 3 de 2013</v>
      </c>
      <c r="L2057" s="30">
        <v>23</v>
      </c>
    </row>
    <row r="2058" spans="9:12" hidden="1" x14ac:dyDescent="0.2">
      <c r="I2058" s="47" t="str">
        <f t="shared" si="148"/>
        <v>3 de 2011</v>
      </c>
      <c r="J2058" s="30" t="s">
        <v>80</v>
      </c>
      <c r="K2058" s="30" t="str">
        <f t="shared" si="145"/>
        <v>3 de 2011 - 4 de 2013</v>
      </c>
      <c r="L2058" s="30">
        <v>24</v>
      </c>
    </row>
    <row r="2059" spans="9:12" hidden="1" x14ac:dyDescent="0.2">
      <c r="I2059" s="47" t="str">
        <f t="shared" si="148"/>
        <v>3 de 2011</v>
      </c>
      <c r="J2059" s="30" t="s">
        <v>81</v>
      </c>
      <c r="K2059" s="30" t="str">
        <f t="shared" si="145"/>
        <v>3 de 2011 - 5 de 2013</v>
      </c>
      <c r="L2059" s="30">
        <v>25</v>
      </c>
    </row>
    <row r="2060" spans="9:12" hidden="1" x14ac:dyDescent="0.2">
      <c r="I2060" s="47" t="str">
        <f t="shared" si="148"/>
        <v>3 de 2011</v>
      </c>
      <c r="J2060" s="30" t="s">
        <v>82</v>
      </c>
      <c r="K2060" s="30" t="str">
        <f t="shared" si="145"/>
        <v>3 de 2011 - 6 de 2013</v>
      </c>
      <c r="L2060" s="30">
        <v>26</v>
      </c>
    </row>
    <row r="2061" spans="9:12" hidden="1" x14ac:dyDescent="0.2">
      <c r="I2061" s="47" t="str">
        <f t="shared" si="148"/>
        <v>3 de 2011</v>
      </c>
      <c r="J2061" s="30" t="s">
        <v>83</v>
      </c>
      <c r="K2061" s="30" t="str">
        <f t="shared" si="145"/>
        <v>3 de 2011 - 7 de 2013</v>
      </c>
      <c r="L2061" s="30">
        <v>27</v>
      </c>
    </row>
    <row r="2062" spans="9:12" hidden="1" x14ac:dyDescent="0.2">
      <c r="I2062" s="47" t="str">
        <f t="shared" si="148"/>
        <v>3 de 2011</v>
      </c>
      <c r="J2062" s="30" t="s">
        <v>84</v>
      </c>
      <c r="K2062" s="30" t="str">
        <f t="shared" si="145"/>
        <v>3 de 2011 - 8 de 2013</v>
      </c>
      <c r="L2062" s="30">
        <v>28</v>
      </c>
    </row>
    <row r="2063" spans="9:12" hidden="1" x14ac:dyDescent="0.2">
      <c r="I2063" s="47" t="str">
        <f t="shared" si="148"/>
        <v>3 de 2011</v>
      </c>
      <c r="J2063" s="30" t="s">
        <v>85</v>
      </c>
      <c r="K2063" s="30" t="str">
        <f t="shared" si="145"/>
        <v>3 de 2011 - 9 de 2013</v>
      </c>
      <c r="L2063" s="30">
        <v>29</v>
      </c>
    </row>
    <row r="2064" spans="9:12" hidden="1" x14ac:dyDescent="0.2">
      <c r="I2064" s="47" t="str">
        <f t="shared" si="148"/>
        <v>3 de 2011</v>
      </c>
      <c r="J2064" s="30" t="s">
        <v>86</v>
      </c>
      <c r="K2064" s="30" t="str">
        <f t="shared" si="145"/>
        <v>3 de 2011 - 10 de 2013</v>
      </c>
      <c r="L2064" s="30">
        <v>30</v>
      </c>
    </row>
    <row r="2065" spans="9:12" hidden="1" x14ac:dyDescent="0.2">
      <c r="I2065" s="47" t="str">
        <f t="shared" si="148"/>
        <v>3 de 2011</v>
      </c>
      <c r="J2065" s="30" t="s">
        <v>87</v>
      </c>
      <c r="K2065" s="30" t="str">
        <f t="shared" si="145"/>
        <v>3 de 2011 - 11 de 2013</v>
      </c>
      <c r="L2065" s="30">
        <v>31</v>
      </c>
    </row>
    <row r="2066" spans="9:12" hidden="1" x14ac:dyDescent="0.2">
      <c r="I2066" s="47" t="str">
        <f t="shared" si="148"/>
        <v>3 de 2011</v>
      </c>
      <c r="J2066" s="30" t="s">
        <v>88</v>
      </c>
      <c r="K2066" s="30" t="str">
        <f t="shared" si="145"/>
        <v>3 de 2011 - 12 de 2013</v>
      </c>
      <c r="L2066" s="30">
        <v>32</v>
      </c>
    </row>
    <row r="2067" spans="9:12" hidden="1" x14ac:dyDescent="0.2">
      <c r="I2067" s="47" t="s">
        <v>56</v>
      </c>
      <c r="J2067" s="30" t="s">
        <v>77</v>
      </c>
      <c r="K2067" s="30" t="str">
        <f t="shared" si="145"/>
        <v>4 de 2011 - 1 de 2013</v>
      </c>
      <c r="L2067" s="30">
        <v>20</v>
      </c>
    </row>
    <row r="2068" spans="9:12" hidden="1" x14ac:dyDescent="0.2">
      <c r="I2068" s="47" t="str">
        <f>I2067</f>
        <v>4 de 2011</v>
      </c>
      <c r="J2068" s="30" t="s">
        <v>78</v>
      </c>
      <c r="K2068" s="30" t="str">
        <f t="shared" si="145"/>
        <v>4 de 2011 - 2 de 2013</v>
      </c>
      <c r="L2068" s="30">
        <v>21</v>
      </c>
    </row>
    <row r="2069" spans="9:12" hidden="1" x14ac:dyDescent="0.2">
      <c r="I2069" s="47" t="str">
        <f t="shared" ref="I2069:I2078" si="149">I2068</f>
        <v>4 de 2011</v>
      </c>
      <c r="J2069" s="30" t="s">
        <v>79</v>
      </c>
      <c r="K2069" s="30" t="str">
        <f t="shared" si="145"/>
        <v>4 de 2011 - 3 de 2013</v>
      </c>
      <c r="L2069" s="30">
        <v>22</v>
      </c>
    </row>
    <row r="2070" spans="9:12" hidden="1" x14ac:dyDescent="0.2">
      <c r="I2070" s="47" t="str">
        <f t="shared" si="149"/>
        <v>4 de 2011</v>
      </c>
      <c r="J2070" s="30" t="s">
        <v>80</v>
      </c>
      <c r="K2070" s="30" t="str">
        <f t="shared" si="145"/>
        <v>4 de 2011 - 4 de 2013</v>
      </c>
      <c r="L2070" s="30">
        <v>23</v>
      </c>
    </row>
    <row r="2071" spans="9:12" hidden="1" x14ac:dyDescent="0.2">
      <c r="I2071" s="47" t="str">
        <f t="shared" si="149"/>
        <v>4 de 2011</v>
      </c>
      <c r="J2071" s="30" t="s">
        <v>81</v>
      </c>
      <c r="K2071" s="30" t="str">
        <f t="shared" si="145"/>
        <v>4 de 2011 - 5 de 2013</v>
      </c>
      <c r="L2071" s="30">
        <v>24</v>
      </c>
    </row>
    <row r="2072" spans="9:12" hidden="1" x14ac:dyDescent="0.2">
      <c r="I2072" s="47" t="str">
        <f t="shared" si="149"/>
        <v>4 de 2011</v>
      </c>
      <c r="J2072" s="30" t="s">
        <v>82</v>
      </c>
      <c r="K2072" s="30" t="str">
        <f t="shared" si="145"/>
        <v>4 de 2011 - 6 de 2013</v>
      </c>
      <c r="L2072" s="30">
        <v>25</v>
      </c>
    </row>
    <row r="2073" spans="9:12" hidden="1" x14ac:dyDescent="0.2">
      <c r="I2073" s="47" t="str">
        <f t="shared" si="149"/>
        <v>4 de 2011</v>
      </c>
      <c r="J2073" s="30" t="s">
        <v>83</v>
      </c>
      <c r="K2073" s="30" t="str">
        <f t="shared" si="145"/>
        <v>4 de 2011 - 7 de 2013</v>
      </c>
      <c r="L2073" s="30">
        <v>26</v>
      </c>
    </row>
    <row r="2074" spans="9:12" hidden="1" x14ac:dyDescent="0.2">
      <c r="I2074" s="47" t="str">
        <f t="shared" si="149"/>
        <v>4 de 2011</v>
      </c>
      <c r="J2074" s="30" t="s">
        <v>84</v>
      </c>
      <c r="K2074" s="30" t="str">
        <f t="shared" si="145"/>
        <v>4 de 2011 - 8 de 2013</v>
      </c>
      <c r="L2074" s="30">
        <v>27</v>
      </c>
    </row>
    <row r="2075" spans="9:12" hidden="1" x14ac:dyDescent="0.2">
      <c r="I2075" s="47" t="str">
        <f t="shared" si="149"/>
        <v>4 de 2011</v>
      </c>
      <c r="J2075" s="30" t="s">
        <v>85</v>
      </c>
      <c r="K2075" s="30" t="str">
        <f t="shared" si="145"/>
        <v>4 de 2011 - 9 de 2013</v>
      </c>
      <c r="L2075" s="30">
        <v>28</v>
      </c>
    </row>
    <row r="2076" spans="9:12" hidden="1" x14ac:dyDescent="0.2">
      <c r="I2076" s="47" t="str">
        <f t="shared" si="149"/>
        <v>4 de 2011</v>
      </c>
      <c r="J2076" s="30" t="s">
        <v>86</v>
      </c>
      <c r="K2076" s="30" t="str">
        <f t="shared" si="145"/>
        <v>4 de 2011 - 10 de 2013</v>
      </c>
      <c r="L2076" s="30">
        <v>29</v>
      </c>
    </row>
    <row r="2077" spans="9:12" hidden="1" x14ac:dyDescent="0.2">
      <c r="I2077" s="47" t="str">
        <f t="shared" si="149"/>
        <v>4 de 2011</v>
      </c>
      <c r="J2077" s="30" t="s">
        <v>87</v>
      </c>
      <c r="K2077" s="30" t="str">
        <f t="shared" si="145"/>
        <v>4 de 2011 - 11 de 2013</v>
      </c>
      <c r="L2077" s="30">
        <v>30</v>
      </c>
    </row>
    <row r="2078" spans="9:12" hidden="1" x14ac:dyDescent="0.2">
      <c r="I2078" s="47" t="str">
        <f t="shared" si="149"/>
        <v>4 de 2011</v>
      </c>
      <c r="J2078" s="30" t="s">
        <v>88</v>
      </c>
      <c r="K2078" s="30" t="str">
        <f t="shared" si="145"/>
        <v>4 de 2011 - 12 de 2013</v>
      </c>
      <c r="L2078" s="30">
        <v>31</v>
      </c>
    </row>
    <row r="2079" spans="9:12" hidden="1" x14ac:dyDescent="0.2">
      <c r="I2079" s="47" t="s">
        <v>57</v>
      </c>
      <c r="J2079" s="30" t="s">
        <v>77</v>
      </c>
      <c r="K2079" s="30" t="str">
        <f t="shared" si="145"/>
        <v>5 de 2011 - 1 de 2013</v>
      </c>
      <c r="L2079" s="30">
        <v>19</v>
      </c>
    </row>
    <row r="2080" spans="9:12" hidden="1" x14ac:dyDescent="0.2">
      <c r="I2080" s="47" t="str">
        <f>I2079</f>
        <v>5 de 2011</v>
      </c>
      <c r="J2080" s="30" t="s">
        <v>78</v>
      </c>
      <c r="K2080" s="30" t="str">
        <f t="shared" si="145"/>
        <v>5 de 2011 - 2 de 2013</v>
      </c>
      <c r="L2080" s="30">
        <v>20</v>
      </c>
    </row>
    <row r="2081" spans="9:12" hidden="1" x14ac:dyDescent="0.2">
      <c r="I2081" s="47" t="str">
        <f t="shared" ref="I2081:I2090" si="150">I2080</f>
        <v>5 de 2011</v>
      </c>
      <c r="J2081" s="30" t="s">
        <v>79</v>
      </c>
      <c r="K2081" s="30" t="str">
        <f t="shared" si="145"/>
        <v>5 de 2011 - 3 de 2013</v>
      </c>
      <c r="L2081" s="30">
        <v>21</v>
      </c>
    </row>
    <row r="2082" spans="9:12" hidden="1" x14ac:dyDescent="0.2">
      <c r="I2082" s="47" t="str">
        <f t="shared" si="150"/>
        <v>5 de 2011</v>
      </c>
      <c r="J2082" s="30" t="s">
        <v>80</v>
      </c>
      <c r="K2082" s="30" t="str">
        <f t="shared" si="145"/>
        <v>5 de 2011 - 4 de 2013</v>
      </c>
      <c r="L2082" s="30">
        <v>22</v>
      </c>
    </row>
    <row r="2083" spans="9:12" hidden="1" x14ac:dyDescent="0.2">
      <c r="I2083" s="47" t="str">
        <f t="shared" si="150"/>
        <v>5 de 2011</v>
      </c>
      <c r="J2083" s="30" t="s">
        <v>81</v>
      </c>
      <c r="K2083" s="30" t="str">
        <f t="shared" si="145"/>
        <v>5 de 2011 - 5 de 2013</v>
      </c>
      <c r="L2083" s="30">
        <v>23</v>
      </c>
    </row>
    <row r="2084" spans="9:12" hidden="1" x14ac:dyDescent="0.2">
      <c r="I2084" s="47" t="str">
        <f t="shared" si="150"/>
        <v>5 de 2011</v>
      </c>
      <c r="J2084" s="30" t="s">
        <v>82</v>
      </c>
      <c r="K2084" s="30" t="str">
        <f t="shared" si="145"/>
        <v>5 de 2011 - 6 de 2013</v>
      </c>
      <c r="L2084" s="30">
        <v>24</v>
      </c>
    </row>
    <row r="2085" spans="9:12" hidden="1" x14ac:dyDescent="0.2">
      <c r="I2085" s="47" t="str">
        <f t="shared" si="150"/>
        <v>5 de 2011</v>
      </c>
      <c r="J2085" s="30" t="s">
        <v>83</v>
      </c>
      <c r="K2085" s="30" t="str">
        <f t="shared" si="145"/>
        <v>5 de 2011 - 7 de 2013</v>
      </c>
      <c r="L2085" s="30">
        <v>25</v>
      </c>
    </row>
    <row r="2086" spans="9:12" hidden="1" x14ac:dyDescent="0.2">
      <c r="I2086" s="47" t="str">
        <f t="shared" si="150"/>
        <v>5 de 2011</v>
      </c>
      <c r="J2086" s="30" t="s">
        <v>84</v>
      </c>
      <c r="K2086" s="30" t="str">
        <f t="shared" si="145"/>
        <v>5 de 2011 - 8 de 2013</v>
      </c>
      <c r="L2086" s="30">
        <v>26</v>
      </c>
    </row>
    <row r="2087" spans="9:12" hidden="1" x14ac:dyDescent="0.2">
      <c r="I2087" s="47" t="str">
        <f t="shared" si="150"/>
        <v>5 de 2011</v>
      </c>
      <c r="J2087" s="30" t="s">
        <v>85</v>
      </c>
      <c r="K2087" s="30" t="str">
        <f t="shared" si="145"/>
        <v>5 de 2011 - 9 de 2013</v>
      </c>
      <c r="L2087" s="30">
        <v>27</v>
      </c>
    </row>
    <row r="2088" spans="9:12" hidden="1" x14ac:dyDescent="0.2">
      <c r="I2088" s="47" t="str">
        <f t="shared" si="150"/>
        <v>5 de 2011</v>
      </c>
      <c r="J2088" s="30" t="s">
        <v>86</v>
      </c>
      <c r="K2088" s="30" t="str">
        <f t="shared" si="145"/>
        <v>5 de 2011 - 10 de 2013</v>
      </c>
      <c r="L2088" s="30">
        <v>28</v>
      </c>
    </row>
    <row r="2089" spans="9:12" hidden="1" x14ac:dyDescent="0.2">
      <c r="I2089" s="47" t="str">
        <f t="shared" si="150"/>
        <v>5 de 2011</v>
      </c>
      <c r="J2089" s="30" t="s">
        <v>87</v>
      </c>
      <c r="K2089" s="30" t="str">
        <f t="shared" si="145"/>
        <v>5 de 2011 - 11 de 2013</v>
      </c>
      <c r="L2089" s="30">
        <v>29</v>
      </c>
    </row>
    <row r="2090" spans="9:12" hidden="1" x14ac:dyDescent="0.2">
      <c r="I2090" s="47" t="str">
        <f t="shared" si="150"/>
        <v>5 de 2011</v>
      </c>
      <c r="J2090" s="30" t="s">
        <v>88</v>
      </c>
      <c r="K2090" s="30" t="str">
        <f t="shared" si="145"/>
        <v>5 de 2011 - 12 de 2013</v>
      </c>
      <c r="L2090" s="30">
        <v>30</v>
      </c>
    </row>
    <row r="2091" spans="9:12" hidden="1" x14ac:dyDescent="0.2">
      <c r="I2091" s="47" t="s">
        <v>58</v>
      </c>
      <c r="J2091" s="30" t="s">
        <v>77</v>
      </c>
      <c r="K2091" s="30" t="str">
        <f t="shared" si="145"/>
        <v>6 de 2011 - 1 de 2013</v>
      </c>
      <c r="L2091" s="30">
        <v>18</v>
      </c>
    </row>
    <row r="2092" spans="9:12" hidden="1" x14ac:dyDescent="0.2">
      <c r="I2092" s="47" t="str">
        <f>I2091</f>
        <v>6 de 2011</v>
      </c>
      <c r="J2092" s="30" t="s">
        <v>78</v>
      </c>
      <c r="K2092" s="30" t="str">
        <f t="shared" si="145"/>
        <v>6 de 2011 - 2 de 2013</v>
      </c>
      <c r="L2092" s="30">
        <v>19</v>
      </c>
    </row>
    <row r="2093" spans="9:12" hidden="1" x14ac:dyDescent="0.2">
      <c r="I2093" s="47" t="str">
        <f t="shared" ref="I2093:I2102" si="151">I2092</f>
        <v>6 de 2011</v>
      </c>
      <c r="J2093" s="30" t="s">
        <v>79</v>
      </c>
      <c r="K2093" s="30" t="str">
        <f t="shared" si="145"/>
        <v>6 de 2011 - 3 de 2013</v>
      </c>
      <c r="L2093" s="30">
        <v>20</v>
      </c>
    </row>
    <row r="2094" spans="9:12" hidden="1" x14ac:dyDescent="0.2">
      <c r="I2094" s="47" t="str">
        <f t="shared" si="151"/>
        <v>6 de 2011</v>
      </c>
      <c r="J2094" s="30" t="s">
        <v>80</v>
      </c>
      <c r="K2094" s="30" t="str">
        <f t="shared" si="145"/>
        <v>6 de 2011 - 4 de 2013</v>
      </c>
      <c r="L2094" s="30">
        <v>21</v>
      </c>
    </row>
    <row r="2095" spans="9:12" hidden="1" x14ac:dyDescent="0.2">
      <c r="I2095" s="47" t="str">
        <f t="shared" si="151"/>
        <v>6 de 2011</v>
      </c>
      <c r="J2095" s="30" t="s">
        <v>81</v>
      </c>
      <c r="K2095" s="30" t="str">
        <f t="shared" si="145"/>
        <v>6 de 2011 - 5 de 2013</v>
      </c>
      <c r="L2095" s="30">
        <v>22</v>
      </c>
    </row>
    <row r="2096" spans="9:12" hidden="1" x14ac:dyDescent="0.2">
      <c r="I2096" s="47" t="str">
        <f t="shared" si="151"/>
        <v>6 de 2011</v>
      </c>
      <c r="J2096" s="30" t="s">
        <v>82</v>
      </c>
      <c r="K2096" s="30" t="str">
        <f t="shared" ref="K2096:K2159" si="152">CONCATENATE(I2096," - ",J2096)</f>
        <v>6 de 2011 - 6 de 2013</v>
      </c>
      <c r="L2096" s="30">
        <v>23</v>
      </c>
    </row>
    <row r="2097" spans="9:12" hidden="1" x14ac:dyDescent="0.2">
      <c r="I2097" s="47" t="str">
        <f t="shared" si="151"/>
        <v>6 de 2011</v>
      </c>
      <c r="J2097" s="30" t="s">
        <v>83</v>
      </c>
      <c r="K2097" s="30" t="str">
        <f t="shared" si="152"/>
        <v>6 de 2011 - 7 de 2013</v>
      </c>
      <c r="L2097" s="30">
        <v>24</v>
      </c>
    </row>
    <row r="2098" spans="9:12" hidden="1" x14ac:dyDescent="0.2">
      <c r="I2098" s="47" t="str">
        <f t="shared" si="151"/>
        <v>6 de 2011</v>
      </c>
      <c r="J2098" s="30" t="s">
        <v>84</v>
      </c>
      <c r="K2098" s="30" t="str">
        <f t="shared" si="152"/>
        <v>6 de 2011 - 8 de 2013</v>
      </c>
      <c r="L2098" s="30">
        <v>25</v>
      </c>
    </row>
    <row r="2099" spans="9:12" hidden="1" x14ac:dyDescent="0.2">
      <c r="I2099" s="47" t="str">
        <f t="shared" si="151"/>
        <v>6 de 2011</v>
      </c>
      <c r="J2099" s="30" t="s">
        <v>85</v>
      </c>
      <c r="K2099" s="30" t="str">
        <f t="shared" si="152"/>
        <v>6 de 2011 - 9 de 2013</v>
      </c>
      <c r="L2099" s="30">
        <v>26</v>
      </c>
    </row>
    <row r="2100" spans="9:12" hidden="1" x14ac:dyDescent="0.2">
      <c r="I2100" s="47" t="str">
        <f t="shared" si="151"/>
        <v>6 de 2011</v>
      </c>
      <c r="J2100" s="30" t="s">
        <v>86</v>
      </c>
      <c r="K2100" s="30" t="str">
        <f t="shared" si="152"/>
        <v>6 de 2011 - 10 de 2013</v>
      </c>
      <c r="L2100" s="30">
        <v>27</v>
      </c>
    </row>
    <row r="2101" spans="9:12" hidden="1" x14ac:dyDescent="0.2">
      <c r="I2101" s="47" t="str">
        <f t="shared" si="151"/>
        <v>6 de 2011</v>
      </c>
      <c r="J2101" s="30" t="s">
        <v>87</v>
      </c>
      <c r="K2101" s="30" t="str">
        <f t="shared" si="152"/>
        <v>6 de 2011 - 11 de 2013</v>
      </c>
      <c r="L2101" s="30">
        <v>28</v>
      </c>
    </row>
    <row r="2102" spans="9:12" hidden="1" x14ac:dyDescent="0.2">
      <c r="I2102" s="47" t="str">
        <f t="shared" si="151"/>
        <v>6 de 2011</v>
      </c>
      <c r="J2102" s="30" t="s">
        <v>88</v>
      </c>
      <c r="K2102" s="30" t="str">
        <f t="shared" si="152"/>
        <v>6 de 2011 - 12 de 2013</v>
      </c>
      <c r="L2102" s="30">
        <v>29</v>
      </c>
    </row>
    <row r="2103" spans="9:12" hidden="1" x14ac:dyDescent="0.2">
      <c r="I2103" s="47" t="s">
        <v>59</v>
      </c>
      <c r="J2103" s="30" t="s">
        <v>77</v>
      </c>
      <c r="K2103" s="30" t="str">
        <f t="shared" si="152"/>
        <v>7 de 2011 - 1 de 2013</v>
      </c>
      <c r="L2103" s="30">
        <v>17</v>
      </c>
    </row>
    <row r="2104" spans="9:12" hidden="1" x14ac:dyDescent="0.2">
      <c r="I2104" s="47" t="str">
        <f>I2103</f>
        <v>7 de 2011</v>
      </c>
      <c r="J2104" s="30" t="s">
        <v>78</v>
      </c>
      <c r="K2104" s="30" t="str">
        <f t="shared" si="152"/>
        <v>7 de 2011 - 2 de 2013</v>
      </c>
      <c r="L2104" s="30">
        <v>18</v>
      </c>
    </row>
    <row r="2105" spans="9:12" hidden="1" x14ac:dyDescent="0.2">
      <c r="I2105" s="47" t="str">
        <f t="shared" ref="I2105:I2114" si="153">I2104</f>
        <v>7 de 2011</v>
      </c>
      <c r="J2105" s="30" t="s">
        <v>79</v>
      </c>
      <c r="K2105" s="30" t="str">
        <f t="shared" si="152"/>
        <v>7 de 2011 - 3 de 2013</v>
      </c>
      <c r="L2105" s="30">
        <v>19</v>
      </c>
    </row>
    <row r="2106" spans="9:12" hidden="1" x14ac:dyDescent="0.2">
      <c r="I2106" s="47" t="str">
        <f t="shared" si="153"/>
        <v>7 de 2011</v>
      </c>
      <c r="J2106" s="30" t="s">
        <v>80</v>
      </c>
      <c r="K2106" s="30" t="str">
        <f t="shared" si="152"/>
        <v>7 de 2011 - 4 de 2013</v>
      </c>
      <c r="L2106" s="30">
        <v>20</v>
      </c>
    </row>
    <row r="2107" spans="9:12" hidden="1" x14ac:dyDescent="0.2">
      <c r="I2107" s="47" t="str">
        <f t="shared" si="153"/>
        <v>7 de 2011</v>
      </c>
      <c r="J2107" s="30" t="s">
        <v>81</v>
      </c>
      <c r="K2107" s="30" t="str">
        <f t="shared" si="152"/>
        <v>7 de 2011 - 5 de 2013</v>
      </c>
      <c r="L2107" s="30">
        <v>21</v>
      </c>
    </row>
    <row r="2108" spans="9:12" hidden="1" x14ac:dyDescent="0.2">
      <c r="I2108" s="47" t="str">
        <f t="shared" si="153"/>
        <v>7 de 2011</v>
      </c>
      <c r="J2108" s="30" t="s">
        <v>82</v>
      </c>
      <c r="K2108" s="30" t="str">
        <f t="shared" si="152"/>
        <v>7 de 2011 - 6 de 2013</v>
      </c>
      <c r="L2108" s="30">
        <v>22</v>
      </c>
    </row>
    <row r="2109" spans="9:12" hidden="1" x14ac:dyDescent="0.2">
      <c r="I2109" s="47" t="str">
        <f t="shared" si="153"/>
        <v>7 de 2011</v>
      </c>
      <c r="J2109" s="30" t="s">
        <v>83</v>
      </c>
      <c r="K2109" s="30" t="str">
        <f t="shared" si="152"/>
        <v>7 de 2011 - 7 de 2013</v>
      </c>
      <c r="L2109" s="30">
        <v>23</v>
      </c>
    </row>
    <row r="2110" spans="9:12" hidden="1" x14ac:dyDescent="0.2">
      <c r="I2110" s="47" t="str">
        <f t="shared" si="153"/>
        <v>7 de 2011</v>
      </c>
      <c r="J2110" s="30" t="s">
        <v>84</v>
      </c>
      <c r="K2110" s="30" t="str">
        <f t="shared" si="152"/>
        <v>7 de 2011 - 8 de 2013</v>
      </c>
      <c r="L2110" s="30">
        <v>24</v>
      </c>
    </row>
    <row r="2111" spans="9:12" hidden="1" x14ac:dyDescent="0.2">
      <c r="I2111" s="47" t="str">
        <f t="shared" si="153"/>
        <v>7 de 2011</v>
      </c>
      <c r="J2111" s="30" t="s">
        <v>85</v>
      </c>
      <c r="K2111" s="30" t="str">
        <f t="shared" si="152"/>
        <v>7 de 2011 - 9 de 2013</v>
      </c>
      <c r="L2111" s="30">
        <v>25</v>
      </c>
    </row>
    <row r="2112" spans="9:12" hidden="1" x14ac:dyDescent="0.2">
      <c r="I2112" s="47" t="str">
        <f t="shared" si="153"/>
        <v>7 de 2011</v>
      </c>
      <c r="J2112" s="30" t="s">
        <v>86</v>
      </c>
      <c r="K2112" s="30" t="str">
        <f t="shared" si="152"/>
        <v>7 de 2011 - 10 de 2013</v>
      </c>
      <c r="L2112" s="30">
        <v>26</v>
      </c>
    </row>
    <row r="2113" spans="9:12" hidden="1" x14ac:dyDescent="0.2">
      <c r="I2113" s="47" t="str">
        <f t="shared" si="153"/>
        <v>7 de 2011</v>
      </c>
      <c r="J2113" s="30" t="s">
        <v>87</v>
      </c>
      <c r="K2113" s="30" t="str">
        <f t="shared" si="152"/>
        <v>7 de 2011 - 11 de 2013</v>
      </c>
      <c r="L2113" s="30">
        <v>27</v>
      </c>
    </row>
    <row r="2114" spans="9:12" hidden="1" x14ac:dyDescent="0.2">
      <c r="I2114" s="47" t="str">
        <f t="shared" si="153"/>
        <v>7 de 2011</v>
      </c>
      <c r="J2114" s="30" t="s">
        <v>88</v>
      </c>
      <c r="K2114" s="30" t="str">
        <f t="shared" si="152"/>
        <v>7 de 2011 - 12 de 2013</v>
      </c>
      <c r="L2114" s="30">
        <v>28</v>
      </c>
    </row>
    <row r="2115" spans="9:12" hidden="1" x14ac:dyDescent="0.2">
      <c r="I2115" s="47" t="s">
        <v>60</v>
      </c>
      <c r="J2115" s="30" t="s">
        <v>77</v>
      </c>
      <c r="K2115" s="30" t="str">
        <f t="shared" si="152"/>
        <v>8 de 2011 - 1 de 2013</v>
      </c>
      <c r="L2115" s="30">
        <v>16</v>
      </c>
    </row>
    <row r="2116" spans="9:12" hidden="1" x14ac:dyDescent="0.2">
      <c r="I2116" s="47" t="str">
        <f>I2115</f>
        <v>8 de 2011</v>
      </c>
      <c r="J2116" s="30" t="s">
        <v>78</v>
      </c>
      <c r="K2116" s="30" t="str">
        <f t="shared" si="152"/>
        <v>8 de 2011 - 2 de 2013</v>
      </c>
      <c r="L2116" s="30">
        <v>17</v>
      </c>
    </row>
    <row r="2117" spans="9:12" hidden="1" x14ac:dyDescent="0.2">
      <c r="I2117" s="47" t="str">
        <f t="shared" ref="I2117:I2126" si="154">I2116</f>
        <v>8 de 2011</v>
      </c>
      <c r="J2117" s="30" t="s">
        <v>79</v>
      </c>
      <c r="K2117" s="30" t="str">
        <f t="shared" si="152"/>
        <v>8 de 2011 - 3 de 2013</v>
      </c>
      <c r="L2117" s="30">
        <v>18</v>
      </c>
    </row>
    <row r="2118" spans="9:12" hidden="1" x14ac:dyDescent="0.2">
      <c r="I2118" s="47" t="str">
        <f t="shared" si="154"/>
        <v>8 de 2011</v>
      </c>
      <c r="J2118" s="30" t="s">
        <v>80</v>
      </c>
      <c r="K2118" s="30" t="str">
        <f t="shared" si="152"/>
        <v>8 de 2011 - 4 de 2013</v>
      </c>
      <c r="L2118" s="30">
        <v>19</v>
      </c>
    </row>
    <row r="2119" spans="9:12" hidden="1" x14ac:dyDescent="0.2">
      <c r="I2119" s="47" t="str">
        <f t="shared" si="154"/>
        <v>8 de 2011</v>
      </c>
      <c r="J2119" s="30" t="s">
        <v>81</v>
      </c>
      <c r="K2119" s="30" t="str">
        <f t="shared" si="152"/>
        <v>8 de 2011 - 5 de 2013</v>
      </c>
      <c r="L2119" s="30">
        <v>20</v>
      </c>
    </row>
    <row r="2120" spans="9:12" hidden="1" x14ac:dyDescent="0.2">
      <c r="I2120" s="47" t="str">
        <f t="shared" si="154"/>
        <v>8 de 2011</v>
      </c>
      <c r="J2120" s="30" t="s">
        <v>82</v>
      </c>
      <c r="K2120" s="30" t="str">
        <f t="shared" si="152"/>
        <v>8 de 2011 - 6 de 2013</v>
      </c>
      <c r="L2120" s="30">
        <v>21</v>
      </c>
    </row>
    <row r="2121" spans="9:12" hidden="1" x14ac:dyDescent="0.2">
      <c r="I2121" s="47" t="str">
        <f t="shared" si="154"/>
        <v>8 de 2011</v>
      </c>
      <c r="J2121" s="30" t="s">
        <v>83</v>
      </c>
      <c r="K2121" s="30" t="str">
        <f t="shared" si="152"/>
        <v>8 de 2011 - 7 de 2013</v>
      </c>
      <c r="L2121" s="30">
        <v>22</v>
      </c>
    </row>
    <row r="2122" spans="9:12" hidden="1" x14ac:dyDescent="0.2">
      <c r="I2122" s="47" t="str">
        <f t="shared" si="154"/>
        <v>8 de 2011</v>
      </c>
      <c r="J2122" s="30" t="s">
        <v>84</v>
      </c>
      <c r="K2122" s="30" t="str">
        <f t="shared" si="152"/>
        <v>8 de 2011 - 8 de 2013</v>
      </c>
      <c r="L2122" s="30">
        <v>23</v>
      </c>
    </row>
    <row r="2123" spans="9:12" hidden="1" x14ac:dyDescent="0.2">
      <c r="I2123" s="47" t="str">
        <f t="shared" si="154"/>
        <v>8 de 2011</v>
      </c>
      <c r="J2123" s="30" t="s">
        <v>85</v>
      </c>
      <c r="K2123" s="30" t="str">
        <f t="shared" si="152"/>
        <v>8 de 2011 - 9 de 2013</v>
      </c>
      <c r="L2123" s="30">
        <v>24</v>
      </c>
    </row>
    <row r="2124" spans="9:12" hidden="1" x14ac:dyDescent="0.2">
      <c r="I2124" s="47" t="str">
        <f t="shared" si="154"/>
        <v>8 de 2011</v>
      </c>
      <c r="J2124" s="30" t="s">
        <v>86</v>
      </c>
      <c r="K2124" s="30" t="str">
        <f t="shared" si="152"/>
        <v>8 de 2011 - 10 de 2013</v>
      </c>
      <c r="L2124" s="30">
        <v>25</v>
      </c>
    </row>
    <row r="2125" spans="9:12" hidden="1" x14ac:dyDescent="0.2">
      <c r="I2125" s="47" t="str">
        <f t="shared" si="154"/>
        <v>8 de 2011</v>
      </c>
      <c r="J2125" s="30" t="s">
        <v>87</v>
      </c>
      <c r="K2125" s="30" t="str">
        <f t="shared" si="152"/>
        <v>8 de 2011 - 11 de 2013</v>
      </c>
      <c r="L2125" s="30">
        <v>26</v>
      </c>
    </row>
    <row r="2126" spans="9:12" hidden="1" x14ac:dyDescent="0.2">
      <c r="I2126" s="47" t="str">
        <f t="shared" si="154"/>
        <v>8 de 2011</v>
      </c>
      <c r="J2126" s="30" t="s">
        <v>88</v>
      </c>
      <c r="K2126" s="30" t="str">
        <f t="shared" si="152"/>
        <v>8 de 2011 - 12 de 2013</v>
      </c>
      <c r="L2126" s="30">
        <v>27</v>
      </c>
    </row>
    <row r="2127" spans="9:12" hidden="1" x14ac:dyDescent="0.2">
      <c r="I2127" s="47" t="s">
        <v>61</v>
      </c>
      <c r="J2127" s="30" t="s">
        <v>77</v>
      </c>
      <c r="K2127" s="30" t="str">
        <f t="shared" si="152"/>
        <v>9 de 2011 - 1 de 2013</v>
      </c>
      <c r="L2127" s="30">
        <v>15</v>
      </c>
    </row>
    <row r="2128" spans="9:12" hidden="1" x14ac:dyDescent="0.2">
      <c r="I2128" s="30" t="str">
        <f>I2127</f>
        <v>9 de 2011</v>
      </c>
      <c r="J2128" s="30" t="s">
        <v>78</v>
      </c>
      <c r="K2128" s="30" t="str">
        <f t="shared" si="152"/>
        <v>9 de 2011 - 2 de 2013</v>
      </c>
      <c r="L2128" s="30">
        <v>16</v>
      </c>
    </row>
    <row r="2129" spans="9:12" hidden="1" x14ac:dyDescent="0.2">
      <c r="I2129" s="30" t="str">
        <f t="shared" ref="I2129:I2138" si="155">I2128</f>
        <v>9 de 2011</v>
      </c>
      <c r="J2129" s="30" t="s">
        <v>79</v>
      </c>
      <c r="K2129" s="30" t="str">
        <f t="shared" si="152"/>
        <v>9 de 2011 - 3 de 2013</v>
      </c>
      <c r="L2129" s="30">
        <v>17</v>
      </c>
    </row>
    <row r="2130" spans="9:12" hidden="1" x14ac:dyDescent="0.2">
      <c r="I2130" s="30" t="str">
        <f t="shared" si="155"/>
        <v>9 de 2011</v>
      </c>
      <c r="J2130" s="30" t="s">
        <v>80</v>
      </c>
      <c r="K2130" s="30" t="str">
        <f t="shared" si="152"/>
        <v>9 de 2011 - 4 de 2013</v>
      </c>
      <c r="L2130" s="30">
        <v>18</v>
      </c>
    </row>
    <row r="2131" spans="9:12" hidden="1" x14ac:dyDescent="0.2">
      <c r="I2131" s="30" t="str">
        <f t="shared" si="155"/>
        <v>9 de 2011</v>
      </c>
      <c r="J2131" s="30" t="s">
        <v>81</v>
      </c>
      <c r="K2131" s="30" t="str">
        <f t="shared" si="152"/>
        <v>9 de 2011 - 5 de 2013</v>
      </c>
      <c r="L2131" s="30">
        <v>19</v>
      </c>
    </row>
    <row r="2132" spans="9:12" hidden="1" x14ac:dyDescent="0.2">
      <c r="I2132" s="30" t="str">
        <f t="shared" si="155"/>
        <v>9 de 2011</v>
      </c>
      <c r="J2132" s="30" t="s">
        <v>82</v>
      </c>
      <c r="K2132" s="30" t="str">
        <f t="shared" si="152"/>
        <v>9 de 2011 - 6 de 2013</v>
      </c>
      <c r="L2132" s="30">
        <v>20</v>
      </c>
    </row>
    <row r="2133" spans="9:12" hidden="1" x14ac:dyDescent="0.2">
      <c r="I2133" s="30" t="str">
        <f t="shared" si="155"/>
        <v>9 de 2011</v>
      </c>
      <c r="J2133" s="30" t="s">
        <v>83</v>
      </c>
      <c r="K2133" s="30" t="str">
        <f t="shared" si="152"/>
        <v>9 de 2011 - 7 de 2013</v>
      </c>
      <c r="L2133" s="30">
        <v>21</v>
      </c>
    </row>
    <row r="2134" spans="9:12" hidden="1" x14ac:dyDescent="0.2">
      <c r="I2134" s="30" t="str">
        <f t="shared" si="155"/>
        <v>9 de 2011</v>
      </c>
      <c r="J2134" s="30" t="s">
        <v>84</v>
      </c>
      <c r="K2134" s="30" t="str">
        <f t="shared" si="152"/>
        <v>9 de 2011 - 8 de 2013</v>
      </c>
      <c r="L2134" s="30">
        <v>22</v>
      </c>
    </row>
    <row r="2135" spans="9:12" hidden="1" x14ac:dyDescent="0.2">
      <c r="I2135" s="30" t="str">
        <f t="shared" si="155"/>
        <v>9 de 2011</v>
      </c>
      <c r="J2135" s="30" t="s">
        <v>85</v>
      </c>
      <c r="K2135" s="30" t="str">
        <f t="shared" si="152"/>
        <v>9 de 2011 - 9 de 2013</v>
      </c>
      <c r="L2135" s="30">
        <v>23</v>
      </c>
    </row>
    <row r="2136" spans="9:12" hidden="1" x14ac:dyDescent="0.2">
      <c r="I2136" s="30" t="str">
        <f t="shared" si="155"/>
        <v>9 de 2011</v>
      </c>
      <c r="J2136" s="30" t="s">
        <v>86</v>
      </c>
      <c r="K2136" s="30" t="str">
        <f t="shared" si="152"/>
        <v>9 de 2011 - 10 de 2013</v>
      </c>
      <c r="L2136" s="30">
        <v>24</v>
      </c>
    </row>
    <row r="2137" spans="9:12" hidden="1" x14ac:dyDescent="0.2">
      <c r="I2137" s="30" t="str">
        <f t="shared" si="155"/>
        <v>9 de 2011</v>
      </c>
      <c r="J2137" s="30" t="s">
        <v>87</v>
      </c>
      <c r="K2137" s="30" t="str">
        <f t="shared" si="152"/>
        <v>9 de 2011 - 11 de 2013</v>
      </c>
      <c r="L2137" s="30">
        <v>25</v>
      </c>
    </row>
    <row r="2138" spans="9:12" hidden="1" x14ac:dyDescent="0.2">
      <c r="I2138" s="30" t="str">
        <f t="shared" si="155"/>
        <v>9 de 2011</v>
      </c>
      <c r="J2138" s="30" t="s">
        <v>88</v>
      </c>
      <c r="K2138" s="30" t="str">
        <f t="shared" si="152"/>
        <v>9 de 2011 - 12 de 2013</v>
      </c>
      <c r="L2138" s="30">
        <v>26</v>
      </c>
    </row>
    <row r="2139" spans="9:12" hidden="1" x14ac:dyDescent="0.2">
      <c r="I2139" s="47" t="s">
        <v>62</v>
      </c>
      <c r="J2139" s="30" t="s">
        <v>77</v>
      </c>
      <c r="K2139" s="30" t="str">
        <f t="shared" si="152"/>
        <v>10 de 2011 - 1 de 2013</v>
      </c>
      <c r="L2139" s="30">
        <v>14</v>
      </c>
    </row>
    <row r="2140" spans="9:12" hidden="1" x14ac:dyDescent="0.2">
      <c r="I2140" s="47" t="str">
        <f>I2139</f>
        <v>10 de 2011</v>
      </c>
      <c r="J2140" s="30" t="s">
        <v>78</v>
      </c>
      <c r="K2140" s="30" t="str">
        <f t="shared" si="152"/>
        <v>10 de 2011 - 2 de 2013</v>
      </c>
      <c r="L2140" s="30">
        <v>15</v>
      </c>
    </row>
    <row r="2141" spans="9:12" hidden="1" x14ac:dyDescent="0.2">
      <c r="I2141" s="47" t="str">
        <f t="shared" ref="I2141:I2150" si="156">I2140</f>
        <v>10 de 2011</v>
      </c>
      <c r="J2141" s="30" t="s">
        <v>79</v>
      </c>
      <c r="K2141" s="30" t="str">
        <f t="shared" si="152"/>
        <v>10 de 2011 - 3 de 2013</v>
      </c>
      <c r="L2141" s="30">
        <v>16</v>
      </c>
    </row>
    <row r="2142" spans="9:12" hidden="1" x14ac:dyDescent="0.2">
      <c r="I2142" s="47" t="str">
        <f t="shared" si="156"/>
        <v>10 de 2011</v>
      </c>
      <c r="J2142" s="30" t="s">
        <v>80</v>
      </c>
      <c r="K2142" s="30" t="str">
        <f t="shared" si="152"/>
        <v>10 de 2011 - 4 de 2013</v>
      </c>
      <c r="L2142" s="30">
        <v>17</v>
      </c>
    </row>
    <row r="2143" spans="9:12" hidden="1" x14ac:dyDescent="0.2">
      <c r="I2143" s="47" t="str">
        <f t="shared" si="156"/>
        <v>10 de 2011</v>
      </c>
      <c r="J2143" s="30" t="s">
        <v>81</v>
      </c>
      <c r="K2143" s="30" t="str">
        <f t="shared" si="152"/>
        <v>10 de 2011 - 5 de 2013</v>
      </c>
      <c r="L2143" s="30">
        <v>18</v>
      </c>
    </row>
    <row r="2144" spans="9:12" hidden="1" x14ac:dyDescent="0.2">
      <c r="I2144" s="47" t="str">
        <f t="shared" si="156"/>
        <v>10 de 2011</v>
      </c>
      <c r="J2144" s="30" t="s">
        <v>82</v>
      </c>
      <c r="K2144" s="30" t="str">
        <f t="shared" si="152"/>
        <v>10 de 2011 - 6 de 2013</v>
      </c>
      <c r="L2144" s="30">
        <v>19</v>
      </c>
    </row>
    <row r="2145" spans="9:12" hidden="1" x14ac:dyDescent="0.2">
      <c r="I2145" s="47" t="str">
        <f t="shared" si="156"/>
        <v>10 de 2011</v>
      </c>
      <c r="J2145" s="30" t="s">
        <v>83</v>
      </c>
      <c r="K2145" s="30" t="str">
        <f t="shared" si="152"/>
        <v>10 de 2011 - 7 de 2013</v>
      </c>
      <c r="L2145" s="30">
        <v>20</v>
      </c>
    </row>
    <row r="2146" spans="9:12" hidden="1" x14ac:dyDescent="0.2">
      <c r="I2146" s="47" t="str">
        <f t="shared" si="156"/>
        <v>10 de 2011</v>
      </c>
      <c r="J2146" s="30" t="s">
        <v>84</v>
      </c>
      <c r="K2146" s="30" t="str">
        <f t="shared" si="152"/>
        <v>10 de 2011 - 8 de 2013</v>
      </c>
      <c r="L2146" s="30">
        <v>21</v>
      </c>
    </row>
    <row r="2147" spans="9:12" hidden="1" x14ac:dyDescent="0.2">
      <c r="I2147" s="47" t="str">
        <f t="shared" si="156"/>
        <v>10 de 2011</v>
      </c>
      <c r="J2147" s="30" t="s">
        <v>85</v>
      </c>
      <c r="K2147" s="30" t="str">
        <f t="shared" si="152"/>
        <v>10 de 2011 - 9 de 2013</v>
      </c>
      <c r="L2147" s="30">
        <v>22</v>
      </c>
    </row>
    <row r="2148" spans="9:12" hidden="1" x14ac:dyDescent="0.2">
      <c r="I2148" s="47" t="str">
        <f t="shared" si="156"/>
        <v>10 de 2011</v>
      </c>
      <c r="J2148" s="30" t="s">
        <v>86</v>
      </c>
      <c r="K2148" s="30" t="str">
        <f t="shared" si="152"/>
        <v>10 de 2011 - 10 de 2013</v>
      </c>
      <c r="L2148" s="30">
        <v>23</v>
      </c>
    </row>
    <row r="2149" spans="9:12" hidden="1" x14ac:dyDescent="0.2">
      <c r="I2149" s="47" t="str">
        <f t="shared" si="156"/>
        <v>10 de 2011</v>
      </c>
      <c r="J2149" s="30" t="s">
        <v>87</v>
      </c>
      <c r="K2149" s="30" t="str">
        <f t="shared" si="152"/>
        <v>10 de 2011 - 11 de 2013</v>
      </c>
      <c r="L2149" s="30">
        <v>24</v>
      </c>
    </row>
    <row r="2150" spans="9:12" hidden="1" x14ac:dyDescent="0.2">
      <c r="I2150" s="47" t="str">
        <f t="shared" si="156"/>
        <v>10 de 2011</v>
      </c>
      <c r="J2150" s="30" t="s">
        <v>88</v>
      </c>
      <c r="K2150" s="30" t="str">
        <f t="shared" si="152"/>
        <v>10 de 2011 - 12 de 2013</v>
      </c>
      <c r="L2150" s="30">
        <v>25</v>
      </c>
    </row>
    <row r="2151" spans="9:12" hidden="1" x14ac:dyDescent="0.2">
      <c r="I2151" s="47" t="s">
        <v>63</v>
      </c>
      <c r="J2151" s="30" t="s">
        <v>77</v>
      </c>
      <c r="K2151" s="30" t="str">
        <f t="shared" si="152"/>
        <v>11 de 2011 - 1 de 2013</v>
      </c>
      <c r="L2151" s="30">
        <v>13</v>
      </c>
    </row>
    <row r="2152" spans="9:12" hidden="1" x14ac:dyDescent="0.2">
      <c r="I2152" s="47" t="str">
        <f>I2151</f>
        <v>11 de 2011</v>
      </c>
      <c r="J2152" s="30" t="s">
        <v>78</v>
      </c>
      <c r="K2152" s="30" t="str">
        <f t="shared" si="152"/>
        <v>11 de 2011 - 2 de 2013</v>
      </c>
      <c r="L2152" s="30">
        <v>14</v>
      </c>
    </row>
    <row r="2153" spans="9:12" hidden="1" x14ac:dyDescent="0.2">
      <c r="I2153" s="47" t="str">
        <f t="shared" ref="I2153:I2162" si="157">I2152</f>
        <v>11 de 2011</v>
      </c>
      <c r="J2153" s="30" t="s">
        <v>79</v>
      </c>
      <c r="K2153" s="30" t="str">
        <f t="shared" si="152"/>
        <v>11 de 2011 - 3 de 2013</v>
      </c>
      <c r="L2153" s="30">
        <v>15</v>
      </c>
    </row>
    <row r="2154" spans="9:12" hidden="1" x14ac:dyDescent="0.2">
      <c r="I2154" s="47" t="str">
        <f t="shared" si="157"/>
        <v>11 de 2011</v>
      </c>
      <c r="J2154" s="30" t="s">
        <v>80</v>
      </c>
      <c r="K2154" s="30" t="str">
        <f t="shared" si="152"/>
        <v>11 de 2011 - 4 de 2013</v>
      </c>
      <c r="L2154" s="30">
        <v>16</v>
      </c>
    </row>
    <row r="2155" spans="9:12" hidden="1" x14ac:dyDescent="0.2">
      <c r="I2155" s="47" t="str">
        <f t="shared" si="157"/>
        <v>11 de 2011</v>
      </c>
      <c r="J2155" s="30" t="s">
        <v>81</v>
      </c>
      <c r="K2155" s="30" t="str">
        <f t="shared" si="152"/>
        <v>11 de 2011 - 5 de 2013</v>
      </c>
      <c r="L2155" s="30">
        <v>17</v>
      </c>
    </row>
    <row r="2156" spans="9:12" hidden="1" x14ac:dyDescent="0.2">
      <c r="I2156" s="47" t="str">
        <f t="shared" si="157"/>
        <v>11 de 2011</v>
      </c>
      <c r="J2156" s="30" t="s">
        <v>82</v>
      </c>
      <c r="K2156" s="30" t="str">
        <f t="shared" si="152"/>
        <v>11 de 2011 - 6 de 2013</v>
      </c>
      <c r="L2156" s="30">
        <v>18</v>
      </c>
    </row>
    <row r="2157" spans="9:12" hidden="1" x14ac:dyDescent="0.2">
      <c r="I2157" s="47" t="str">
        <f t="shared" si="157"/>
        <v>11 de 2011</v>
      </c>
      <c r="J2157" s="30" t="s">
        <v>83</v>
      </c>
      <c r="K2157" s="30" t="str">
        <f t="shared" si="152"/>
        <v>11 de 2011 - 7 de 2013</v>
      </c>
      <c r="L2157" s="30">
        <v>19</v>
      </c>
    </row>
    <row r="2158" spans="9:12" hidden="1" x14ac:dyDescent="0.2">
      <c r="I2158" s="47" t="str">
        <f t="shared" si="157"/>
        <v>11 de 2011</v>
      </c>
      <c r="J2158" s="30" t="s">
        <v>84</v>
      </c>
      <c r="K2158" s="30" t="str">
        <f t="shared" si="152"/>
        <v>11 de 2011 - 8 de 2013</v>
      </c>
      <c r="L2158" s="30">
        <v>20</v>
      </c>
    </row>
    <row r="2159" spans="9:12" hidden="1" x14ac:dyDescent="0.2">
      <c r="I2159" s="47" t="str">
        <f t="shared" si="157"/>
        <v>11 de 2011</v>
      </c>
      <c r="J2159" s="30" t="s">
        <v>85</v>
      </c>
      <c r="K2159" s="30" t="str">
        <f t="shared" si="152"/>
        <v>11 de 2011 - 9 de 2013</v>
      </c>
      <c r="L2159" s="30">
        <v>21</v>
      </c>
    </row>
    <row r="2160" spans="9:12" hidden="1" x14ac:dyDescent="0.2">
      <c r="I2160" s="47" t="str">
        <f t="shared" si="157"/>
        <v>11 de 2011</v>
      </c>
      <c r="J2160" s="30" t="s">
        <v>86</v>
      </c>
      <c r="K2160" s="30" t="str">
        <f t="shared" ref="K2160:K2174" si="158">CONCATENATE(I2160," - ",J2160)</f>
        <v>11 de 2011 - 10 de 2013</v>
      </c>
      <c r="L2160" s="30">
        <v>22</v>
      </c>
    </row>
    <row r="2161" spans="9:12" hidden="1" x14ac:dyDescent="0.2">
      <c r="I2161" s="47" t="str">
        <f t="shared" si="157"/>
        <v>11 de 2011</v>
      </c>
      <c r="J2161" s="30" t="s">
        <v>87</v>
      </c>
      <c r="K2161" s="30" t="str">
        <f t="shared" si="158"/>
        <v>11 de 2011 - 11 de 2013</v>
      </c>
      <c r="L2161" s="30">
        <v>23</v>
      </c>
    </row>
    <row r="2162" spans="9:12" hidden="1" x14ac:dyDescent="0.2">
      <c r="I2162" s="47" t="str">
        <f t="shared" si="157"/>
        <v>11 de 2011</v>
      </c>
      <c r="J2162" s="30" t="s">
        <v>88</v>
      </c>
      <c r="K2162" s="30" t="str">
        <f t="shared" si="158"/>
        <v>11 de 2011 - 12 de 2013</v>
      </c>
      <c r="L2162" s="30">
        <v>24</v>
      </c>
    </row>
    <row r="2163" spans="9:12" hidden="1" x14ac:dyDescent="0.2">
      <c r="I2163" s="47" t="s">
        <v>64</v>
      </c>
      <c r="J2163" s="30" t="s">
        <v>77</v>
      </c>
      <c r="K2163" s="30" t="str">
        <f t="shared" si="158"/>
        <v>12 de 2011 - 1 de 2013</v>
      </c>
      <c r="L2163" s="30">
        <v>12</v>
      </c>
    </row>
    <row r="2164" spans="9:12" hidden="1" x14ac:dyDescent="0.2">
      <c r="I2164" s="47" t="str">
        <f>I2163</f>
        <v>12 de 2011</v>
      </c>
      <c r="J2164" s="30" t="s">
        <v>78</v>
      </c>
      <c r="K2164" s="30" t="str">
        <f t="shared" si="158"/>
        <v>12 de 2011 - 2 de 2013</v>
      </c>
      <c r="L2164" s="30">
        <v>13</v>
      </c>
    </row>
    <row r="2165" spans="9:12" hidden="1" x14ac:dyDescent="0.2">
      <c r="I2165" s="47" t="str">
        <f t="shared" ref="I2165:I2174" si="159">I2164</f>
        <v>12 de 2011</v>
      </c>
      <c r="J2165" s="30" t="s">
        <v>79</v>
      </c>
      <c r="K2165" s="30" t="str">
        <f t="shared" si="158"/>
        <v>12 de 2011 - 3 de 2013</v>
      </c>
      <c r="L2165" s="30">
        <v>14</v>
      </c>
    </row>
    <row r="2166" spans="9:12" hidden="1" x14ac:dyDescent="0.2">
      <c r="I2166" s="47" t="str">
        <f t="shared" si="159"/>
        <v>12 de 2011</v>
      </c>
      <c r="J2166" s="30" t="s">
        <v>80</v>
      </c>
      <c r="K2166" s="30" t="str">
        <f t="shared" si="158"/>
        <v>12 de 2011 - 4 de 2013</v>
      </c>
      <c r="L2166" s="30">
        <v>15</v>
      </c>
    </row>
    <row r="2167" spans="9:12" hidden="1" x14ac:dyDescent="0.2">
      <c r="I2167" s="47" t="str">
        <f t="shared" si="159"/>
        <v>12 de 2011</v>
      </c>
      <c r="J2167" s="30" t="s">
        <v>81</v>
      </c>
      <c r="K2167" s="30" t="str">
        <f t="shared" si="158"/>
        <v>12 de 2011 - 5 de 2013</v>
      </c>
      <c r="L2167" s="30">
        <v>16</v>
      </c>
    </row>
    <row r="2168" spans="9:12" hidden="1" x14ac:dyDescent="0.2">
      <c r="I2168" s="47" t="str">
        <f t="shared" si="159"/>
        <v>12 de 2011</v>
      </c>
      <c r="J2168" s="30" t="s">
        <v>82</v>
      </c>
      <c r="K2168" s="30" t="str">
        <f t="shared" si="158"/>
        <v>12 de 2011 - 6 de 2013</v>
      </c>
      <c r="L2168" s="30">
        <v>17</v>
      </c>
    </row>
    <row r="2169" spans="9:12" hidden="1" x14ac:dyDescent="0.2">
      <c r="I2169" s="47" t="str">
        <f t="shared" si="159"/>
        <v>12 de 2011</v>
      </c>
      <c r="J2169" s="30" t="s">
        <v>83</v>
      </c>
      <c r="K2169" s="30" t="str">
        <f t="shared" si="158"/>
        <v>12 de 2011 - 7 de 2013</v>
      </c>
      <c r="L2169" s="30">
        <v>18</v>
      </c>
    </row>
    <row r="2170" spans="9:12" hidden="1" x14ac:dyDescent="0.2">
      <c r="I2170" s="47" t="str">
        <f t="shared" si="159"/>
        <v>12 de 2011</v>
      </c>
      <c r="J2170" s="30" t="s">
        <v>84</v>
      </c>
      <c r="K2170" s="30" t="str">
        <f t="shared" si="158"/>
        <v>12 de 2011 - 8 de 2013</v>
      </c>
      <c r="L2170" s="30">
        <v>19</v>
      </c>
    </row>
    <row r="2171" spans="9:12" hidden="1" x14ac:dyDescent="0.2">
      <c r="I2171" s="47" t="str">
        <f t="shared" si="159"/>
        <v>12 de 2011</v>
      </c>
      <c r="J2171" s="30" t="s">
        <v>85</v>
      </c>
      <c r="K2171" s="30" t="str">
        <f t="shared" si="158"/>
        <v>12 de 2011 - 9 de 2013</v>
      </c>
      <c r="L2171" s="30">
        <v>20</v>
      </c>
    </row>
    <row r="2172" spans="9:12" hidden="1" x14ac:dyDescent="0.2">
      <c r="I2172" s="47" t="str">
        <f t="shared" si="159"/>
        <v>12 de 2011</v>
      </c>
      <c r="J2172" s="30" t="s">
        <v>86</v>
      </c>
      <c r="K2172" s="30" t="str">
        <f t="shared" si="158"/>
        <v>12 de 2011 - 10 de 2013</v>
      </c>
      <c r="L2172" s="30">
        <v>21</v>
      </c>
    </row>
    <row r="2173" spans="9:12" hidden="1" x14ac:dyDescent="0.2">
      <c r="I2173" s="47" t="str">
        <f t="shared" si="159"/>
        <v>12 de 2011</v>
      </c>
      <c r="J2173" s="30" t="s">
        <v>87</v>
      </c>
      <c r="K2173" s="30" t="str">
        <f t="shared" si="158"/>
        <v>12 de 2011 - 11 de 2013</v>
      </c>
      <c r="L2173" s="30">
        <v>22</v>
      </c>
    </row>
    <row r="2174" spans="9:12" hidden="1" x14ac:dyDescent="0.2">
      <c r="I2174" s="47" t="str">
        <f t="shared" si="159"/>
        <v>12 de 2011</v>
      </c>
      <c r="J2174" s="30" t="s">
        <v>88</v>
      </c>
      <c r="K2174" s="30" t="str">
        <f t="shared" si="158"/>
        <v>12 de 2011 - 12 de 2013</v>
      </c>
      <c r="L2174" s="30">
        <v>23</v>
      </c>
    </row>
    <row r="2175" spans="9:12" hidden="1" x14ac:dyDescent="0.2">
      <c r="K2175" s="18"/>
      <c r="L2175" s="18"/>
    </row>
    <row r="2176" spans="9:12" hidden="1" x14ac:dyDescent="0.2">
      <c r="I2176" s="30" t="s">
        <v>65</v>
      </c>
      <c r="J2176" s="30" t="s">
        <v>89</v>
      </c>
      <c r="K2176" s="30" t="str">
        <f>CONCATENATE(I2176," - ",J2176)</f>
        <v>1 de 2012 - 1 de 2014</v>
      </c>
      <c r="L2176" s="30">
        <v>23</v>
      </c>
    </row>
    <row r="2177" spans="9:12" hidden="1" x14ac:dyDescent="0.2">
      <c r="I2177" s="30" t="str">
        <f>I2176</f>
        <v>1 de 2012</v>
      </c>
      <c r="J2177" s="30" t="s">
        <v>90</v>
      </c>
      <c r="K2177" s="30" t="str">
        <f t="shared" ref="K2177:K2240" si="160">CONCATENATE(I2177," - ",J2177)</f>
        <v>1 de 2012 - 2 de 2014</v>
      </c>
      <c r="L2177" s="30">
        <v>24</v>
      </c>
    </row>
    <row r="2178" spans="9:12" hidden="1" x14ac:dyDescent="0.2">
      <c r="I2178" s="30" t="str">
        <f t="shared" ref="I2178:I2187" si="161">I2177</f>
        <v>1 de 2012</v>
      </c>
      <c r="J2178" s="30" t="s">
        <v>91</v>
      </c>
      <c r="K2178" s="30" t="str">
        <f t="shared" si="160"/>
        <v>1 de 2012 - 3 de 2014</v>
      </c>
      <c r="L2178" s="30">
        <v>25</v>
      </c>
    </row>
    <row r="2179" spans="9:12" hidden="1" x14ac:dyDescent="0.2">
      <c r="I2179" s="30" t="str">
        <f t="shared" si="161"/>
        <v>1 de 2012</v>
      </c>
      <c r="J2179" s="30" t="s">
        <v>92</v>
      </c>
      <c r="K2179" s="30" t="str">
        <f t="shared" si="160"/>
        <v>1 de 2012 - 4 de 2014</v>
      </c>
      <c r="L2179" s="30">
        <v>26</v>
      </c>
    </row>
    <row r="2180" spans="9:12" hidden="1" x14ac:dyDescent="0.2">
      <c r="I2180" s="30" t="str">
        <f t="shared" si="161"/>
        <v>1 de 2012</v>
      </c>
      <c r="J2180" s="30" t="s">
        <v>93</v>
      </c>
      <c r="K2180" s="30" t="str">
        <f t="shared" si="160"/>
        <v>1 de 2012 - 5 de 2014</v>
      </c>
      <c r="L2180" s="30">
        <v>27</v>
      </c>
    </row>
    <row r="2181" spans="9:12" hidden="1" x14ac:dyDescent="0.2">
      <c r="I2181" s="30" t="str">
        <f t="shared" si="161"/>
        <v>1 de 2012</v>
      </c>
      <c r="J2181" s="30" t="s">
        <v>94</v>
      </c>
      <c r="K2181" s="30" t="str">
        <f t="shared" si="160"/>
        <v>1 de 2012 - 6 de 2014</v>
      </c>
      <c r="L2181" s="30">
        <v>28</v>
      </c>
    </row>
    <row r="2182" spans="9:12" hidden="1" x14ac:dyDescent="0.2">
      <c r="I2182" s="30" t="str">
        <f t="shared" si="161"/>
        <v>1 de 2012</v>
      </c>
      <c r="J2182" s="30" t="s">
        <v>95</v>
      </c>
      <c r="K2182" s="30" t="str">
        <f t="shared" si="160"/>
        <v>1 de 2012 - 7 de 2014</v>
      </c>
      <c r="L2182" s="30">
        <v>29</v>
      </c>
    </row>
    <row r="2183" spans="9:12" hidden="1" x14ac:dyDescent="0.2">
      <c r="I2183" s="30" t="str">
        <f t="shared" si="161"/>
        <v>1 de 2012</v>
      </c>
      <c r="J2183" s="30" t="s">
        <v>96</v>
      </c>
      <c r="K2183" s="30" t="str">
        <f t="shared" si="160"/>
        <v>1 de 2012 - 8 de 2014</v>
      </c>
      <c r="L2183" s="30">
        <v>30</v>
      </c>
    </row>
    <row r="2184" spans="9:12" hidden="1" x14ac:dyDescent="0.2">
      <c r="I2184" s="30" t="str">
        <f t="shared" si="161"/>
        <v>1 de 2012</v>
      </c>
      <c r="J2184" s="30" t="s">
        <v>97</v>
      </c>
      <c r="K2184" s="30" t="str">
        <f t="shared" si="160"/>
        <v>1 de 2012 - 9 de 2014</v>
      </c>
      <c r="L2184" s="30">
        <v>31</v>
      </c>
    </row>
    <row r="2185" spans="9:12" hidden="1" x14ac:dyDescent="0.2">
      <c r="I2185" s="30" t="str">
        <f t="shared" si="161"/>
        <v>1 de 2012</v>
      </c>
      <c r="J2185" s="30" t="s">
        <v>98</v>
      </c>
      <c r="K2185" s="30" t="str">
        <f t="shared" si="160"/>
        <v>1 de 2012 - 10 de 2014</v>
      </c>
      <c r="L2185" s="30">
        <v>32</v>
      </c>
    </row>
    <row r="2186" spans="9:12" hidden="1" x14ac:dyDescent="0.2">
      <c r="I2186" s="30" t="str">
        <f t="shared" si="161"/>
        <v>1 de 2012</v>
      </c>
      <c r="J2186" s="30" t="s">
        <v>99</v>
      </c>
      <c r="K2186" s="30" t="str">
        <f t="shared" si="160"/>
        <v>1 de 2012 - 11 de 2014</v>
      </c>
      <c r="L2186" s="30">
        <v>33</v>
      </c>
    </row>
    <row r="2187" spans="9:12" hidden="1" x14ac:dyDescent="0.2">
      <c r="I2187" s="30" t="str">
        <f t="shared" si="161"/>
        <v>1 de 2012</v>
      </c>
      <c r="J2187" s="30" t="s">
        <v>100</v>
      </c>
      <c r="K2187" s="30" t="str">
        <f t="shared" si="160"/>
        <v>1 de 2012 - 12 de 2014</v>
      </c>
      <c r="L2187" s="30">
        <v>34</v>
      </c>
    </row>
    <row r="2188" spans="9:12" hidden="1" x14ac:dyDescent="0.2">
      <c r="I2188" s="30" t="s">
        <v>66</v>
      </c>
      <c r="J2188" s="30" t="s">
        <v>89</v>
      </c>
      <c r="K2188" s="30" t="str">
        <f t="shared" si="160"/>
        <v>2 de 2012 - 1 de 2014</v>
      </c>
      <c r="L2188" s="47">
        <v>22</v>
      </c>
    </row>
    <row r="2189" spans="9:12" hidden="1" x14ac:dyDescent="0.2">
      <c r="I2189" s="30" t="str">
        <f>I2188</f>
        <v>2 de 2012</v>
      </c>
      <c r="J2189" s="30" t="s">
        <v>90</v>
      </c>
      <c r="K2189" s="30" t="str">
        <f t="shared" si="160"/>
        <v>2 de 2012 - 2 de 2014</v>
      </c>
      <c r="L2189" s="47">
        <v>23</v>
      </c>
    </row>
    <row r="2190" spans="9:12" hidden="1" x14ac:dyDescent="0.2">
      <c r="I2190" s="30" t="str">
        <f t="shared" ref="I2190:I2199" si="162">I2189</f>
        <v>2 de 2012</v>
      </c>
      <c r="J2190" s="30" t="s">
        <v>91</v>
      </c>
      <c r="K2190" s="30" t="str">
        <f t="shared" si="160"/>
        <v>2 de 2012 - 3 de 2014</v>
      </c>
      <c r="L2190" s="47">
        <v>24</v>
      </c>
    </row>
    <row r="2191" spans="9:12" hidden="1" x14ac:dyDescent="0.2">
      <c r="I2191" s="30" t="str">
        <f t="shared" si="162"/>
        <v>2 de 2012</v>
      </c>
      <c r="J2191" s="30" t="s">
        <v>92</v>
      </c>
      <c r="K2191" s="30" t="str">
        <f t="shared" si="160"/>
        <v>2 de 2012 - 4 de 2014</v>
      </c>
      <c r="L2191" s="47">
        <v>25</v>
      </c>
    </row>
    <row r="2192" spans="9:12" hidden="1" x14ac:dyDescent="0.2">
      <c r="I2192" s="30" t="str">
        <f t="shared" si="162"/>
        <v>2 de 2012</v>
      </c>
      <c r="J2192" s="30" t="s">
        <v>93</v>
      </c>
      <c r="K2192" s="30" t="str">
        <f t="shared" si="160"/>
        <v>2 de 2012 - 5 de 2014</v>
      </c>
      <c r="L2192" s="47">
        <v>26</v>
      </c>
    </row>
    <row r="2193" spans="9:12" hidden="1" x14ac:dyDescent="0.2">
      <c r="I2193" s="30" t="str">
        <f t="shared" si="162"/>
        <v>2 de 2012</v>
      </c>
      <c r="J2193" s="30" t="s">
        <v>94</v>
      </c>
      <c r="K2193" s="30" t="str">
        <f t="shared" si="160"/>
        <v>2 de 2012 - 6 de 2014</v>
      </c>
      <c r="L2193" s="47">
        <v>27</v>
      </c>
    </row>
    <row r="2194" spans="9:12" hidden="1" x14ac:dyDescent="0.2">
      <c r="I2194" s="30" t="str">
        <f t="shared" si="162"/>
        <v>2 de 2012</v>
      </c>
      <c r="J2194" s="30" t="s">
        <v>95</v>
      </c>
      <c r="K2194" s="30" t="str">
        <f t="shared" si="160"/>
        <v>2 de 2012 - 7 de 2014</v>
      </c>
      <c r="L2194" s="47">
        <v>28</v>
      </c>
    </row>
    <row r="2195" spans="9:12" hidden="1" x14ac:dyDescent="0.2">
      <c r="I2195" s="30" t="str">
        <f t="shared" si="162"/>
        <v>2 de 2012</v>
      </c>
      <c r="J2195" s="30" t="s">
        <v>96</v>
      </c>
      <c r="K2195" s="30" t="str">
        <f t="shared" si="160"/>
        <v>2 de 2012 - 8 de 2014</v>
      </c>
      <c r="L2195" s="47">
        <v>29</v>
      </c>
    </row>
    <row r="2196" spans="9:12" hidden="1" x14ac:dyDescent="0.2">
      <c r="I2196" s="30" t="str">
        <f t="shared" si="162"/>
        <v>2 de 2012</v>
      </c>
      <c r="J2196" s="30" t="s">
        <v>97</v>
      </c>
      <c r="K2196" s="30" t="str">
        <f t="shared" si="160"/>
        <v>2 de 2012 - 9 de 2014</v>
      </c>
      <c r="L2196" s="47">
        <v>30</v>
      </c>
    </row>
    <row r="2197" spans="9:12" hidden="1" x14ac:dyDescent="0.2">
      <c r="I2197" s="30" t="str">
        <f t="shared" si="162"/>
        <v>2 de 2012</v>
      </c>
      <c r="J2197" s="30" t="s">
        <v>98</v>
      </c>
      <c r="K2197" s="30" t="str">
        <f t="shared" si="160"/>
        <v>2 de 2012 - 10 de 2014</v>
      </c>
      <c r="L2197" s="47">
        <v>31</v>
      </c>
    </row>
    <row r="2198" spans="9:12" hidden="1" x14ac:dyDescent="0.2">
      <c r="I2198" s="30" t="str">
        <f t="shared" si="162"/>
        <v>2 de 2012</v>
      </c>
      <c r="J2198" s="30" t="s">
        <v>99</v>
      </c>
      <c r="K2198" s="30" t="str">
        <f t="shared" si="160"/>
        <v>2 de 2012 - 11 de 2014</v>
      </c>
      <c r="L2198" s="47">
        <v>32</v>
      </c>
    </row>
    <row r="2199" spans="9:12" hidden="1" x14ac:dyDescent="0.2">
      <c r="I2199" s="30" t="str">
        <f t="shared" si="162"/>
        <v>2 de 2012</v>
      </c>
      <c r="J2199" s="30" t="s">
        <v>100</v>
      </c>
      <c r="K2199" s="30" t="str">
        <f t="shared" si="160"/>
        <v>2 de 2012 - 12 de 2014</v>
      </c>
      <c r="L2199" s="47">
        <v>33</v>
      </c>
    </row>
    <row r="2200" spans="9:12" hidden="1" x14ac:dyDescent="0.2">
      <c r="I2200" s="47" t="s">
        <v>67</v>
      </c>
      <c r="J2200" s="30" t="s">
        <v>89</v>
      </c>
      <c r="K2200" s="30" t="str">
        <f t="shared" si="160"/>
        <v>3 de 2012 - 1 de 2014</v>
      </c>
      <c r="L2200" s="30">
        <v>21</v>
      </c>
    </row>
    <row r="2201" spans="9:12" hidden="1" x14ac:dyDescent="0.2">
      <c r="I2201" s="47" t="str">
        <f>I2200</f>
        <v>3 de 2012</v>
      </c>
      <c r="J2201" s="30" t="s">
        <v>90</v>
      </c>
      <c r="K2201" s="30" t="str">
        <f t="shared" si="160"/>
        <v>3 de 2012 - 2 de 2014</v>
      </c>
      <c r="L2201" s="30">
        <v>22</v>
      </c>
    </row>
    <row r="2202" spans="9:12" hidden="1" x14ac:dyDescent="0.2">
      <c r="I2202" s="47" t="str">
        <f t="shared" ref="I2202:I2211" si="163">I2201</f>
        <v>3 de 2012</v>
      </c>
      <c r="J2202" s="30" t="s">
        <v>91</v>
      </c>
      <c r="K2202" s="30" t="str">
        <f t="shared" si="160"/>
        <v>3 de 2012 - 3 de 2014</v>
      </c>
      <c r="L2202" s="30">
        <v>23</v>
      </c>
    </row>
    <row r="2203" spans="9:12" hidden="1" x14ac:dyDescent="0.2">
      <c r="I2203" s="47" t="str">
        <f t="shared" si="163"/>
        <v>3 de 2012</v>
      </c>
      <c r="J2203" s="30" t="s">
        <v>92</v>
      </c>
      <c r="K2203" s="30" t="str">
        <f t="shared" si="160"/>
        <v>3 de 2012 - 4 de 2014</v>
      </c>
      <c r="L2203" s="30">
        <v>24</v>
      </c>
    </row>
    <row r="2204" spans="9:12" hidden="1" x14ac:dyDescent="0.2">
      <c r="I2204" s="47" t="str">
        <f t="shared" si="163"/>
        <v>3 de 2012</v>
      </c>
      <c r="J2204" s="30" t="s">
        <v>93</v>
      </c>
      <c r="K2204" s="30" t="str">
        <f t="shared" si="160"/>
        <v>3 de 2012 - 5 de 2014</v>
      </c>
      <c r="L2204" s="30">
        <v>25</v>
      </c>
    </row>
    <row r="2205" spans="9:12" hidden="1" x14ac:dyDescent="0.2">
      <c r="I2205" s="47" t="str">
        <f t="shared" si="163"/>
        <v>3 de 2012</v>
      </c>
      <c r="J2205" s="30" t="s">
        <v>94</v>
      </c>
      <c r="K2205" s="30" t="str">
        <f t="shared" si="160"/>
        <v>3 de 2012 - 6 de 2014</v>
      </c>
      <c r="L2205" s="30">
        <v>26</v>
      </c>
    </row>
    <row r="2206" spans="9:12" hidden="1" x14ac:dyDescent="0.2">
      <c r="I2206" s="47" t="str">
        <f t="shared" si="163"/>
        <v>3 de 2012</v>
      </c>
      <c r="J2206" s="30" t="s">
        <v>95</v>
      </c>
      <c r="K2206" s="30" t="str">
        <f t="shared" si="160"/>
        <v>3 de 2012 - 7 de 2014</v>
      </c>
      <c r="L2206" s="30">
        <v>27</v>
      </c>
    </row>
    <row r="2207" spans="9:12" hidden="1" x14ac:dyDescent="0.2">
      <c r="I2207" s="47" t="str">
        <f t="shared" si="163"/>
        <v>3 de 2012</v>
      </c>
      <c r="J2207" s="30" t="s">
        <v>96</v>
      </c>
      <c r="K2207" s="30" t="str">
        <f t="shared" si="160"/>
        <v>3 de 2012 - 8 de 2014</v>
      </c>
      <c r="L2207" s="30">
        <v>28</v>
      </c>
    </row>
    <row r="2208" spans="9:12" hidden="1" x14ac:dyDescent="0.2">
      <c r="I2208" s="47" t="str">
        <f t="shared" si="163"/>
        <v>3 de 2012</v>
      </c>
      <c r="J2208" s="30" t="s">
        <v>97</v>
      </c>
      <c r="K2208" s="30" t="str">
        <f t="shared" si="160"/>
        <v>3 de 2012 - 9 de 2014</v>
      </c>
      <c r="L2208" s="30">
        <v>29</v>
      </c>
    </row>
    <row r="2209" spans="9:12" hidden="1" x14ac:dyDescent="0.2">
      <c r="I2209" s="47" t="str">
        <f t="shared" si="163"/>
        <v>3 de 2012</v>
      </c>
      <c r="J2209" s="30" t="s">
        <v>98</v>
      </c>
      <c r="K2209" s="30" t="str">
        <f t="shared" si="160"/>
        <v>3 de 2012 - 10 de 2014</v>
      </c>
      <c r="L2209" s="30">
        <v>30</v>
      </c>
    </row>
    <row r="2210" spans="9:12" hidden="1" x14ac:dyDescent="0.2">
      <c r="I2210" s="47" t="str">
        <f t="shared" si="163"/>
        <v>3 de 2012</v>
      </c>
      <c r="J2210" s="30" t="s">
        <v>99</v>
      </c>
      <c r="K2210" s="30" t="str">
        <f t="shared" si="160"/>
        <v>3 de 2012 - 11 de 2014</v>
      </c>
      <c r="L2210" s="30">
        <v>31</v>
      </c>
    </row>
    <row r="2211" spans="9:12" hidden="1" x14ac:dyDescent="0.2">
      <c r="I2211" s="47" t="str">
        <f t="shared" si="163"/>
        <v>3 de 2012</v>
      </c>
      <c r="J2211" s="30" t="s">
        <v>100</v>
      </c>
      <c r="K2211" s="30" t="str">
        <f t="shared" si="160"/>
        <v>3 de 2012 - 12 de 2014</v>
      </c>
      <c r="L2211" s="30">
        <v>32</v>
      </c>
    </row>
    <row r="2212" spans="9:12" hidden="1" x14ac:dyDescent="0.2">
      <c r="I2212" s="47" t="s">
        <v>68</v>
      </c>
      <c r="J2212" s="30" t="s">
        <v>89</v>
      </c>
      <c r="K2212" s="30" t="str">
        <f t="shared" si="160"/>
        <v>4 de 2012 - 1 de 2014</v>
      </c>
      <c r="L2212" s="30">
        <v>20</v>
      </c>
    </row>
    <row r="2213" spans="9:12" hidden="1" x14ac:dyDescent="0.2">
      <c r="I2213" s="47" t="str">
        <f>I2212</f>
        <v>4 de 2012</v>
      </c>
      <c r="J2213" s="30" t="s">
        <v>90</v>
      </c>
      <c r="K2213" s="30" t="str">
        <f t="shared" si="160"/>
        <v>4 de 2012 - 2 de 2014</v>
      </c>
      <c r="L2213" s="30">
        <v>21</v>
      </c>
    </row>
    <row r="2214" spans="9:12" hidden="1" x14ac:dyDescent="0.2">
      <c r="I2214" s="47" t="str">
        <f t="shared" ref="I2214:I2223" si="164">I2213</f>
        <v>4 de 2012</v>
      </c>
      <c r="J2214" s="30" t="s">
        <v>91</v>
      </c>
      <c r="K2214" s="30" t="str">
        <f t="shared" si="160"/>
        <v>4 de 2012 - 3 de 2014</v>
      </c>
      <c r="L2214" s="30">
        <v>22</v>
      </c>
    </row>
    <row r="2215" spans="9:12" hidden="1" x14ac:dyDescent="0.2">
      <c r="I2215" s="47" t="str">
        <f t="shared" si="164"/>
        <v>4 de 2012</v>
      </c>
      <c r="J2215" s="30" t="s">
        <v>92</v>
      </c>
      <c r="K2215" s="30" t="str">
        <f t="shared" si="160"/>
        <v>4 de 2012 - 4 de 2014</v>
      </c>
      <c r="L2215" s="30">
        <v>23</v>
      </c>
    </row>
    <row r="2216" spans="9:12" hidden="1" x14ac:dyDescent="0.2">
      <c r="I2216" s="47" t="str">
        <f t="shared" si="164"/>
        <v>4 de 2012</v>
      </c>
      <c r="J2216" s="30" t="s">
        <v>93</v>
      </c>
      <c r="K2216" s="30" t="str">
        <f t="shared" si="160"/>
        <v>4 de 2012 - 5 de 2014</v>
      </c>
      <c r="L2216" s="30">
        <v>24</v>
      </c>
    </row>
    <row r="2217" spans="9:12" hidden="1" x14ac:dyDescent="0.2">
      <c r="I2217" s="47" t="str">
        <f t="shared" si="164"/>
        <v>4 de 2012</v>
      </c>
      <c r="J2217" s="30" t="s">
        <v>94</v>
      </c>
      <c r="K2217" s="30" t="str">
        <f t="shared" si="160"/>
        <v>4 de 2012 - 6 de 2014</v>
      </c>
      <c r="L2217" s="30">
        <v>25</v>
      </c>
    </row>
    <row r="2218" spans="9:12" hidden="1" x14ac:dyDescent="0.2">
      <c r="I2218" s="47" t="str">
        <f t="shared" si="164"/>
        <v>4 de 2012</v>
      </c>
      <c r="J2218" s="30" t="s">
        <v>95</v>
      </c>
      <c r="K2218" s="30" t="str">
        <f t="shared" si="160"/>
        <v>4 de 2012 - 7 de 2014</v>
      </c>
      <c r="L2218" s="30">
        <v>26</v>
      </c>
    </row>
    <row r="2219" spans="9:12" hidden="1" x14ac:dyDescent="0.2">
      <c r="I2219" s="47" t="str">
        <f t="shared" si="164"/>
        <v>4 de 2012</v>
      </c>
      <c r="J2219" s="30" t="s">
        <v>96</v>
      </c>
      <c r="K2219" s="30" t="str">
        <f t="shared" si="160"/>
        <v>4 de 2012 - 8 de 2014</v>
      </c>
      <c r="L2219" s="30">
        <v>27</v>
      </c>
    </row>
    <row r="2220" spans="9:12" hidden="1" x14ac:dyDescent="0.2">
      <c r="I2220" s="47" t="str">
        <f t="shared" si="164"/>
        <v>4 de 2012</v>
      </c>
      <c r="J2220" s="30" t="s">
        <v>97</v>
      </c>
      <c r="K2220" s="30" t="str">
        <f t="shared" si="160"/>
        <v>4 de 2012 - 9 de 2014</v>
      </c>
      <c r="L2220" s="30">
        <v>28</v>
      </c>
    </row>
    <row r="2221" spans="9:12" hidden="1" x14ac:dyDescent="0.2">
      <c r="I2221" s="47" t="str">
        <f t="shared" si="164"/>
        <v>4 de 2012</v>
      </c>
      <c r="J2221" s="30" t="s">
        <v>98</v>
      </c>
      <c r="K2221" s="30" t="str">
        <f t="shared" si="160"/>
        <v>4 de 2012 - 10 de 2014</v>
      </c>
      <c r="L2221" s="30">
        <v>29</v>
      </c>
    </row>
    <row r="2222" spans="9:12" hidden="1" x14ac:dyDescent="0.2">
      <c r="I2222" s="47" t="str">
        <f t="shared" si="164"/>
        <v>4 de 2012</v>
      </c>
      <c r="J2222" s="30" t="s">
        <v>99</v>
      </c>
      <c r="K2222" s="30" t="str">
        <f t="shared" si="160"/>
        <v>4 de 2012 - 11 de 2014</v>
      </c>
      <c r="L2222" s="30">
        <v>30</v>
      </c>
    </row>
    <row r="2223" spans="9:12" hidden="1" x14ac:dyDescent="0.2">
      <c r="I2223" s="47" t="str">
        <f t="shared" si="164"/>
        <v>4 de 2012</v>
      </c>
      <c r="J2223" s="30" t="s">
        <v>100</v>
      </c>
      <c r="K2223" s="30" t="str">
        <f t="shared" si="160"/>
        <v>4 de 2012 - 12 de 2014</v>
      </c>
      <c r="L2223" s="30">
        <v>31</v>
      </c>
    </row>
    <row r="2224" spans="9:12" hidden="1" x14ac:dyDescent="0.2">
      <c r="I2224" s="47" t="s">
        <v>69</v>
      </c>
      <c r="J2224" s="30" t="s">
        <v>89</v>
      </c>
      <c r="K2224" s="30" t="str">
        <f t="shared" si="160"/>
        <v>5 de 2012 - 1 de 2014</v>
      </c>
      <c r="L2224" s="30">
        <v>19</v>
      </c>
    </row>
    <row r="2225" spans="9:12" hidden="1" x14ac:dyDescent="0.2">
      <c r="I2225" s="47" t="str">
        <f>I2224</f>
        <v>5 de 2012</v>
      </c>
      <c r="J2225" s="30" t="s">
        <v>90</v>
      </c>
      <c r="K2225" s="30" t="str">
        <f t="shared" si="160"/>
        <v>5 de 2012 - 2 de 2014</v>
      </c>
      <c r="L2225" s="30">
        <v>20</v>
      </c>
    </row>
    <row r="2226" spans="9:12" hidden="1" x14ac:dyDescent="0.2">
      <c r="I2226" s="47" t="str">
        <f t="shared" ref="I2226:I2235" si="165">I2225</f>
        <v>5 de 2012</v>
      </c>
      <c r="J2226" s="30" t="s">
        <v>91</v>
      </c>
      <c r="K2226" s="30" t="str">
        <f t="shared" si="160"/>
        <v>5 de 2012 - 3 de 2014</v>
      </c>
      <c r="L2226" s="30">
        <v>21</v>
      </c>
    </row>
    <row r="2227" spans="9:12" hidden="1" x14ac:dyDescent="0.2">
      <c r="I2227" s="47" t="str">
        <f t="shared" si="165"/>
        <v>5 de 2012</v>
      </c>
      <c r="J2227" s="30" t="s">
        <v>92</v>
      </c>
      <c r="K2227" s="30" t="str">
        <f t="shared" si="160"/>
        <v>5 de 2012 - 4 de 2014</v>
      </c>
      <c r="L2227" s="30">
        <v>22</v>
      </c>
    </row>
    <row r="2228" spans="9:12" hidden="1" x14ac:dyDescent="0.2">
      <c r="I2228" s="47" t="str">
        <f t="shared" si="165"/>
        <v>5 de 2012</v>
      </c>
      <c r="J2228" s="30" t="s">
        <v>93</v>
      </c>
      <c r="K2228" s="30" t="str">
        <f t="shared" si="160"/>
        <v>5 de 2012 - 5 de 2014</v>
      </c>
      <c r="L2228" s="30">
        <v>23</v>
      </c>
    </row>
    <row r="2229" spans="9:12" hidden="1" x14ac:dyDescent="0.2">
      <c r="I2229" s="47" t="str">
        <f t="shared" si="165"/>
        <v>5 de 2012</v>
      </c>
      <c r="J2229" s="30" t="s">
        <v>94</v>
      </c>
      <c r="K2229" s="30" t="str">
        <f t="shared" si="160"/>
        <v>5 de 2012 - 6 de 2014</v>
      </c>
      <c r="L2229" s="30">
        <v>24</v>
      </c>
    </row>
    <row r="2230" spans="9:12" hidden="1" x14ac:dyDescent="0.2">
      <c r="I2230" s="47" t="str">
        <f t="shared" si="165"/>
        <v>5 de 2012</v>
      </c>
      <c r="J2230" s="30" t="s">
        <v>95</v>
      </c>
      <c r="K2230" s="30" t="str">
        <f t="shared" si="160"/>
        <v>5 de 2012 - 7 de 2014</v>
      </c>
      <c r="L2230" s="30">
        <v>25</v>
      </c>
    </row>
    <row r="2231" spans="9:12" hidden="1" x14ac:dyDescent="0.2">
      <c r="I2231" s="47" t="str">
        <f t="shared" si="165"/>
        <v>5 de 2012</v>
      </c>
      <c r="J2231" s="30" t="s">
        <v>96</v>
      </c>
      <c r="K2231" s="30" t="str">
        <f t="shared" si="160"/>
        <v>5 de 2012 - 8 de 2014</v>
      </c>
      <c r="L2231" s="30">
        <v>26</v>
      </c>
    </row>
    <row r="2232" spans="9:12" hidden="1" x14ac:dyDescent="0.2">
      <c r="I2232" s="47" t="str">
        <f t="shared" si="165"/>
        <v>5 de 2012</v>
      </c>
      <c r="J2232" s="30" t="s">
        <v>97</v>
      </c>
      <c r="K2232" s="30" t="str">
        <f t="shared" si="160"/>
        <v>5 de 2012 - 9 de 2014</v>
      </c>
      <c r="L2232" s="30">
        <v>27</v>
      </c>
    </row>
    <row r="2233" spans="9:12" hidden="1" x14ac:dyDescent="0.2">
      <c r="I2233" s="47" t="str">
        <f t="shared" si="165"/>
        <v>5 de 2012</v>
      </c>
      <c r="J2233" s="30" t="s">
        <v>98</v>
      </c>
      <c r="K2233" s="30" t="str">
        <f t="shared" si="160"/>
        <v>5 de 2012 - 10 de 2014</v>
      </c>
      <c r="L2233" s="30">
        <v>28</v>
      </c>
    </row>
    <row r="2234" spans="9:12" hidden="1" x14ac:dyDescent="0.2">
      <c r="I2234" s="47" t="str">
        <f t="shared" si="165"/>
        <v>5 de 2012</v>
      </c>
      <c r="J2234" s="30" t="s">
        <v>99</v>
      </c>
      <c r="K2234" s="30" t="str">
        <f t="shared" si="160"/>
        <v>5 de 2012 - 11 de 2014</v>
      </c>
      <c r="L2234" s="30">
        <v>29</v>
      </c>
    </row>
    <row r="2235" spans="9:12" hidden="1" x14ac:dyDescent="0.2">
      <c r="I2235" s="47" t="str">
        <f t="shared" si="165"/>
        <v>5 de 2012</v>
      </c>
      <c r="J2235" s="30" t="s">
        <v>100</v>
      </c>
      <c r="K2235" s="30" t="str">
        <f t="shared" si="160"/>
        <v>5 de 2012 - 12 de 2014</v>
      </c>
      <c r="L2235" s="30">
        <v>30</v>
      </c>
    </row>
    <row r="2236" spans="9:12" hidden="1" x14ac:dyDescent="0.2">
      <c r="I2236" s="47" t="s">
        <v>70</v>
      </c>
      <c r="J2236" s="30" t="s">
        <v>89</v>
      </c>
      <c r="K2236" s="30" t="str">
        <f t="shared" si="160"/>
        <v>6 de 2012 - 1 de 2014</v>
      </c>
      <c r="L2236" s="30">
        <v>18</v>
      </c>
    </row>
    <row r="2237" spans="9:12" hidden="1" x14ac:dyDescent="0.2">
      <c r="I2237" s="47" t="str">
        <f>I2236</f>
        <v>6 de 2012</v>
      </c>
      <c r="J2237" s="30" t="s">
        <v>90</v>
      </c>
      <c r="K2237" s="30" t="str">
        <f t="shared" si="160"/>
        <v>6 de 2012 - 2 de 2014</v>
      </c>
      <c r="L2237" s="30">
        <v>19</v>
      </c>
    </row>
    <row r="2238" spans="9:12" hidden="1" x14ac:dyDescent="0.2">
      <c r="I2238" s="47" t="str">
        <f t="shared" ref="I2238:I2247" si="166">I2237</f>
        <v>6 de 2012</v>
      </c>
      <c r="J2238" s="30" t="s">
        <v>91</v>
      </c>
      <c r="K2238" s="30" t="str">
        <f t="shared" si="160"/>
        <v>6 de 2012 - 3 de 2014</v>
      </c>
      <c r="L2238" s="30">
        <v>20</v>
      </c>
    </row>
    <row r="2239" spans="9:12" hidden="1" x14ac:dyDescent="0.2">
      <c r="I2239" s="47" t="str">
        <f t="shared" si="166"/>
        <v>6 de 2012</v>
      </c>
      <c r="J2239" s="30" t="s">
        <v>92</v>
      </c>
      <c r="K2239" s="30" t="str">
        <f t="shared" si="160"/>
        <v>6 de 2012 - 4 de 2014</v>
      </c>
      <c r="L2239" s="30">
        <v>21</v>
      </c>
    </row>
    <row r="2240" spans="9:12" hidden="1" x14ac:dyDescent="0.2">
      <c r="I2240" s="47" t="str">
        <f t="shared" si="166"/>
        <v>6 de 2012</v>
      </c>
      <c r="J2240" s="30" t="s">
        <v>93</v>
      </c>
      <c r="K2240" s="30" t="str">
        <f t="shared" si="160"/>
        <v>6 de 2012 - 5 de 2014</v>
      </c>
      <c r="L2240" s="30">
        <v>22</v>
      </c>
    </row>
    <row r="2241" spans="9:12" hidden="1" x14ac:dyDescent="0.2">
      <c r="I2241" s="47" t="str">
        <f t="shared" si="166"/>
        <v>6 de 2012</v>
      </c>
      <c r="J2241" s="30" t="s">
        <v>94</v>
      </c>
      <c r="K2241" s="30" t="str">
        <f t="shared" ref="K2241:K2304" si="167">CONCATENATE(I2241," - ",J2241)</f>
        <v>6 de 2012 - 6 de 2014</v>
      </c>
      <c r="L2241" s="30">
        <v>23</v>
      </c>
    </row>
    <row r="2242" spans="9:12" hidden="1" x14ac:dyDescent="0.2">
      <c r="I2242" s="47" t="str">
        <f t="shared" si="166"/>
        <v>6 de 2012</v>
      </c>
      <c r="J2242" s="30" t="s">
        <v>95</v>
      </c>
      <c r="K2242" s="30" t="str">
        <f t="shared" si="167"/>
        <v>6 de 2012 - 7 de 2014</v>
      </c>
      <c r="L2242" s="30">
        <v>24</v>
      </c>
    </row>
    <row r="2243" spans="9:12" hidden="1" x14ac:dyDescent="0.2">
      <c r="I2243" s="47" t="str">
        <f t="shared" si="166"/>
        <v>6 de 2012</v>
      </c>
      <c r="J2243" s="30" t="s">
        <v>96</v>
      </c>
      <c r="K2243" s="30" t="str">
        <f t="shared" si="167"/>
        <v>6 de 2012 - 8 de 2014</v>
      </c>
      <c r="L2243" s="30">
        <v>25</v>
      </c>
    </row>
    <row r="2244" spans="9:12" hidden="1" x14ac:dyDescent="0.2">
      <c r="I2244" s="47" t="str">
        <f t="shared" si="166"/>
        <v>6 de 2012</v>
      </c>
      <c r="J2244" s="30" t="s">
        <v>97</v>
      </c>
      <c r="K2244" s="30" t="str">
        <f t="shared" si="167"/>
        <v>6 de 2012 - 9 de 2014</v>
      </c>
      <c r="L2244" s="30">
        <v>26</v>
      </c>
    </row>
    <row r="2245" spans="9:12" hidden="1" x14ac:dyDescent="0.2">
      <c r="I2245" s="47" t="str">
        <f t="shared" si="166"/>
        <v>6 de 2012</v>
      </c>
      <c r="J2245" s="30" t="s">
        <v>98</v>
      </c>
      <c r="K2245" s="30" t="str">
        <f t="shared" si="167"/>
        <v>6 de 2012 - 10 de 2014</v>
      </c>
      <c r="L2245" s="30">
        <v>27</v>
      </c>
    </row>
    <row r="2246" spans="9:12" hidden="1" x14ac:dyDescent="0.2">
      <c r="I2246" s="47" t="str">
        <f t="shared" si="166"/>
        <v>6 de 2012</v>
      </c>
      <c r="J2246" s="30" t="s">
        <v>99</v>
      </c>
      <c r="K2246" s="30" t="str">
        <f t="shared" si="167"/>
        <v>6 de 2012 - 11 de 2014</v>
      </c>
      <c r="L2246" s="30">
        <v>28</v>
      </c>
    </row>
    <row r="2247" spans="9:12" hidden="1" x14ac:dyDescent="0.2">
      <c r="I2247" s="47" t="str">
        <f t="shared" si="166"/>
        <v>6 de 2012</v>
      </c>
      <c r="J2247" s="30" t="s">
        <v>100</v>
      </c>
      <c r="K2247" s="30" t="str">
        <f t="shared" si="167"/>
        <v>6 de 2012 - 12 de 2014</v>
      </c>
      <c r="L2247" s="30">
        <v>29</v>
      </c>
    </row>
    <row r="2248" spans="9:12" hidden="1" x14ac:dyDescent="0.2">
      <c r="I2248" s="47" t="s">
        <v>71</v>
      </c>
      <c r="J2248" s="30" t="s">
        <v>89</v>
      </c>
      <c r="K2248" s="30" t="str">
        <f t="shared" si="167"/>
        <v>7 de 2012 - 1 de 2014</v>
      </c>
      <c r="L2248" s="30">
        <v>17</v>
      </c>
    </row>
    <row r="2249" spans="9:12" hidden="1" x14ac:dyDescent="0.2">
      <c r="I2249" s="47" t="str">
        <f>I2248</f>
        <v>7 de 2012</v>
      </c>
      <c r="J2249" s="30" t="s">
        <v>90</v>
      </c>
      <c r="K2249" s="30" t="str">
        <f t="shared" si="167"/>
        <v>7 de 2012 - 2 de 2014</v>
      </c>
      <c r="L2249" s="30">
        <v>18</v>
      </c>
    </row>
    <row r="2250" spans="9:12" hidden="1" x14ac:dyDescent="0.2">
      <c r="I2250" s="47" t="str">
        <f t="shared" ref="I2250:I2259" si="168">I2249</f>
        <v>7 de 2012</v>
      </c>
      <c r="J2250" s="30" t="s">
        <v>91</v>
      </c>
      <c r="K2250" s="30" t="str">
        <f t="shared" si="167"/>
        <v>7 de 2012 - 3 de 2014</v>
      </c>
      <c r="L2250" s="30">
        <v>19</v>
      </c>
    </row>
    <row r="2251" spans="9:12" hidden="1" x14ac:dyDescent="0.2">
      <c r="I2251" s="47" t="str">
        <f t="shared" si="168"/>
        <v>7 de 2012</v>
      </c>
      <c r="J2251" s="30" t="s">
        <v>92</v>
      </c>
      <c r="K2251" s="30" t="str">
        <f t="shared" si="167"/>
        <v>7 de 2012 - 4 de 2014</v>
      </c>
      <c r="L2251" s="30">
        <v>20</v>
      </c>
    </row>
    <row r="2252" spans="9:12" hidden="1" x14ac:dyDescent="0.2">
      <c r="I2252" s="47" t="str">
        <f t="shared" si="168"/>
        <v>7 de 2012</v>
      </c>
      <c r="J2252" s="30" t="s">
        <v>93</v>
      </c>
      <c r="K2252" s="30" t="str">
        <f t="shared" si="167"/>
        <v>7 de 2012 - 5 de 2014</v>
      </c>
      <c r="L2252" s="30">
        <v>21</v>
      </c>
    </row>
    <row r="2253" spans="9:12" hidden="1" x14ac:dyDescent="0.2">
      <c r="I2253" s="47" t="str">
        <f t="shared" si="168"/>
        <v>7 de 2012</v>
      </c>
      <c r="J2253" s="30" t="s">
        <v>94</v>
      </c>
      <c r="K2253" s="30" t="str">
        <f t="shared" si="167"/>
        <v>7 de 2012 - 6 de 2014</v>
      </c>
      <c r="L2253" s="30">
        <v>22</v>
      </c>
    </row>
    <row r="2254" spans="9:12" hidden="1" x14ac:dyDescent="0.2">
      <c r="I2254" s="47" t="str">
        <f t="shared" si="168"/>
        <v>7 de 2012</v>
      </c>
      <c r="J2254" s="30" t="s">
        <v>95</v>
      </c>
      <c r="K2254" s="30" t="str">
        <f t="shared" si="167"/>
        <v>7 de 2012 - 7 de 2014</v>
      </c>
      <c r="L2254" s="30">
        <v>23</v>
      </c>
    </row>
    <row r="2255" spans="9:12" hidden="1" x14ac:dyDescent="0.2">
      <c r="I2255" s="47" t="str">
        <f t="shared" si="168"/>
        <v>7 de 2012</v>
      </c>
      <c r="J2255" s="30" t="s">
        <v>96</v>
      </c>
      <c r="K2255" s="30" t="str">
        <f t="shared" si="167"/>
        <v>7 de 2012 - 8 de 2014</v>
      </c>
      <c r="L2255" s="30">
        <v>24</v>
      </c>
    </row>
    <row r="2256" spans="9:12" hidden="1" x14ac:dyDescent="0.2">
      <c r="I2256" s="47" t="str">
        <f t="shared" si="168"/>
        <v>7 de 2012</v>
      </c>
      <c r="J2256" s="30" t="s">
        <v>97</v>
      </c>
      <c r="K2256" s="30" t="str">
        <f t="shared" si="167"/>
        <v>7 de 2012 - 9 de 2014</v>
      </c>
      <c r="L2256" s="30">
        <v>25</v>
      </c>
    </row>
    <row r="2257" spans="9:12" hidden="1" x14ac:dyDescent="0.2">
      <c r="I2257" s="47" t="str">
        <f t="shared" si="168"/>
        <v>7 de 2012</v>
      </c>
      <c r="J2257" s="30" t="s">
        <v>98</v>
      </c>
      <c r="K2257" s="30" t="str">
        <f t="shared" si="167"/>
        <v>7 de 2012 - 10 de 2014</v>
      </c>
      <c r="L2257" s="30">
        <v>26</v>
      </c>
    </row>
    <row r="2258" spans="9:12" hidden="1" x14ac:dyDescent="0.2">
      <c r="I2258" s="47" t="str">
        <f t="shared" si="168"/>
        <v>7 de 2012</v>
      </c>
      <c r="J2258" s="30" t="s">
        <v>99</v>
      </c>
      <c r="K2258" s="30" t="str">
        <f t="shared" si="167"/>
        <v>7 de 2012 - 11 de 2014</v>
      </c>
      <c r="L2258" s="30">
        <v>27</v>
      </c>
    </row>
    <row r="2259" spans="9:12" hidden="1" x14ac:dyDescent="0.2">
      <c r="I2259" s="47" t="str">
        <f t="shared" si="168"/>
        <v>7 de 2012</v>
      </c>
      <c r="J2259" s="30" t="s">
        <v>100</v>
      </c>
      <c r="K2259" s="30" t="str">
        <f t="shared" si="167"/>
        <v>7 de 2012 - 12 de 2014</v>
      </c>
      <c r="L2259" s="30">
        <v>28</v>
      </c>
    </row>
    <row r="2260" spans="9:12" hidden="1" x14ac:dyDescent="0.2">
      <c r="I2260" s="47" t="s">
        <v>72</v>
      </c>
      <c r="J2260" s="30" t="s">
        <v>89</v>
      </c>
      <c r="K2260" s="30" t="str">
        <f t="shared" si="167"/>
        <v>8 de 2012 - 1 de 2014</v>
      </c>
      <c r="L2260" s="30">
        <v>16</v>
      </c>
    </row>
    <row r="2261" spans="9:12" hidden="1" x14ac:dyDescent="0.2">
      <c r="I2261" s="47" t="str">
        <f>I2260</f>
        <v>8 de 2012</v>
      </c>
      <c r="J2261" s="30" t="s">
        <v>90</v>
      </c>
      <c r="K2261" s="30" t="str">
        <f t="shared" si="167"/>
        <v>8 de 2012 - 2 de 2014</v>
      </c>
      <c r="L2261" s="30">
        <v>17</v>
      </c>
    </row>
    <row r="2262" spans="9:12" hidden="1" x14ac:dyDescent="0.2">
      <c r="I2262" s="47" t="str">
        <f t="shared" ref="I2262:I2271" si="169">I2261</f>
        <v>8 de 2012</v>
      </c>
      <c r="J2262" s="30" t="s">
        <v>91</v>
      </c>
      <c r="K2262" s="30" t="str">
        <f t="shared" si="167"/>
        <v>8 de 2012 - 3 de 2014</v>
      </c>
      <c r="L2262" s="30">
        <v>18</v>
      </c>
    </row>
    <row r="2263" spans="9:12" hidden="1" x14ac:dyDescent="0.2">
      <c r="I2263" s="47" t="str">
        <f t="shared" si="169"/>
        <v>8 de 2012</v>
      </c>
      <c r="J2263" s="30" t="s">
        <v>92</v>
      </c>
      <c r="K2263" s="30" t="str">
        <f t="shared" si="167"/>
        <v>8 de 2012 - 4 de 2014</v>
      </c>
      <c r="L2263" s="30">
        <v>19</v>
      </c>
    </row>
    <row r="2264" spans="9:12" hidden="1" x14ac:dyDescent="0.2">
      <c r="I2264" s="47" t="str">
        <f t="shared" si="169"/>
        <v>8 de 2012</v>
      </c>
      <c r="J2264" s="30" t="s">
        <v>93</v>
      </c>
      <c r="K2264" s="30" t="str">
        <f t="shared" si="167"/>
        <v>8 de 2012 - 5 de 2014</v>
      </c>
      <c r="L2264" s="30">
        <v>20</v>
      </c>
    </row>
    <row r="2265" spans="9:12" hidden="1" x14ac:dyDescent="0.2">
      <c r="I2265" s="47" t="str">
        <f t="shared" si="169"/>
        <v>8 de 2012</v>
      </c>
      <c r="J2265" s="30" t="s">
        <v>94</v>
      </c>
      <c r="K2265" s="30" t="str">
        <f t="shared" si="167"/>
        <v>8 de 2012 - 6 de 2014</v>
      </c>
      <c r="L2265" s="30">
        <v>21</v>
      </c>
    </row>
    <row r="2266" spans="9:12" hidden="1" x14ac:dyDescent="0.2">
      <c r="I2266" s="47" t="str">
        <f t="shared" si="169"/>
        <v>8 de 2012</v>
      </c>
      <c r="J2266" s="30" t="s">
        <v>95</v>
      </c>
      <c r="K2266" s="30" t="str">
        <f t="shared" si="167"/>
        <v>8 de 2012 - 7 de 2014</v>
      </c>
      <c r="L2266" s="30">
        <v>22</v>
      </c>
    </row>
    <row r="2267" spans="9:12" hidden="1" x14ac:dyDescent="0.2">
      <c r="I2267" s="47" t="str">
        <f t="shared" si="169"/>
        <v>8 de 2012</v>
      </c>
      <c r="J2267" s="30" t="s">
        <v>96</v>
      </c>
      <c r="K2267" s="30" t="str">
        <f t="shared" si="167"/>
        <v>8 de 2012 - 8 de 2014</v>
      </c>
      <c r="L2267" s="30">
        <v>23</v>
      </c>
    </row>
    <row r="2268" spans="9:12" hidden="1" x14ac:dyDescent="0.2">
      <c r="I2268" s="47" t="str">
        <f t="shared" si="169"/>
        <v>8 de 2012</v>
      </c>
      <c r="J2268" s="30" t="s">
        <v>97</v>
      </c>
      <c r="K2268" s="30" t="str">
        <f t="shared" si="167"/>
        <v>8 de 2012 - 9 de 2014</v>
      </c>
      <c r="L2268" s="30">
        <v>24</v>
      </c>
    </row>
    <row r="2269" spans="9:12" hidden="1" x14ac:dyDescent="0.2">
      <c r="I2269" s="47" t="str">
        <f t="shared" si="169"/>
        <v>8 de 2012</v>
      </c>
      <c r="J2269" s="30" t="s">
        <v>98</v>
      </c>
      <c r="K2269" s="30" t="str">
        <f t="shared" si="167"/>
        <v>8 de 2012 - 10 de 2014</v>
      </c>
      <c r="L2269" s="30">
        <v>25</v>
      </c>
    </row>
    <row r="2270" spans="9:12" hidden="1" x14ac:dyDescent="0.2">
      <c r="I2270" s="47" t="str">
        <f t="shared" si="169"/>
        <v>8 de 2012</v>
      </c>
      <c r="J2270" s="30" t="s">
        <v>99</v>
      </c>
      <c r="K2270" s="30" t="str">
        <f t="shared" si="167"/>
        <v>8 de 2012 - 11 de 2014</v>
      </c>
      <c r="L2270" s="30">
        <v>26</v>
      </c>
    </row>
    <row r="2271" spans="9:12" hidden="1" x14ac:dyDescent="0.2">
      <c r="I2271" s="47" t="str">
        <f t="shared" si="169"/>
        <v>8 de 2012</v>
      </c>
      <c r="J2271" s="30" t="s">
        <v>100</v>
      </c>
      <c r="K2271" s="30" t="str">
        <f t="shared" si="167"/>
        <v>8 de 2012 - 12 de 2014</v>
      </c>
      <c r="L2271" s="30">
        <v>27</v>
      </c>
    </row>
    <row r="2272" spans="9:12" hidden="1" x14ac:dyDescent="0.2">
      <c r="I2272" s="47" t="s">
        <v>73</v>
      </c>
      <c r="J2272" s="30" t="s">
        <v>89</v>
      </c>
      <c r="K2272" s="30" t="str">
        <f t="shared" si="167"/>
        <v>9 de 2012 - 1 de 2014</v>
      </c>
      <c r="L2272" s="30">
        <v>15</v>
      </c>
    </row>
    <row r="2273" spans="9:12" hidden="1" x14ac:dyDescent="0.2">
      <c r="I2273" s="30" t="str">
        <f>I2272</f>
        <v>9 de 2012</v>
      </c>
      <c r="J2273" s="30" t="s">
        <v>90</v>
      </c>
      <c r="K2273" s="30" t="str">
        <f t="shared" si="167"/>
        <v>9 de 2012 - 2 de 2014</v>
      </c>
      <c r="L2273" s="30">
        <v>16</v>
      </c>
    </row>
    <row r="2274" spans="9:12" hidden="1" x14ac:dyDescent="0.2">
      <c r="I2274" s="30" t="str">
        <f t="shared" ref="I2274:I2283" si="170">I2273</f>
        <v>9 de 2012</v>
      </c>
      <c r="J2274" s="30" t="s">
        <v>91</v>
      </c>
      <c r="K2274" s="30" t="str">
        <f t="shared" si="167"/>
        <v>9 de 2012 - 3 de 2014</v>
      </c>
      <c r="L2274" s="30">
        <v>17</v>
      </c>
    </row>
    <row r="2275" spans="9:12" hidden="1" x14ac:dyDescent="0.2">
      <c r="I2275" s="30" t="str">
        <f t="shared" si="170"/>
        <v>9 de 2012</v>
      </c>
      <c r="J2275" s="30" t="s">
        <v>92</v>
      </c>
      <c r="K2275" s="30" t="str">
        <f t="shared" si="167"/>
        <v>9 de 2012 - 4 de 2014</v>
      </c>
      <c r="L2275" s="30">
        <v>18</v>
      </c>
    </row>
    <row r="2276" spans="9:12" hidden="1" x14ac:dyDescent="0.2">
      <c r="I2276" s="30" t="str">
        <f t="shared" si="170"/>
        <v>9 de 2012</v>
      </c>
      <c r="J2276" s="30" t="s">
        <v>93</v>
      </c>
      <c r="K2276" s="30" t="str">
        <f t="shared" si="167"/>
        <v>9 de 2012 - 5 de 2014</v>
      </c>
      <c r="L2276" s="30">
        <v>19</v>
      </c>
    </row>
    <row r="2277" spans="9:12" hidden="1" x14ac:dyDescent="0.2">
      <c r="I2277" s="30" t="str">
        <f t="shared" si="170"/>
        <v>9 de 2012</v>
      </c>
      <c r="J2277" s="30" t="s">
        <v>94</v>
      </c>
      <c r="K2277" s="30" t="str">
        <f t="shared" si="167"/>
        <v>9 de 2012 - 6 de 2014</v>
      </c>
      <c r="L2277" s="30">
        <v>20</v>
      </c>
    </row>
    <row r="2278" spans="9:12" hidden="1" x14ac:dyDescent="0.2">
      <c r="I2278" s="30" t="str">
        <f t="shared" si="170"/>
        <v>9 de 2012</v>
      </c>
      <c r="J2278" s="30" t="s">
        <v>95</v>
      </c>
      <c r="K2278" s="30" t="str">
        <f t="shared" si="167"/>
        <v>9 de 2012 - 7 de 2014</v>
      </c>
      <c r="L2278" s="30">
        <v>21</v>
      </c>
    </row>
    <row r="2279" spans="9:12" hidden="1" x14ac:dyDescent="0.2">
      <c r="I2279" s="30" t="str">
        <f t="shared" si="170"/>
        <v>9 de 2012</v>
      </c>
      <c r="J2279" s="30" t="s">
        <v>96</v>
      </c>
      <c r="K2279" s="30" t="str">
        <f t="shared" si="167"/>
        <v>9 de 2012 - 8 de 2014</v>
      </c>
      <c r="L2279" s="30">
        <v>22</v>
      </c>
    </row>
    <row r="2280" spans="9:12" hidden="1" x14ac:dyDescent="0.2">
      <c r="I2280" s="30" t="str">
        <f t="shared" si="170"/>
        <v>9 de 2012</v>
      </c>
      <c r="J2280" s="30" t="s">
        <v>97</v>
      </c>
      <c r="K2280" s="30" t="str">
        <f t="shared" si="167"/>
        <v>9 de 2012 - 9 de 2014</v>
      </c>
      <c r="L2280" s="30">
        <v>23</v>
      </c>
    </row>
    <row r="2281" spans="9:12" hidden="1" x14ac:dyDescent="0.2">
      <c r="I2281" s="30" t="str">
        <f t="shared" si="170"/>
        <v>9 de 2012</v>
      </c>
      <c r="J2281" s="30" t="s">
        <v>98</v>
      </c>
      <c r="K2281" s="30" t="str">
        <f t="shared" si="167"/>
        <v>9 de 2012 - 10 de 2014</v>
      </c>
      <c r="L2281" s="30">
        <v>24</v>
      </c>
    </row>
    <row r="2282" spans="9:12" hidden="1" x14ac:dyDescent="0.2">
      <c r="I2282" s="30" t="str">
        <f t="shared" si="170"/>
        <v>9 de 2012</v>
      </c>
      <c r="J2282" s="30" t="s">
        <v>99</v>
      </c>
      <c r="K2282" s="30" t="str">
        <f t="shared" si="167"/>
        <v>9 de 2012 - 11 de 2014</v>
      </c>
      <c r="L2282" s="30">
        <v>25</v>
      </c>
    </row>
    <row r="2283" spans="9:12" hidden="1" x14ac:dyDescent="0.2">
      <c r="I2283" s="30" t="str">
        <f t="shared" si="170"/>
        <v>9 de 2012</v>
      </c>
      <c r="J2283" s="30" t="s">
        <v>100</v>
      </c>
      <c r="K2283" s="30" t="str">
        <f t="shared" si="167"/>
        <v>9 de 2012 - 12 de 2014</v>
      </c>
      <c r="L2283" s="30">
        <v>26</v>
      </c>
    </row>
    <row r="2284" spans="9:12" hidden="1" x14ac:dyDescent="0.2">
      <c r="I2284" s="47" t="s">
        <v>74</v>
      </c>
      <c r="J2284" s="30" t="s">
        <v>89</v>
      </c>
      <c r="K2284" s="30" t="str">
        <f t="shared" si="167"/>
        <v>10 de 2012 - 1 de 2014</v>
      </c>
      <c r="L2284" s="30">
        <v>14</v>
      </c>
    </row>
    <row r="2285" spans="9:12" hidden="1" x14ac:dyDescent="0.2">
      <c r="I2285" s="47" t="str">
        <f>I2284</f>
        <v>10 de 2012</v>
      </c>
      <c r="J2285" s="30" t="s">
        <v>90</v>
      </c>
      <c r="K2285" s="30" t="str">
        <f t="shared" si="167"/>
        <v>10 de 2012 - 2 de 2014</v>
      </c>
      <c r="L2285" s="30">
        <v>15</v>
      </c>
    </row>
    <row r="2286" spans="9:12" hidden="1" x14ac:dyDescent="0.2">
      <c r="I2286" s="47" t="str">
        <f t="shared" ref="I2286:I2295" si="171">I2285</f>
        <v>10 de 2012</v>
      </c>
      <c r="J2286" s="30" t="s">
        <v>91</v>
      </c>
      <c r="K2286" s="30" t="str">
        <f t="shared" si="167"/>
        <v>10 de 2012 - 3 de 2014</v>
      </c>
      <c r="L2286" s="30">
        <v>16</v>
      </c>
    </row>
    <row r="2287" spans="9:12" hidden="1" x14ac:dyDescent="0.2">
      <c r="I2287" s="47" t="str">
        <f t="shared" si="171"/>
        <v>10 de 2012</v>
      </c>
      <c r="J2287" s="30" t="s">
        <v>92</v>
      </c>
      <c r="K2287" s="30" t="str">
        <f t="shared" si="167"/>
        <v>10 de 2012 - 4 de 2014</v>
      </c>
      <c r="L2287" s="30">
        <v>17</v>
      </c>
    </row>
    <row r="2288" spans="9:12" hidden="1" x14ac:dyDescent="0.2">
      <c r="I2288" s="47" t="str">
        <f t="shared" si="171"/>
        <v>10 de 2012</v>
      </c>
      <c r="J2288" s="30" t="s">
        <v>93</v>
      </c>
      <c r="K2288" s="30" t="str">
        <f t="shared" si="167"/>
        <v>10 de 2012 - 5 de 2014</v>
      </c>
      <c r="L2288" s="30">
        <v>18</v>
      </c>
    </row>
    <row r="2289" spans="9:12" hidden="1" x14ac:dyDescent="0.2">
      <c r="I2289" s="47" t="str">
        <f t="shared" si="171"/>
        <v>10 de 2012</v>
      </c>
      <c r="J2289" s="30" t="s">
        <v>94</v>
      </c>
      <c r="K2289" s="30" t="str">
        <f t="shared" si="167"/>
        <v>10 de 2012 - 6 de 2014</v>
      </c>
      <c r="L2289" s="30">
        <v>19</v>
      </c>
    </row>
    <row r="2290" spans="9:12" hidden="1" x14ac:dyDescent="0.2">
      <c r="I2290" s="47" t="str">
        <f t="shared" si="171"/>
        <v>10 de 2012</v>
      </c>
      <c r="J2290" s="30" t="s">
        <v>95</v>
      </c>
      <c r="K2290" s="30" t="str">
        <f t="shared" si="167"/>
        <v>10 de 2012 - 7 de 2014</v>
      </c>
      <c r="L2290" s="30">
        <v>20</v>
      </c>
    </row>
    <row r="2291" spans="9:12" hidden="1" x14ac:dyDescent="0.2">
      <c r="I2291" s="47" t="str">
        <f t="shared" si="171"/>
        <v>10 de 2012</v>
      </c>
      <c r="J2291" s="30" t="s">
        <v>96</v>
      </c>
      <c r="K2291" s="30" t="str">
        <f t="shared" si="167"/>
        <v>10 de 2012 - 8 de 2014</v>
      </c>
      <c r="L2291" s="30">
        <v>21</v>
      </c>
    </row>
    <row r="2292" spans="9:12" hidden="1" x14ac:dyDescent="0.2">
      <c r="I2292" s="47" t="str">
        <f t="shared" si="171"/>
        <v>10 de 2012</v>
      </c>
      <c r="J2292" s="30" t="s">
        <v>97</v>
      </c>
      <c r="K2292" s="30" t="str">
        <f t="shared" si="167"/>
        <v>10 de 2012 - 9 de 2014</v>
      </c>
      <c r="L2292" s="30">
        <v>22</v>
      </c>
    </row>
    <row r="2293" spans="9:12" hidden="1" x14ac:dyDescent="0.2">
      <c r="I2293" s="47" t="str">
        <f t="shared" si="171"/>
        <v>10 de 2012</v>
      </c>
      <c r="J2293" s="30" t="s">
        <v>98</v>
      </c>
      <c r="K2293" s="30" t="str">
        <f t="shared" si="167"/>
        <v>10 de 2012 - 10 de 2014</v>
      </c>
      <c r="L2293" s="30">
        <v>23</v>
      </c>
    </row>
    <row r="2294" spans="9:12" hidden="1" x14ac:dyDescent="0.2">
      <c r="I2294" s="47" t="str">
        <f t="shared" si="171"/>
        <v>10 de 2012</v>
      </c>
      <c r="J2294" s="30" t="s">
        <v>99</v>
      </c>
      <c r="K2294" s="30" t="str">
        <f t="shared" si="167"/>
        <v>10 de 2012 - 11 de 2014</v>
      </c>
      <c r="L2294" s="30">
        <v>24</v>
      </c>
    </row>
    <row r="2295" spans="9:12" hidden="1" x14ac:dyDescent="0.2">
      <c r="I2295" s="47" t="str">
        <f t="shared" si="171"/>
        <v>10 de 2012</v>
      </c>
      <c r="J2295" s="30" t="s">
        <v>100</v>
      </c>
      <c r="K2295" s="30" t="str">
        <f t="shared" si="167"/>
        <v>10 de 2012 - 12 de 2014</v>
      </c>
      <c r="L2295" s="30">
        <v>25</v>
      </c>
    </row>
    <row r="2296" spans="9:12" hidden="1" x14ac:dyDescent="0.2">
      <c r="I2296" s="47" t="s">
        <v>75</v>
      </c>
      <c r="J2296" s="30" t="s">
        <v>89</v>
      </c>
      <c r="K2296" s="30" t="str">
        <f t="shared" si="167"/>
        <v>11 de 2012 - 1 de 2014</v>
      </c>
      <c r="L2296" s="30">
        <v>13</v>
      </c>
    </row>
    <row r="2297" spans="9:12" hidden="1" x14ac:dyDescent="0.2">
      <c r="I2297" s="47" t="str">
        <f>I2296</f>
        <v>11 de 2012</v>
      </c>
      <c r="J2297" s="30" t="s">
        <v>90</v>
      </c>
      <c r="K2297" s="30" t="str">
        <f t="shared" si="167"/>
        <v>11 de 2012 - 2 de 2014</v>
      </c>
      <c r="L2297" s="30">
        <v>14</v>
      </c>
    </row>
    <row r="2298" spans="9:12" hidden="1" x14ac:dyDescent="0.2">
      <c r="I2298" s="47" t="str">
        <f t="shared" ref="I2298:I2307" si="172">I2297</f>
        <v>11 de 2012</v>
      </c>
      <c r="J2298" s="30" t="s">
        <v>91</v>
      </c>
      <c r="K2298" s="30" t="str">
        <f t="shared" si="167"/>
        <v>11 de 2012 - 3 de 2014</v>
      </c>
      <c r="L2298" s="30">
        <v>15</v>
      </c>
    </row>
    <row r="2299" spans="9:12" hidden="1" x14ac:dyDescent="0.2">
      <c r="I2299" s="47" t="str">
        <f t="shared" si="172"/>
        <v>11 de 2012</v>
      </c>
      <c r="J2299" s="30" t="s">
        <v>92</v>
      </c>
      <c r="K2299" s="30" t="str">
        <f t="shared" si="167"/>
        <v>11 de 2012 - 4 de 2014</v>
      </c>
      <c r="L2299" s="30">
        <v>16</v>
      </c>
    </row>
    <row r="2300" spans="9:12" hidden="1" x14ac:dyDescent="0.2">
      <c r="I2300" s="47" t="str">
        <f t="shared" si="172"/>
        <v>11 de 2012</v>
      </c>
      <c r="J2300" s="30" t="s">
        <v>93</v>
      </c>
      <c r="K2300" s="30" t="str">
        <f t="shared" si="167"/>
        <v>11 de 2012 - 5 de 2014</v>
      </c>
      <c r="L2300" s="30">
        <v>17</v>
      </c>
    </row>
    <row r="2301" spans="9:12" hidden="1" x14ac:dyDescent="0.2">
      <c r="I2301" s="47" t="str">
        <f t="shared" si="172"/>
        <v>11 de 2012</v>
      </c>
      <c r="J2301" s="30" t="s">
        <v>94</v>
      </c>
      <c r="K2301" s="30" t="str">
        <f t="shared" si="167"/>
        <v>11 de 2012 - 6 de 2014</v>
      </c>
      <c r="L2301" s="30">
        <v>18</v>
      </c>
    </row>
    <row r="2302" spans="9:12" hidden="1" x14ac:dyDescent="0.2">
      <c r="I2302" s="47" t="str">
        <f t="shared" si="172"/>
        <v>11 de 2012</v>
      </c>
      <c r="J2302" s="30" t="s">
        <v>95</v>
      </c>
      <c r="K2302" s="30" t="str">
        <f t="shared" si="167"/>
        <v>11 de 2012 - 7 de 2014</v>
      </c>
      <c r="L2302" s="30">
        <v>19</v>
      </c>
    </row>
    <row r="2303" spans="9:12" hidden="1" x14ac:dyDescent="0.2">
      <c r="I2303" s="47" t="str">
        <f t="shared" si="172"/>
        <v>11 de 2012</v>
      </c>
      <c r="J2303" s="30" t="s">
        <v>96</v>
      </c>
      <c r="K2303" s="30" t="str">
        <f t="shared" si="167"/>
        <v>11 de 2012 - 8 de 2014</v>
      </c>
      <c r="L2303" s="30">
        <v>20</v>
      </c>
    </row>
    <row r="2304" spans="9:12" hidden="1" x14ac:dyDescent="0.2">
      <c r="I2304" s="47" t="str">
        <f t="shared" si="172"/>
        <v>11 de 2012</v>
      </c>
      <c r="J2304" s="30" t="s">
        <v>97</v>
      </c>
      <c r="K2304" s="30" t="str">
        <f t="shared" si="167"/>
        <v>11 de 2012 - 9 de 2014</v>
      </c>
      <c r="L2304" s="30">
        <v>21</v>
      </c>
    </row>
    <row r="2305" spans="9:12" hidden="1" x14ac:dyDescent="0.2">
      <c r="I2305" s="47" t="str">
        <f t="shared" si="172"/>
        <v>11 de 2012</v>
      </c>
      <c r="J2305" s="30" t="s">
        <v>98</v>
      </c>
      <c r="K2305" s="30" t="str">
        <f t="shared" ref="K2305:K2319" si="173">CONCATENATE(I2305," - ",J2305)</f>
        <v>11 de 2012 - 10 de 2014</v>
      </c>
      <c r="L2305" s="30">
        <v>22</v>
      </c>
    </row>
    <row r="2306" spans="9:12" hidden="1" x14ac:dyDescent="0.2">
      <c r="I2306" s="47" t="str">
        <f t="shared" si="172"/>
        <v>11 de 2012</v>
      </c>
      <c r="J2306" s="30" t="s">
        <v>99</v>
      </c>
      <c r="K2306" s="30" t="str">
        <f t="shared" si="173"/>
        <v>11 de 2012 - 11 de 2014</v>
      </c>
      <c r="L2306" s="30">
        <v>23</v>
      </c>
    </row>
    <row r="2307" spans="9:12" hidden="1" x14ac:dyDescent="0.2">
      <c r="I2307" s="47" t="str">
        <f t="shared" si="172"/>
        <v>11 de 2012</v>
      </c>
      <c r="J2307" s="30" t="s">
        <v>100</v>
      </c>
      <c r="K2307" s="30" t="str">
        <f t="shared" si="173"/>
        <v>11 de 2012 - 12 de 2014</v>
      </c>
      <c r="L2307" s="30">
        <v>24</v>
      </c>
    </row>
    <row r="2308" spans="9:12" hidden="1" x14ac:dyDescent="0.2">
      <c r="I2308" s="47" t="s">
        <v>76</v>
      </c>
      <c r="J2308" s="30" t="s">
        <v>89</v>
      </c>
      <c r="K2308" s="30" t="str">
        <f t="shared" si="173"/>
        <v>12 de 2012 - 1 de 2014</v>
      </c>
      <c r="L2308" s="30">
        <v>12</v>
      </c>
    </row>
    <row r="2309" spans="9:12" hidden="1" x14ac:dyDescent="0.2">
      <c r="I2309" s="47" t="str">
        <f>I2308</f>
        <v>12 de 2012</v>
      </c>
      <c r="J2309" s="30" t="s">
        <v>90</v>
      </c>
      <c r="K2309" s="30" t="str">
        <f t="shared" si="173"/>
        <v>12 de 2012 - 2 de 2014</v>
      </c>
      <c r="L2309" s="30">
        <v>13</v>
      </c>
    </row>
    <row r="2310" spans="9:12" hidden="1" x14ac:dyDescent="0.2">
      <c r="I2310" s="47" t="str">
        <f t="shared" ref="I2310:I2319" si="174">I2309</f>
        <v>12 de 2012</v>
      </c>
      <c r="J2310" s="30" t="s">
        <v>91</v>
      </c>
      <c r="K2310" s="30" t="str">
        <f t="shared" si="173"/>
        <v>12 de 2012 - 3 de 2014</v>
      </c>
      <c r="L2310" s="30">
        <v>14</v>
      </c>
    </row>
    <row r="2311" spans="9:12" hidden="1" x14ac:dyDescent="0.2">
      <c r="I2311" s="47" t="str">
        <f t="shared" si="174"/>
        <v>12 de 2012</v>
      </c>
      <c r="J2311" s="30" t="s">
        <v>92</v>
      </c>
      <c r="K2311" s="30" t="str">
        <f t="shared" si="173"/>
        <v>12 de 2012 - 4 de 2014</v>
      </c>
      <c r="L2311" s="30">
        <v>15</v>
      </c>
    </row>
    <row r="2312" spans="9:12" hidden="1" x14ac:dyDescent="0.2">
      <c r="I2312" s="47" t="str">
        <f t="shared" si="174"/>
        <v>12 de 2012</v>
      </c>
      <c r="J2312" s="30" t="s">
        <v>93</v>
      </c>
      <c r="K2312" s="30" t="str">
        <f t="shared" si="173"/>
        <v>12 de 2012 - 5 de 2014</v>
      </c>
      <c r="L2312" s="30">
        <v>16</v>
      </c>
    </row>
    <row r="2313" spans="9:12" hidden="1" x14ac:dyDescent="0.2">
      <c r="I2313" s="47" t="str">
        <f t="shared" si="174"/>
        <v>12 de 2012</v>
      </c>
      <c r="J2313" s="30" t="s">
        <v>94</v>
      </c>
      <c r="K2313" s="30" t="str">
        <f t="shared" si="173"/>
        <v>12 de 2012 - 6 de 2014</v>
      </c>
      <c r="L2313" s="30">
        <v>17</v>
      </c>
    </row>
    <row r="2314" spans="9:12" hidden="1" x14ac:dyDescent="0.2">
      <c r="I2314" s="47" t="str">
        <f t="shared" si="174"/>
        <v>12 de 2012</v>
      </c>
      <c r="J2314" s="30" t="s">
        <v>95</v>
      </c>
      <c r="K2314" s="30" t="str">
        <f t="shared" si="173"/>
        <v>12 de 2012 - 7 de 2014</v>
      </c>
      <c r="L2314" s="30">
        <v>18</v>
      </c>
    </row>
    <row r="2315" spans="9:12" hidden="1" x14ac:dyDescent="0.2">
      <c r="I2315" s="47" t="str">
        <f t="shared" si="174"/>
        <v>12 de 2012</v>
      </c>
      <c r="J2315" s="30" t="s">
        <v>96</v>
      </c>
      <c r="K2315" s="30" t="str">
        <f t="shared" si="173"/>
        <v>12 de 2012 - 8 de 2014</v>
      </c>
      <c r="L2315" s="30">
        <v>19</v>
      </c>
    </row>
    <row r="2316" spans="9:12" hidden="1" x14ac:dyDescent="0.2">
      <c r="I2316" s="47" t="str">
        <f t="shared" si="174"/>
        <v>12 de 2012</v>
      </c>
      <c r="J2316" s="30" t="s">
        <v>97</v>
      </c>
      <c r="K2316" s="30" t="str">
        <f t="shared" si="173"/>
        <v>12 de 2012 - 9 de 2014</v>
      </c>
      <c r="L2316" s="30">
        <v>20</v>
      </c>
    </row>
    <row r="2317" spans="9:12" hidden="1" x14ac:dyDescent="0.2">
      <c r="I2317" s="47" t="str">
        <f t="shared" si="174"/>
        <v>12 de 2012</v>
      </c>
      <c r="J2317" s="30" t="s">
        <v>98</v>
      </c>
      <c r="K2317" s="30" t="str">
        <f t="shared" si="173"/>
        <v>12 de 2012 - 10 de 2014</v>
      </c>
      <c r="L2317" s="30">
        <v>21</v>
      </c>
    </row>
    <row r="2318" spans="9:12" hidden="1" x14ac:dyDescent="0.2">
      <c r="I2318" s="47" t="str">
        <f t="shared" si="174"/>
        <v>12 de 2012</v>
      </c>
      <c r="J2318" s="30" t="s">
        <v>99</v>
      </c>
      <c r="K2318" s="30" t="str">
        <f t="shared" si="173"/>
        <v>12 de 2012 - 11 de 2014</v>
      </c>
      <c r="L2318" s="30">
        <v>22</v>
      </c>
    </row>
    <row r="2319" spans="9:12" hidden="1" x14ac:dyDescent="0.2">
      <c r="I2319" s="47" t="str">
        <f t="shared" si="174"/>
        <v>12 de 2012</v>
      </c>
      <c r="J2319" s="30" t="s">
        <v>100</v>
      </c>
      <c r="K2319" s="30" t="str">
        <f t="shared" si="173"/>
        <v>12 de 2012 - 12 de 2014</v>
      </c>
      <c r="L2319" s="30">
        <v>23</v>
      </c>
    </row>
    <row r="2320" spans="9:12" hidden="1" x14ac:dyDescent="0.2">
      <c r="K2320" s="18"/>
      <c r="L2320" s="18"/>
    </row>
    <row r="2321" spans="9:12" hidden="1" x14ac:dyDescent="0.2">
      <c r="I2321" s="30" t="s">
        <v>77</v>
      </c>
      <c r="J2321" s="30" t="s">
        <v>101</v>
      </c>
      <c r="K2321" s="30" t="str">
        <f>CONCATENATE(I2321," - ",J2321)</f>
        <v>1 de 2013 - 1 de 2015</v>
      </c>
      <c r="L2321" s="30">
        <v>23</v>
      </c>
    </row>
    <row r="2322" spans="9:12" hidden="1" x14ac:dyDescent="0.2">
      <c r="I2322" s="30" t="str">
        <f>I2321</f>
        <v>1 de 2013</v>
      </c>
      <c r="J2322" s="30" t="s">
        <v>102</v>
      </c>
      <c r="K2322" s="30" t="str">
        <f t="shared" ref="K2322:K2385" si="175">CONCATENATE(I2322," - ",J2322)</f>
        <v>1 de 2013 - 2 de 2015</v>
      </c>
      <c r="L2322" s="30">
        <v>24</v>
      </c>
    </row>
    <row r="2323" spans="9:12" hidden="1" x14ac:dyDescent="0.2">
      <c r="I2323" s="30" t="str">
        <f t="shared" ref="I2323:I2332" si="176">I2322</f>
        <v>1 de 2013</v>
      </c>
      <c r="J2323" s="30" t="s">
        <v>103</v>
      </c>
      <c r="K2323" s="30" t="str">
        <f t="shared" si="175"/>
        <v>1 de 2013 - 3 de 2015</v>
      </c>
      <c r="L2323" s="30">
        <v>25</v>
      </c>
    </row>
    <row r="2324" spans="9:12" hidden="1" x14ac:dyDescent="0.2">
      <c r="I2324" s="30" t="str">
        <f t="shared" si="176"/>
        <v>1 de 2013</v>
      </c>
      <c r="J2324" s="30" t="s">
        <v>104</v>
      </c>
      <c r="K2324" s="30" t="str">
        <f t="shared" si="175"/>
        <v>1 de 2013 - 4 de 2015</v>
      </c>
      <c r="L2324" s="30">
        <v>26</v>
      </c>
    </row>
    <row r="2325" spans="9:12" hidden="1" x14ac:dyDescent="0.2">
      <c r="I2325" s="30" t="str">
        <f t="shared" si="176"/>
        <v>1 de 2013</v>
      </c>
      <c r="J2325" s="30" t="s">
        <v>105</v>
      </c>
      <c r="K2325" s="30" t="str">
        <f t="shared" si="175"/>
        <v>1 de 2013 - 5 de 2015</v>
      </c>
      <c r="L2325" s="30">
        <v>27</v>
      </c>
    </row>
    <row r="2326" spans="9:12" hidden="1" x14ac:dyDescent="0.2">
      <c r="I2326" s="30" t="str">
        <f t="shared" si="176"/>
        <v>1 de 2013</v>
      </c>
      <c r="J2326" s="30" t="s">
        <v>106</v>
      </c>
      <c r="K2326" s="30" t="str">
        <f t="shared" si="175"/>
        <v>1 de 2013 - 6 de 2015</v>
      </c>
      <c r="L2326" s="30">
        <v>28</v>
      </c>
    </row>
    <row r="2327" spans="9:12" hidden="1" x14ac:dyDescent="0.2">
      <c r="I2327" s="30" t="str">
        <f t="shared" si="176"/>
        <v>1 de 2013</v>
      </c>
      <c r="J2327" s="30" t="s">
        <v>107</v>
      </c>
      <c r="K2327" s="30" t="str">
        <f t="shared" si="175"/>
        <v>1 de 2013 - 7 de 2015</v>
      </c>
      <c r="L2327" s="30">
        <v>29</v>
      </c>
    </row>
    <row r="2328" spans="9:12" hidden="1" x14ac:dyDescent="0.2">
      <c r="I2328" s="30" t="str">
        <f t="shared" si="176"/>
        <v>1 de 2013</v>
      </c>
      <c r="J2328" s="30" t="s">
        <v>108</v>
      </c>
      <c r="K2328" s="30" t="str">
        <f t="shared" si="175"/>
        <v>1 de 2013 - 8 de 2015</v>
      </c>
      <c r="L2328" s="30">
        <v>30</v>
      </c>
    </row>
    <row r="2329" spans="9:12" hidden="1" x14ac:dyDescent="0.2">
      <c r="I2329" s="30" t="str">
        <f t="shared" si="176"/>
        <v>1 de 2013</v>
      </c>
      <c r="J2329" s="30" t="s">
        <v>109</v>
      </c>
      <c r="K2329" s="30" t="str">
        <f t="shared" si="175"/>
        <v>1 de 2013 - 9 de 2015</v>
      </c>
      <c r="L2329" s="30">
        <v>31</v>
      </c>
    </row>
    <row r="2330" spans="9:12" hidden="1" x14ac:dyDescent="0.2">
      <c r="I2330" s="30" t="str">
        <f t="shared" si="176"/>
        <v>1 de 2013</v>
      </c>
      <c r="J2330" s="30" t="s">
        <v>110</v>
      </c>
      <c r="K2330" s="30" t="str">
        <f t="shared" si="175"/>
        <v>1 de 2013 - 10 de 2015</v>
      </c>
      <c r="L2330" s="30">
        <v>32</v>
      </c>
    </row>
    <row r="2331" spans="9:12" hidden="1" x14ac:dyDescent="0.2">
      <c r="I2331" s="30" t="str">
        <f t="shared" si="176"/>
        <v>1 de 2013</v>
      </c>
      <c r="J2331" s="30" t="s">
        <v>111</v>
      </c>
      <c r="K2331" s="30" t="str">
        <f t="shared" si="175"/>
        <v>1 de 2013 - 11 de 2015</v>
      </c>
      <c r="L2331" s="30">
        <v>33</v>
      </c>
    </row>
    <row r="2332" spans="9:12" hidden="1" x14ac:dyDescent="0.2">
      <c r="I2332" s="30" t="str">
        <f t="shared" si="176"/>
        <v>1 de 2013</v>
      </c>
      <c r="J2332" s="30" t="s">
        <v>112</v>
      </c>
      <c r="K2332" s="30" t="str">
        <f t="shared" si="175"/>
        <v>1 de 2013 - 12 de 2015</v>
      </c>
      <c r="L2332" s="30">
        <v>34</v>
      </c>
    </row>
    <row r="2333" spans="9:12" hidden="1" x14ac:dyDescent="0.2">
      <c r="I2333" s="30" t="s">
        <v>78</v>
      </c>
      <c r="J2333" s="30" t="s">
        <v>101</v>
      </c>
      <c r="K2333" s="30" t="str">
        <f t="shared" si="175"/>
        <v>2 de 2013 - 1 de 2015</v>
      </c>
      <c r="L2333" s="47">
        <v>22</v>
      </c>
    </row>
    <row r="2334" spans="9:12" hidden="1" x14ac:dyDescent="0.2">
      <c r="I2334" s="30" t="str">
        <f>I2333</f>
        <v>2 de 2013</v>
      </c>
      <c r="J2334" s="30" t="s">
        <v>102</v>
      </c>
      <c r="K2334" s="30" t="str">
        <f t="shared" si="175"/>
        <v>2 de 2013 - 2 de 2015</v>
      </c>
      <c r="L2334" s="47">
        <v>23</v>
      </c>
    </row>
    <row r="2335" spans="9:12" hidden="1" x14ac:dyDescent="0.2">
      <c r="I2335" s="30" t="str">
        <f t="shared" ref="I2335:I2344" si="177">I2334</f>
        <v>2 de 2013</v>
      </c>
      <c r="J2335" s="30" t="s">
        <v>103</v>
      </c>
      <c r="K2335" s="30" t="str">
        <f t="shared" si="175"/>
        <v>2 de 2013 - 3 de 2015</v>
      </c>
      <c r="L2335" s="47">
        <v>24</v>
      </c>
    </row>
    <row r="2336" spans="9:12" hidden="1" x14ac:dyDescent="0.2">
      <c r="I2336" s="30" t="str">
        <f t="shared" si="177"/>
        <v>2 de 2013</v>
      </c>
      <c r="J2336" s="30" t="s">
        <v>104</v>
      </c>
      <c r="K2336" s="30" t="str">
        <f t="shared" si="175"/>
        <v>2 de 2013 - 4 de 2015</v>
      </c>
      <c r="L2336" s="47">
        <v>25</v>
      </c>
    </row>
    <row r="2337" spans="9:12" hidden="1" x14ac:dyDescent="0.2">
      <c r="I2337" s="30" t="str">
        <f t="shared" si="177"/>
        <v>2 de 2013</v>
      </c>
      <c r="J2337" s="30" t="s">
        <v>105</v>
      </c>
      <c r="K2337" s="30" t="str">
        <f t="shared" si="175"/>
        <v>2 de 2013 - 5 de 2015</v>
      </c>
      <c r="L2337" s="47">
        <v>26</v>
      </c>
    </row>
    <row r="2338" spans="9:12" hidden="1" x14ac:dyDescent="0.2">
      <c r="I2338" s="30" t="str">
        <f t="shared" si="177"/>
        <v>2 de 2013</v>
      </c>
      <c r="J2338" s="30" t="s">
        <v>106</v>
      </c>
      <c r="K2338" s="30" t="str">
        <f t="shared" si="175"/>
        <v>2 de 2013 - 6 de 2015</v>
      </c>
      <c r="L2338" s="47">
        <v>27</v>
      </c>
    </row>
    <row r="2339" spans="9:12" hidden="1" x14ac:dyDescent="0.2">
      <c r="I2339" s="30" t="str">
        <f t="shared" si="177"/>
        <v>2 de 2013</v>
      </c>
      <c r="J2339" s="30" t="s">
        <v>107</v>
      </c>
      <c r="K2339" s="30" t="str">
        <f t="shared" si="175"/>
        <v>2 de 2013 - 7 de 2015</v>
      </c>
      <c r="L2339" s="47">
        <v>28</v>
      </c>
    </row>
    <row r="2340" spans="9:12" hidden="1" x14ac:dyDescent="0.2">
      <c r="I2340" s="30" t="str">
        <f t="shared" si="177"/>
        <v>2 de 2013</v>
      </c>
      <c r="J2340" s="30" t="s">
        <v>108</v>
      </c>
      <c r="K2340" s="30" t="str">
        <f t="shared" si="175"/>
        <v>2 de 2013 - 8 de 2015</v>
      </c>
      <c r="L2340" s="47">
        <v>29</v>
      </c>
    </row>
    <row r="2341" spans="9:12" hidden="1" x14ac:dyDescent="0.2">
      <c r="I2341" s="30" t="str">
        <f t="shared" si="177"/>
        <v>2 de 2013</v>
      </c>
      <c r="J2341" s="30" t="s">
        <v>109</v>
      </c>
      <c r="K2341" s="30" t="str">
        <f t="shared" si="175"/>
        <v>2 de 2013 - 9 de 2015</v>
      </c>
      <c r="L2341" s="47">
        <v>30</v>
      </c>
    </row>
    <row r="2342" spans="9:12" hidden="1" x14ac:dyDescent="0.2">
      <c r="I2342" s="30" t="str">
        <f t="shared" si="177"/>
        <v>2 de 2013</v>
      </c>
      <c r="J2342" s="30" t="s">
        <v>110</v>
      </c>
      <c r="K2342" s="30" t="str">
        <f t="shared" si="175"/>
        <v>2 de 2013 - 10 de 2015</v>
      </c>
      <c r="L2342" s="47">
        <v>31</v>
      </c>
    </row>
    <row r="2343" spans="9:12" hidden="1" x14ac:dyDescent="0.2">
      <c r="I2343" s="30" t="str">
        <f t="shared" si="177"/>
        <v>2 de 2013</v>
      </c>
      <c r="J2343" s="30" t="s">
        <v>111</v>
      </c>
      <c r="K2343" s="30" t="str">
        <f t="shared" si="175"/>
        <v>2 de 2013 - 11 de 2015</v>
      </c>
      <c r="L2343" s="47">
        <v>32</v>
      </c>
    </row>
    <row r="2344" spans="9:12" hidden="1" x14ac:dyDescent="0.2">
      <c r="I2344" s="30" t="str">
        <f t="shared" si="177"/>
        <v>2 de 2013</v>
      </c>
      <c r="J2344" s="30" t="s">
        <v>112</v>
      </c>
      <c r="K2344" s="30" t="str">
        <f t="shared" si="175"/>
        <v>2 de 2013 - 12 de 2015</v>
      </c>
      <c r="L2344" s="47">
        <v>33</v>
      </c>
    </row>
    <row r="2345" spans="9:12" hidden="1" x14ac:dyDescent="0.2">
      <c r="I2345" s="47" t="s">
        <v>79</v>
      </c>
      <c r="J2345" s="30" t="s">
        <v>101</v>
      </c>
      <c r="K2345" s="30" t="str">
        <f t="shared" si="175"/>
        <v>3 de 2013 - 1 de 2015</v>
      </c>
      <c r="L2345" s="30">
        <v>21</v>
      </c>
    </row>
    <row r="2346" spans="9:12" hidden="1" x14ac:dyDescent="0.2">
      <c r="I2346" s="47" t="str">
        <f>I2345</f>
        <v>3 de 2013</v>
      </c>
      <c r="J2346" s="30" t="s">
        <v>102</v>
      </c>
      <c r="K2346" s="30" t="str">
        <f t="shared" si="175"/>
        <v>3 de 2013 - 2 de 2015</v>
      </c>
      <c r="L2346" s="30">
        <v>22</v>
      </c>
    </row>
    <row r="2347" spans="9:12" hidden="1" x14ac:dyDescent="0.2">
      <c r="I2347" s="47" t="str">
        <f t="shared" ref="I2347:I2356" si="178">I2346</f>
        <v>3 de 2013</v>
      </c>
      <c r="J2347" s="30" t="s">
        <v>103</v>
      </c>
      <c r="K2347" s="30" t="str">
        <f t="shared" si="175"/>
        <v>3 de 2013 - 3 de 2015</v>
      </c>
      <c r="L2347" s="30">
        <v>23</v>
      </c>
    </row>
    <row r="2348" spans="9:12" hidden="1" x14ac:dyDescent="0.2">
      <c r="I2348" s="47" t="str">
        <f t="shared" si="178"/>
        <v>3 de 2013</v>
      </c>
      <c r="J2348" s="30" t="s">
        <v>104</v>
      </c>
      <c r="K2348" s="30" t="str">
        <f t="shared" si="175"/>
        <v>3 de 2013 - 4 de 2015</v>
      </c>
      <c r="L2348" s="30">
        <v>24</v>
      </c>
    </row>
    <row r="2349" spans="9:12" hidden="1" x14ac:dyDescent="0.2">
      <c r="I2349" s="47" t="str">
        <f t="shared" si="178"/>
        <v>3 de 2013</v>
      </c>
      <c r="J2349" s="30" t="s">
        <v>105</v>
      </c>
      <c r="K2349" s="30" t="str">
        <f t="shared" si="175"/>
        <v>3 de 2013 - 5 de 2015</v>
      </c>
      <c r="L2349" s="30">
        <v>25</v>
      </c>
    </row>
    <row r="2350" spans="9:12" hidden="1" x14ac:dyDescent="0.2">
      <c r="I2350" s="47" t="str">
        <f t="shared" si="178"/>
        <v>3 de 2013</v>
      </c>
      <c r="J2350" s="30" t="s">
        <v>106</v>
      </c>
      <c r="K2350" s="30" t="str">
        <f t="shared" si="175"/>
        <v>3 de 2013 - 6 de 2015</v>
      </c>
      <c r="L2350" s="30">
        <v>26</v>
      </c>
    </row>
    <row r="2351" spans="9:12" hidden="1" x14ac:dyDescent="0.2">
      <c r="I2351" s="47" t="str">
        <f t="shared" si="178"/>
        <v>3 de 2013</v>
      </c>
      <c r="J2351" s="30" t="s">
        <v>107</v>
      </c>
      <c r="K2351" s="30" t="str">
        <f t="shared" si="175"/>
        <v>3 de 2013 - 7 de 2015</v>
      </c>
      <c r="L2351" s="30">
        <v>27</v>
      </c>
    </row>
    <row r="2352" spans="9:12" hidden="1" x14ac:dyDescent="0.2">
      <c r="I2352" s="47" t="str">
        <f t="shared" si="178"/>
        <v>3 de 2013</v>
      </c>
      <c r="J2352" s="30" t="s">
        <v>108</v>
      </c>
      <c r="K2352" s="30" t="str">
        <f t="shared" si="175"/>
        <v>3 de 2013 - 8 de 2015</v>
      </c>
      <c r="L2352" s="30">
        <v>28</v>
      </c>
    </row>
    <row r="2353" spans="9:12" hidden="1" x14ac:dyDescent="0.2">
      <c r="I2353" s="47" t="str">
        <f t="shared" si="178"/>
        <v>3 de 2013</v>
      </c>
      <c r="J2353" s="30" t="s">
        <v>109</v>
      </c>
      <c r="K2353" s="30" t="str">
        <f t="shared" si="175"/>
        <v>3 de 2013 - 9 de 2015</v>
      </c>
      <c r="L2353" s="30">
        <v>29</v>
      </c>
    </row>
    <row r="2354" spans="9:12" hidden="1" x14ac:dyDescent="0.2">
      <c r="I2354" s="47" t="str">
        <f t="shared" si="178"/>
        <v>3 de 2013</v>
      </c>
      <c r="J2354" s="30" t="s">
        <v>110</v>
      </c>
      <c r="K2354" s="30" t="str">
        <f t="shared" si="175"/>
        <v>3 de 2013 - 10 de 2015</v>
      </c>
      <c r="L2354" s="30">
        <v>30</v>
      </c>
    </row>
    <row r="2355" spans="9:12" hidden="1" x14ac:dyDescent="0.2">
      <c r="I2355" s="47" t="str">
        <f t="shared" si="178"/>
        <v>3 de 2013</v>
      </c>
      <c r="J2355" s="30" t="s">
        <v>111</v>
      </c>
      <c r="K2355" s="30" t="str">
        <f t="shared" si="175"/>
        <v>3 de 2013 - 11 de 2015</v>
      </c>
      <c r="L2355" s="30">
        <v>31</v>
      </c>
    </row>
    <row r="2356" spans="9:12" hidden="1" x14ac:dyDescent="0.2">
      <c r="I2356" s="47" t="str">
        <f t="shared" si="178"/>
        <v>3 de 2013</v>
      </c>
      <c r="J2356" s="30" t="s">
        <v>112</v>
      </c>
      <c r="K2356" s="30" t="str">
        <f t="shared" si="175"/>
        <v>3 de 2013 - 12 de 2015</v>
      </c>
      <c r="L2356" s="30">
        <v>32</v>
      </c>
    </row>
    <row r="2357" spans="9:12" hidden="1" x14ac:dyDescent="0.2">
      <c r="I2357" s="47" t="s">
        <v>80</v>
      </c>
      <c r="J2357" s="30" t="s">
        <v>101</v>
      </c>
      <c r="K2357" s="30" t="str">
        <f t="shared" si="175"/>
        <v>4 de 2013 - 1 de 2015</v>
      </c>
      <c r="L2357" s="30">
        <v>20</v>
      </c>
    </row>
    <row r="2358" spans="9:12" hidden="1" x14ac:dyDescent="0.2">
      <c r="I2358" s="47" t="str">
        <f>I2357</f>
        <v>4 de 2013</v>
      </c>
      <c r="J2358" s="30" t="s">
        <v>102</v>
      </c>
      <c r="K2358" s="30" t="str">
        <f t="shared" si="175"/>
        <v>4 de 2013 - 2 de 2015</v>
      </c>
      <c r="L2358" s="30">
        <v>21</v>
      </c>
    </row>
    <row r="2359" spans="9:12" hidden="1" x14ac:dyDescent="0.2">
      <c r="I2359" s="47" t="str">
        <f t="shared" ref="I2359:I2368" si="179">I2358</f>
        <v>4 de 2013</v>
      </c>
      <c r="J2359" s="30" t="s">
        <v>103</v>
      </c>
      <c r="K2359" s="30" t="str">
        <f t="shared" si="175"/>
        <v>4 de 2013 - 3 de 2015</v>
      </c>
      <c r="L2359" s="30">
        <v>22</v>
      </c>
    </row>
    <row r="2360" spans="9:12" hidden="1" x14ac:dyDescent="0.2">
      <c r="I2360" s="47" t="str">
        <f t="shared" si="179"/>
        <v>4 de 2013</v>
      </c>
      <c r="J2360" s="30" t="s">
        <v>104</v>
      </c>
      <c r="K2360" s="30" t="str">
        <f t="shared" si="175"/>
        <v>4 de 2013 - 4 de 2015</v>
      </c>
      <c r="L2360" s="30">
        <v>23</v>
      </c>
    </row>
    <row r="2361" spans="9:12" hidden="1" x14ac:dyDescent="0.2">
      <c r="I2361" s="47" t="str">
        <f t="shared" si="179"/>
        <v>4 de 2013</v>
      </c>
      <c r="J2361" s="30" t="s">
        <v>105</v>
      </c>
      <c r="K2361" s="30" t="str">
        <f t="shared" si="175"/>
        <v>4 de 2013 - 5 de 2015</v>
      </c>
      <c r="L2361" s="30">
        <v>24</v>
      </c>
    </row>
    <row r="2362" spans="9:12" hidden="1" x14ac:dyDescent="0.2">
      <c r="I2362" s="47" t="str">
        <f t="shared" si="179"/>
        <v>4 de 2013</v>
      </c>
      <c r="J2362" s="30" t="s">
        <v>106</v>
      </c>
      <c r="K2362" s="30" t="str">
        <f t="shared" si="175"/>
        <v>4 de 2013 - 6 de 2015</v>
      </c>
      <c r="L2362" s="30">
        <v>25</v>
      </c>
    </row>
    <row r="2363" spans="9:12" hidden="1" x14ac:dyDescent="0.2">
      <c r="I2363" s="47" t="str">
        <f t="shared" si="179"/>
        <v>4 de 2013</v>
      </c>
      <c r="J2363" s="30" t="s">
        <v>107</v>
      </c>
      <c r="K2363" s="30" t="str">
        <f t="shared" si="175"/>
        <v>4 de 2013 - 7 de 2015</v>
      </c>
      <c r="L2363" s="30">
        <v>26</v>
      </c>
    </row>
    <row r="2364" spans="9:12" hidden="1" x14ac:dyDescent="0.2">
      <c r="I2364" s="47" t="str">
        <f t="shared" si="179"/>
        <v>4 de 2013</v>
      </c>
      <c r="J2364" s="30" t="s">
        <v>108</v>
      </c>
      <c r="K2364" s="30" t="str">
        <f t="shared" si="175"/>
        <v>4 de 2013 - 8 de 2015</v>
      </c>
      <c r="L2364" s="30">
        <v>27</v>
      </c>
    </row>
    <row r="2365" spans="9:12" hidden="1" x14ac:dyDescent="0.2">
      <c r="I2365" s="47" t="str">
        <f t="shared" si="179"/>
        <v>4 de 2013</v>
      </c>
      <c r="J2365" s="30" t="s">
        <v>109</v>
      </c>
      <c r="K2365" s="30" t="str">
        <f t="shared" si="175"/>
        <v>4 de 2013 - 9 de 2015</v>
      </c>
      <c r="L2365" s="30">
        <v>28</v>
      </c>
    </row>
    <row r="2366" spans="9:12" hidden="1" x14ac:dyDescent="0.2">
      <c r="I2366" s="47" t="str">
        <f t="shared" si="179"/>
        <v>4 de 2013</v>
      </c>
      <c r="J2366" s="30" t="s">
        <v>110</v>
      </c>
      <c r="K2366" s="30" t="str">
        <f t="shared" si="175"/>
        <v>4 de 2013 - 10 de 2015</v>
      </c>
      <c r="L2366" s="30">
        <v>29</v>
      </c>
    </row>
    <row r="2367" spans="9:12" hidden="1" x14ac:dyDescent="0.2">
      <c r="I2367" s="47" t="str">
        <f t="shared" si="179"/>
        <v>4 de 2013</v>
      </c>
      <c r="J2367" s="30" t="s">
        <v>111</v>
      </c>
      <c r="K2367" s="30" t="str">
        <f t="shared" si="175"/>
        <v>4 de 2013 - 11 de 2015</v>
      </c>
      <c r="L2367" s="30">
        <v>30</v>
      </c>
    </row>
    <row r="2368" spans="9:12" hidden="1" x14ac:dyDescent="0.2">
      <c r="I2368" s="47" t="str">
        <f t="shared" si="179"/>
        <v>4 de 2013</v>
      </c>
      <c r="J2368" s="30" t="s">
        <v>112</v>
      </c>
      <c r="K2368" s="30" t="str">
        <f t="shared" si="175"/>
        <v>4 de 2013 - 12 de 2015</v>
      </c>
      <c r="L2368" s="30">
        <v>31</v>
      </c>
    </row>
    <row r="2369" spans="9:12" hidden="1" x14ac:dyDescent="0.2">
      <c r="I2369" s="47" t="s">
        <v>81</v>
      </c>
      <c r="J2369" s="30" t="s">
        <v>101</v>
      </c>
      <c r="K2369" s="30" t="str">
        <f t="shared" si="175"/>
        <v>5 de 2013 - 1 de 2015</v>
      </c>
      <c r="L2369" s="30">
        <v>19</v>
      </c>
    </row>
    <row r="2370" spans="9:12" hidden="1" x14ac:dyDescent="0.2">
      <c r="I2370" s="47" t="str">
        <f>I2369</f>
        <v>5 de 2013</v>
      </c>
      <c r="J2370" s="30" t="s">
        <v>102</v>
      </c>
      <c r="K2370" s="30" t="str">
        <f t="shared" si="175"/>
        <v>5 de 2013 - 2 de 2015</v>
      </c>
      <c r="L2370" s="30">
        <v>20</v>
      </c>
    </row>
    <row r="2371" spans="9:12" hidden="1" x14ac:dyDescent="0.2">
      <c r="I2371" s="47" t="str">
        <f t="shared" ref="I2371:I2380" si="180">I2370</f>
        <v>5 de 2013</v>
      </c>
      <c r="J2371" s="30" t="s">
        <v>103</v>
      </c>
      <c r="K2371" s="30" t="str">
        <f t="shared" si="175"/>
        <v>5 de 2013 - 3 de 2015</v>
      </c>
      <c r="L2371" s="30">
        <v>21</v>
      </c>
    </row>
    <row r="2372" spans="9:12" hidden="1" x14ac:dyDescent="0.2">
      <c r="I2372" s="47" t="str">
        <f t="shared" si="180"/>
        <v>5 de 2013</v>
      </c>
      <c r="J2372" s="30" t="s">
        <v>104</v>
      </c>
      <c r="K2372" s="30" t="str">
        <f t="shared" si="175"/>
        <v>5 de 2013 - 4 de 2015</v>
      </c>
      <c r="L2372" s="30">
        <v>22</v>
      </c>
    </row>
    <row r="2373" spans="9:12" hidden="1" x14ac:dyDescent="0.2">
      <c r="I2373" s="47" t="str">
        <f t="shared" si="180"/>
        <v>5 de 2013</v>
      </c>
      <c r="J2373" s="30" t="s">
        <v>105</v>
      </c>
      <c r="K2373" s="30" t="str">
        <f t="shared" si="175"/>
        <v>5 de 2013 - 5 de 2015</v>
      </c>
      <c r="L2373" s="30">
        <v>23</v>
      </c>
    </row>
    <row r="2374" spans="9:12" hidden="1" x14ac:dyDescent="0.2">
      <c r="I2374" s="47" t="str">
        <f t="shared" si="180"/>
        <v>5 de 2013</v>
      </c>
      <c r="J2374" s="30" t="s">
        <v>106</v>
      </c>
      <c r="K2374" s="30" t="str">
        <f t="shared" si="175"/>
        <v>5 de 2013 - 6 de 2015</v>
      </c>
      <c r="L2374" s="30">
        <v>24</v>
      </c>
    </row>
    <row r="2375" spans="9:12" hidden="1" x14ac:dyDescent="0.2">
      <c r="I2375" s="47" t="str">
        <f t="shared" si="180"/>
        <v>5 de 2013</v>
      </c>
      <c r="J2375" s="30" t="s">
        <v>107</v>
      </c>
      <c r="K2375" s="30" t="str">
        <f t="shared" si="175"/>
        <v>5 de 2013 - 7 de 2015</v>
      </c>
      <c r="L2375" s="30">
        <v>25</v>
      </c>
    </row>
    <row r="2376" spans="9:12" hidden="1" x14ac:dyDescent="0.2">
      <c r="I2376" s="47" t="str">
        <f t="shared" si="180"/>
        <v>5 de 2013</v>
      </c>
      <c r="J2376" s="30" t="s">
        <v>108</v>
      </c>
      <c r="K2376" s="30" t="str">
        <f t="shared" si="175"/>
        <v>5 de 2013 - 8 de 2015</v>
      </c>
      <c r="L2376" s="30">
        <v>26</v>
      </c>
    </row>
    <row r="2377" spans="9:12" hidden="1" x14ac:dyDescent="0.2">
      <c r="I2377" s="47" t="str">
        <f t="shared" si="180"/>
        <v>5 de 2013</v>
      </c>
      <c r="J2377" s="30" t="s">
        <v>109</v>
      </c>
      <c r="K2377" s="30" t="str">
        <f t="shared" si="175"/>
        <v>5 de 2013 - 9 de 2015</v>
      </c>
      <c r="L2377" s="30">
        <v>27</v>
      </c>
    </row>
    <row r="2378" spans="9:12" hidden="1" x14ac:dyDescent="0.2">
      <c r="I2378" s="47" t="str">
        <f t="shared" si="180"/>
        <v>5 de 2013</v>
      </c>
      <c r="J2378" s="30" t="s">
        <v>110</v>
      </c>
      <c r="K2378" s="30" t="str">
        <f t="shared" si="175"/>
        <v>5 de 2013 - 10 de 2015</v>
      </c>
      <c r="L2378" s="30">
        <v>28</v>
      </c>
    </row>
    <row r="2379" spans="9:12" hidden="1" x14ac:dyDescent="0.2">
      <c r="I2379" s="47" t="str">
        <f t="shared" si="180"/>
        <v>5 de 2013</v>
      </c>
      <c r="J2379" s="30" t="s">
        <v>111</v>
      </c>
      <c r="K2379" s="30" t="str">
        <f t="shared" si="175"/>
        <v>5 de 2013 - 11 de 2015</v>
      </c>
      <c r="L2379" s="30">
        <v>29</v>
      </c>
    </row>
    <row r="2380" spans="9:12" hidden="1" x14ac:dyDescent="0.2">
      <c r="I2380" s="47" t="str">
        <f t="shared" si="180"/>
        <v>5 de 2013</v>
      </c>
      <c r="J2380" s="30" t="s">
        <v>112</v>
      </c>
      <c r="K2380" s="30" t="str">
        <f t="shared" si="175"/>
        <v>5 de 2013 - 12 de 2015</v>
      </c>
      <c r="L2380" s="30">
        <v>30</v>
      </c>
    </row>
    <row r="2381" spans="9:12" hidden="1" x14ac:dyDescent="0.2">
      <c r="I2381" s="47" t="s">
        <v>82</v>
      </c>
      <c r="J2381" s="30" t="s">
        <v>101</v>
      </c>
      <c r="K2381" s="30" t="str">
        <f t="shared" si="175"/>
        <v>6 de 2013 - 1 de 2015</v>
      </c>
      <c r="L2381" s="30">
        <v>18</v>
      </c>
    </row>
    <row r="2382" spans="9:12" hidden="1" x14ac:dyDescent="0.2">
      <c r="I2382" s="47" t="str">
        <f>I2381</f>
        <v>6 de 2013</v>
      </c>
      <c r="J2382" s="30" t="s">
        <v>102</v>
      </c>
      <c r="K2382" s="30" t="str">
        <f t="shared" si="175"/>
        <v>6 de 2013 - 2 de 2015</v>
      </c>
      <c r="L2382" s="30">
        <v>19</v>
      </c>
    </row>
    <row r="2383" spans="9:12" hidden="1" x14ac:dyDescent="0.2">
      <c r="I2383" s="47" t="str">
        <f t="shared" ref="I2383:I2392" si="181">I2382</f>
        <v>6 de 2013</v>
      </c>
      <c r="J2383" s="30" t="s">
        <v>103</v>
      </c>
      <c r="K2383" s="30" t="str">
        <f t="shared" si="175"/>
        <v>6 de 2013 - 3 de 2015</v>
      </c>
      <c r="L2383" s="30">
        <v>20</v>
      </c>
    </row>
    <row r="2384" spans="9:12" hidden="1" x14ac:dyDescent="0.2">
      <c r="I2384" s="47" t="str">
        <f t="shared" si="181"/>
        <v>6 de 2013</v>
      </c>
      <c r="J2384" s="30" t="s">
        <v>104</v>
      </c>
      <c r="K2384" s="30" t="str">
        <f t="shared" si="175"/>
        <v>6 de 2013 - 4 de 2015</v>
      </c>
      <c r="L2384" s="30">
        <v>21</v>
      </c>
    </row>
    <row r="2385" spans="9:12" hidden="1" x14ac:dyDescent="0.2">
      <c r="I2385" s="47" t="str">
        <f t="shared" si="181"/>
        <v>6 de 2013</v>
      </c>
      <c r="J2385" s="30" t="s">
        <v>105</v>
      </c>
      <c r="K2385" s="30" t="str">
        <f t="shared" si="175"/>
        <v>6 de 2013 - 5 de 2015</v>
      </c>
      <c r="L2385" s="30">
        <v>22</v>
      </c>
    </row>
    <row r="2386" spans="9:12" hidden="1" x14ac:dyDescent="0.2">
      <c r="I2386" s="47" t="str">
        <f t="shared" si="181"/>
        <v>6 de 2013</v>
      </c>
      <c r="J2386" s="30" t="s">
        <v>106</v>
      </c>
      <c r="K2386" s="30" t="str">
        <f t="shared" ref="K2386:K2449" si="182">CONCATENATE(I2386," - ",J2386)</f>
        <v>6 de 2013 - 6 de 2015</v>
      </c>
      <c r="L2386" s="30">
        <v>23</v>
      </c>
    </row>
    <row r="2387" spans="9:12" hidden="1" x14ac:dyDescent="0.2">
      <c r="I2387" s="47" t="str">
        <f t="shared" si="181"/>
        <v>6 de 2013</v>
      </c>
      <c r="J2387" s="30" t="s">
        <v>107</v>
      </c>
      <c r="K2387" s="30" t="str">
        <f t="shared" si="182"/>
        <v>6 de 2013 - 7 de 2015</v>
      </c>
      <c r="L2387" s="30">
        <v>24</v>
      </c>
    </row>
    <row r="2388" spans="9:12" hidden="1" x14ac:dyDescent="0.2">
      <c r="I2388" s="47" t="str">
        <f t="shared" si="181"/>
        <v>6 de 2013</v>
      </c>
      <c r="J2388" s="30" t="s">
        <v>108</v>
      </c>
      <c r="K2388" s="30" t="str">
        <f t="shared" si="182"/>
        <v>6 de 2013 - 8 de 2015</v>
      </c>
      <c r="L2388" s="30">
        <v>25</v>
      </c>
    </row>
    <row r="2389" spans="9:12" hidden="1" x14ac:dyDescent="0.2">
      <c r="I2389" s="47" t="str">
        <f t="shared" si="181"/>
        <v>6 de 2013</v>
      </c>
      <c r="J2389" s="30" t="s">
        <v>109</v>
      </c>
      <c r="K2389" s="30" t="str">
        <f t="shared" si="182"/>
        <v>6 de 2013 - 9 de 2015</v>
      </c>
      <c r="L2389" s="30">
        <v>26</v>
      </c>
    </row>
    <row r="2390" spans="9:12" hidden="1" x14ac:dyDescent="0.2">
      <c r="I2390" s="47" t="str">
        <f t="shared" si="181"/>
        <v>6 de 2013</v>
      </c>
      <c r="J2390" s="30" t="s">
        <v>110</v>
      </c>
      <c r="K2390" s="30" t="str">
        <f t="shared" si="182"/>
        <v>6 de 2013 - 10 de 2015</v>
      </c>
      <c r="L2390" s="30">
        <v>27</v>
      </c>
    </row>
    <row r="2391" spans="9:12" hidden="1" x14ac:dyDescent="0.2">
      <c r="I2391" s="47" t="str">
        <f t="shared" si="181"/>
        <v>6 de 2013</v>
      </c>
      <c r="J2391" s="30" t="s">
        <v>111</v>
      </c>
      <c r="K2391" s="30" t="str">
        <f t="shared" si="182"/>
        <v>6 de 2013 - 11 de 2015</v>
      </c>
      <c r="L2391" s="30">
        <v>28</v>
      </c>
    </row>
    <row r="2392" spans="9:12" hidden="1" x14ac:dyDescent="0.2">
      <c r="I2392" s="47" t="str">
        <f t="shared" si="181"/>
        <v>6 de 2013</v>
      </c>
      <c r="J2392" s="30" t="s">
        <v>112</v>
      </c>
      <c r="K2392" s="30" t="str">
        <f t="shared" si="182"/>
        <v>6 de 2013 - 12 de 2015</v>
      </c>
      <c r="L2392" s="30">
        <v>29</v>
      </c>
    </row>
    <row r="2393" spans="9:12" hidden="1" x14ac:dyDescent="0.2">
      <c r="I2393" s="47" t="s">
        <v>83</v>
      </c>
      <c r="J2393" s="30" t="s">
        <v>101</v>
      </c>
      <c r="K2393" s="30" t="str">
        <f t="shared" si="182"/>
        <v>7 de 2013 - 1 de 2015</v>
      </c>
      <c r="L2393" s="30">
        <v>17</v>
      </c>
    </row>
    <row r="2394" spans="9:12" hidden="1" x14ac:dyDescent="0.2">
      <c r="I2394" s="47" t="str">
        <f>I2393</f>
        <v>7 de 2013</v>
      </c>
      <c r="J2394" s="30" t="s">
        <v>102</v>
      </c>
      <c r="K2394" s="30" t="str">
        <f t="shared" si="182"/>
        <v>7 de 2013 - 2 de 2015</v>
      </c>
      <c r="L2394" s="30">
        <v>18</v>
      </c>
    </row>
    <row r="2395" spans="9:12" hidden="1" x14ac:dyDescent="0.2">
      <c r="I2395" s="47" t="str">
        <f t="shared" ref="I2395:I2404" si="183">I2394</f>
        <v>7 de 2013</v>
      </c>
      <c r="J2395" s="30" t="s">
        <v>103</v>
      </c>
      <c r="K2395" s="30" t="str">
        <f t="shared" si="182"/>
        <v>7 de 2013 - 3 de 2015</v>
      </c>
      <c r="L2395" s="30">
        <v>19</v>
      </c>
    </row>
    <row r="2396" spans="9:12" hidden="1" x14ac:dyDescent="0.2">
      <c r="I2396" s="47" t="str">
        <f t="shared" si="183"/>
        <v>7 de 2013</v>
      </c>
      <c r="J2396" s="30" t="s">
        <v>104</v>
      </c>
      <c r="K2396" s="30" t="str">
        <f t="shared" si="182"/>
        <v>7 de 2013 - 4 de 2015</v>
      </c>
      <c r="L2396" s="30">
        <v>20</v>
      </c>
    </row>
    <row r="2397" spans="9:12" hidden="1" x14ac:dyDescent="0.2">
      <c r="I2397" s="47" t="str">
        <f t="shared" si="183"/>
        <v>7 de 2013</v>
      </c>
      <c r="J2397" s="30" t="s">
        <v>105</v>
      </c>
      <c r="K2397" s="30" t="str">
        <f t="shared" si="182"/>
        <v>7 de 2013 - 5 de 2015</v>
      </c>
      <c r="L2397" s="30">
        <v>21</v>
      </c>
    </row>
    <row r="2398" spans="9:12" hidden="1" x14ac:dyDescent="0.2">
      <c r="I2398" s="47" t="str">
        <f t="shared" si="183"/>
        <v>7 de 2013</v>
      </c>
      <c r="J2398" s="30" t="s">
        <v>106</v>
      </c>
      <c r="K2398" s="30" t="str">
        <f t="shared" si="182"/>
        <v>7 de 2013 - 6 de 2015</v>
      </c>
      <c r="L2398" s="30">
        <v>22</v>
      </c>
    </row>
    <row r="2399" spans="9:12" hidden="1" x14ac:dyDescent="0.2">
      <c r="I2399" s="47" t="str">
        <f t="shared" si="183"/>
        <v>7 de 2013</v>
      </c>
      <c r="J2399" s="30" t="s">
        <v>107</v>
      </c>
      <c r="K2399" s="30" t="str">
        <f t="shared" si="182"/>
        <v>7 de 2013 - 7 de 2015</v>
      </c>
      <c r="L2399" s="30">
        <v>23</v>
      </c>
    </row>
    <row r="2400" spans="9:12" hidden="1" x14ac:dyDescent="0.2">
      <c r="I2400" s="47" t="str">
        <f t="shared" si="183"/>
        <v>7 de 2013</v>
      </c>
      <c r="J2400" s="30" t="s">
        <v>108</v>
      </c>
      <c r="K2400" s="30" t="str">
        <f t="shared" si="182"/>
        <v>7 de 2013 - 8 de 2015</v>
      </c>
      <c r="L2400" s="30">
        <v>24</v>
      </c>
    </row>
    <row r="2401" spans="9:12" hidden="1" x14ac:dyDescent="0.2">
      <c r="I2401" s="47" t="str">
        <f t="shared" si="183"/>
        <v>7 de 2013</v>
      </c>
      <c r="J2401" s="30" t="s">
        <v>109</v>
      </c>
      <c r="K2401" s="30" t="str">
        <f t="shared" si="182"/>
        <v>7 de 2013 - 9 de 2015</v>
      </c>
      <c r="L2401" s="30">
        <v>25</v>
      </c>
    </row>
    <row r="2402" spans="9:12" hidden="1" x14ac:dyDescent="0.2">
      <c r="I2402" s="47" t="str">
        <f t="shared" si="183"/>
        <v>7 de 2013</v>
      </c>
      <c r="J2402" s="30" t="s">
        <v>110</v>
      </c>
      <c r="K2402" s="30" t="str">
        <f t="shared" si="182"/>
        <v>7 de 2013 - 10 de 2015</v>
      </c>
      <c r="L2402" s="30">
        <v>26</v>
      </c>
    </row>
    <row r="2403" spans="9:12" hidden="1" x14ac:dyDescent="0.2">
      <c r="I2403" s="47" t="str">
        <f t="shared" si="183"/>
        <v>7 de 2013</v>
      </c>
      <c r="J2403" s="30" t="s">
        <v>111</v>
      </c>
      <c r="K2403" s="30" t="str">
        <f t="shared" si="182"/>
        <v>7 de 2013 - 11 de 2015</v>
      </c>
      <c r="L2403" s="30">
        <v>27</v>
      </c>
    </row>
    <row r="2404" spans="9:12" hidden="1" x14ac:dyDescent="0.2">
      <c r="I2404" s="47" t="str">
        <f t="shared" si="183"/>
        <v>7 de 2013</v>
      </c>
      <c r="J2404" s="30" t="s">
        <v>112</v>
      </c>
      <c r="K2404" s="30" t="str">
        <f t="shared" si="182"/>
        <v>7 de 2013 - 12 de 2015</v>
      </c>
      <c r="L2404" s="30">
        <v>28</v>
      </c>
    </row>
    <row r="2405" spans="9:12" hidden="1" x14ac:dyDescent="0.2">
      <c r="I2405" s="47" t="s">
        <v>84</v>
      </c>
      <c r="J2405" s="30" t="s">
        <v>101</v>
      </c>
      <c r="K2405" s="30" t="str">
        <f t="shared" si="182"/>
        <v>8 de 2013 - 1 de 2015</v>
      </c>
      <c r="L2405" s="30">
        <v>16</v>
      </c>
    </row>
    <row r="2406" spans="9:12" hidden="1" x14ac:dyDescent="0.2">
      <c r="I2406" s="47" t="str">
        <f>I2405</f>
        <v>8 de 2013</v>
      </c>
      <c r="J2406" s="30" t="s">
        <v>102</v>
      </c>
      <c r="K2406" s="30" t="str">
        <f t="shared" si="182"/>
        <v>8 de 2013 - 2 de 2015</v>
      </c>
      <c r="L2406" s="30">
        <v>17</v>
      </c>
    </row>
    <row r="2407" spans="9:12" hidden="1" x14ac:dyDescent="0.2">
      <c r="I2407" s="47" t="str">
        <f t="shared" ref="I2407:I2416" si="184">I2406</f>
        <v>8 de 2013</v>
      </c>
      <c r="J2407" s="30" t="s">
        <v>103</v>
      </c>
      <c r="K2407" s="30" t="str">
        <f t="shared" si="182"/>
        <v>8 de 2013 - 3 de 2015</v>
      </c>
      <c r="L2407" s="30">
        <v>18</v>
      </c>
    </row>
    <row r="2408" spans="9:12" hidden="1" x14ac:dyDescent="0.2">
      <c r="I2408" s="47" t="str">
        <f t="shared" si="184"/>
        <v>8 de 2013</v>
      </c>
      <c r="J2408" s="30" t="s">
        <v>104</v>
      </c>
      <c r="K2408" s="30" t="str">
        <f t="shared" si="182"/>
        <v>8 de 2013 - 4 de 2015</v>
      </c>
      <c r="L2408" s="30">
        <v>19</v>
      </c>
    </row>
    <row r="2409" spans="9:12" hidden="1" x14ac:dyDescent="0.2">
      <c r="I2409" s="47" t="str">
        <f t="shared" si="184"/>
        <v>8 de 2013</v>
      </c>
      <c r="J2409" s="30" t="s">
        <v>105</v>
      </c>
      <c r="K2409" s="30" t="str">
        <f t="shared" si="182"/>
        <v>8 de 2013 - 5 de 2015</v>
      </c>
      <c r="L2409" s="30">
        <v>20</v>
      </c>
    </row>
    <row r="2410" spans="9:12" hidden="1" x14ac:dyDescent="0.2">
      <c r="I2410" s="47" t="str">
        <f t="shared" si="184"/>
        <v>8 de 2013</v>
      </c>
      <c r="J2410" s="30" t="s">
        <v>106</v>
      </c>
      <c r="K2410" s="30" t="str">
        <f t="shared" si="182"/>
        <v>8 de 2013 - 6 de 2015</v>
      </c>
      <c r="L2410" s="30">
        <v>21</v>
      </c>
    </row>
    <row r="2411" spans="9:12" hidden="1" x14ac:dyDescent="0.2">
      <c r="I2411" s="47" t="str">
        <f t="shared" si="184"/>
        <v>8 de 2013</v>
      </c>
      <c r="J2411" s="30" t="s">
        <v>107</v>
      </c>
      <c r="K2411" s="30" t="str">
        <f t="shared" si="182"/>
        <v>8 de 2013 - 7 de 2015</v>
      </c>
      <c r="L2411" s="30">
        <v>22</v>
      </c>
    </row>
    <row r="2412" spans="9:12" hidden="1" x14ac:dyDescent="0.2">
      <c r="I2412" s="47" t="str">
        <f t="shared" si="184"/>
        <v>8 de 2013</v>
      </c>
      <c r="J2412" s="30" t="s">
        <v>108</v>
      </c>
      <c r="K2412" s="30" t="str">
        <f t="shared" si="182"/>
        <v>8 de 2013 - 8 de 2015</v>
      </c>
      <c r="L2412" s="30">
        <v>23</v>
      </c>
    </row>
    <row r="2413" spans="9:12" hidden="1" x14ac:dyDescent="0.2">
      <c r="I2413" s="47" t="str">
        <f t="shared" si="184"/>
        <v>8 de 2013</v>
      </c>
      <c r="J2413" s="30" t="s">
        <v>109</v>
      </c>
      <c r="K2413" s="30" t="str">
        <f t="shared" si="182"/>
        <v>8 de 2013 - 9 de 2015</v>
      </c>
      <c r="L2413" s="30">
        <v>24</v>
      </c>
    </row>
    <row r="2414" spans="9:12" hidden="1" x14ac:dyDescent="0.2">
      <c r="I2414" s="47" t="str">
        <f t="shared" si="184"/>
        <v>8 de 2013</v>
      </c>
      <c r="J2414" s="30" t="s">
        <v>110</v>
      </c>
      <c r="K2414" s="30" t="str">
        <f t="shared" si="182"/>
        <v>8 de 2013 - 10 de 2015</v>
      </c>
      <c r="L2414" s="30">
        <v>25</v>
      </c>
    </row>
    <row r="2415" spans="9:12" hidden="1" x14ac:dyDescent="0.2">
      <c r="I2415" s="47" t="str">
        <f t="shared" si="184"/>
        <v>8 de 2013</v>
      </c>
      <c r="J2415" s="30" t="s">
        <v>111</v>
      </c>
      <c r="K2415" s="30" t="str">
        <f t="shared" si="182"/>
        <v>8 de 2013 - 11 de 2015</v>
      </c>
      <c r="L2415" s="30">
        <v>26</v>
      </c>
    </row>
    <row r="2416" spans="9:12" hidden="1" x14ac:dyDescent="0.2">
      <c r="I2416" s="47" t="str">
        <f t="shared" si="184"/>
        <v>8 de 2013</v>
      </c>
      <c r="J2416" s="30" t="s">
        <v>112</v>
      </c>
      <c r="K2416" s="30" t="str">
        <f t="shared" si="182"/>
        <v>8 de 2013 - 12 de 2015</v>
      </c>
      <c r="L2416" s="30">
        <v>27</v>
      </c>
    </row>
    <row r="2417" spans="9:12" hidden="1" x14ac:dyDescent="0.2">
      <c r="I2417" s="47" t="s">
        <v>85</v>
      </c>
      <c r="J2417" s="30" t="s">
        <v>101</v>
      </c>
      <c r="K2417" s="30" t="str">
        <f t="shared" si="182"/>
        <v>9 de 2013 - 1 de 2015</v>
      </c>
      <c r="L2417" s="30">
        <v>15</v>
      </c>
    </row>
    <row r="2418" spans="9:12" hidden="1" x14ac:dyDescent="0.2">
      <c r="I2418" s="30" t="str">
        <f>I2417</f>
        <v>9 de 2013</v>
      </c>
      <c r="J2418" s="30" t="s">
        <v>102</v>
      </c>
      <c r="K2418" s="30" t="str">
        <f t="shared" si="182"/>
        <v>9 de 2013 - 2 de 2015</v>
      </c>
      <c r="L2418" s="30">
        <v>16</v>
      </c>
    </row>
    <row r="2419" spans="9:12" hidden="1" x14ac:dyDescent="0.2">
      <c r="I2419" s="30" t="str">
        <f t="shared" ref="I2419:I2428" si="185">I2418</f>
        <v>9 de 2013</v>
      </c>
      <c r="J2419" s="30" t="s">
        <v>103</v>
      </c>
      <c r="K2419" s="30" t="str">
        <f t="shared" si="182"/>
        <v>9 de 2013 - 3 de 2015</v>
      </c>
      <c r="L2419" s="30">
        <v>17</v>
      </c>
    </row>
    <row r="2420" spans="9:12" hidden="1" x14ac:dyDescent="0.2">
      <c r="I2420" s="30" t="str">
        <f t="shared" si="185"/>
        <v>9 de 2013</v>
      </c>
      <c r="J2420" s="30" t="s">
        <v>104</v>
      </c>
      <c r="K2420" s="30" t="str">
        <f t="shared" si="182"/>
        <v>9 de 2013 - 4 de 2015</v>
      </c>
      <c r="L2420" s="30">
        <v>18</v>
      </c>
    </row>
    <row r="2421" spans="9:12" hidden="1" x14ac:dyDescent="0.2">
      <c r="I2421" s="30" t="str">
        <f t="shared" si="185"/>
        <v>9 de 2013</v>
      </c>
      <c r="J2421" s="30" t="s">
        <v>105</v>
      </c>
      <c r="K2421" s="30" t="str">
        <f t="shared" si="182"/>
        <v>9 de 2013 - 5 de 2015</v>
      </c>
      <c r="L2421" s="30">
        <v>19</v>
      </c>
    </row>
    <row r="2422" spans="9:12" hidden="1" x14ac:dyDescent="0.2">
      <c r="I2422" s="30" t="str">
        <f t="shared" si="185"/>
        <v>9 de 2013</v>
      </c>
      <c r="J2422" s="30" t="s">
        <v>106</v>
      </c>
      <c r="K2422" s="30" t="str">
        <f t="shared" si="182"/>
        <v>9 de 2013 - 6 de 2015</v>
      </c>
      <c r="L2422" s="30">
        <v>20</v>
      </c>
    </row>
    <row r="2423" spans="9:12" hidden="1" x14ac:dyDescent="0.2">
      <c r="I2423" s="30" t="str">
        <f t="shared" si="185"/>
        <v>9 de 2013</v>
      </c>
      <c r="J2423" s="30" t="s">
        <v>107</v>
      </c>
      <c r="K2423" s="30" t="str">
        <f t="shared" si="182"/>
        <v>9 de 2013 - 7 de 2015</v>
      </c>
      <c r="L2423" s="30">
        <v>21</v>
      </c>
    </row>
    <row r="2424" spans="9:12" hidden="1" x14ac:dyDescent="0.2">
      <c r="I2424" s="30" t="str">
        <f t="shared" si="185"/>
        <v>9 de 2013</v>
      </c>
      <c r="J2424" s="30" t="s">
        <v>108</v>
      </c>
      <c r="K2424" s="30" t="str">
        <f t="shared" si="182"/>
        <v>9 de 2013 - 8 de 2015</v>
      </c>
      <c r="L2424" s="30">
        <v>22</v>
      </c>
    </row>
    <row r="2425" spans="9:12" hidden="1" x14ac:dyDescent="0.2">
      <c r="I2425" s="30" t="str">
        <f t="shared" si="185"/>
        <v>9 de 2013</v>
      </c>
      <c r="J2425" s="30" t="s">
        <v>109</v>
      </c>
      <c r="K2425" s="30" t="str">
        <f t="shared" si="182"/>
        <v>9 de 2013 - 9 de 2015</v>
      </c>
      <c r="L2425" s="30">
        <v>23</v>
      </c>
    </row>
    <row r="2426" spans="9:12" hidden="1" x14ac:dyDescent="0.2">
      <c r="I2426" s="30" t="str">
        <f t="shared" si="185"/>
        <v>9 de 2013</v>
      </c>
      <c r="J2426" s="30" t="s">
        <v>110</v>
      </c>
      <c r="K2426" s="30" t="str">
        <f t="shared" si="182"/>
        <v>9 de 2013 - 10 de 2015</v>
      </c>
      <c r="L2426" s="30">
        <v>24</v>
      </c>
    </row>
    <row r="2427" spans="9:12" hidden="1" x14ac:dyDescent="0.2">
      <c r="I2427" s="30" t="str">
        <f t="shared" si="185"/>
        <v>9 de 2013</v>
      </c>
      <c r="J2427" s="30" t="s">
        <v>111</v>
      </c>
      <c r="K2427" s="30" t="str">
        <f t="shared" si="182"/>
        <v>9 de 2013 - 11 de 2015</v>
      </c>
      <c r="L2427" s="30">
        <v>25</v>
      </c>
    </row>
    <row r="2428" spans="9:12" hidden="1" x14ac:dyDescent="0.2">
      <c r="I2428" s="30" t="str">
        <f t="shared" si="185"/>
        <v>9 de 2013</v>
      </c>
      <c r="J2428" s="30" t="s">
        <v>112</v>
      </c>
      <c r="K2428" s="30" t="str">
        <f t="shared" si="182"/>
        <v>9 de 2013 - 12 de 2015</v>
      </c>
      <c r="L2428" s="30">
        <v>26</v>
      </c>
    </row>
    <row r="2429" spans="9:12" hidden="1" x14ac:dyDescent="0.2">
      <c r="I2429" s="47" t="s">
        <v>86</v>
      </c>
      <c r="J2429" s="30" t="s">
        <v>101</v>
      </c>
      <c r="K2429" s="30" t="str">
        <f t="shared" si="182"/>
        <v>10 de 2013 - 1 de 2015</v>
      </c>
      <c r="L2429" s="30">
        <v>14</v>
      </c>
    </row>
    <row r="2430" spans="9:12" hidden="1" x14ac:dyDescent="0.2">
      <c r="I2430" s="47" t="str">
        <f>I2429</f>
        <v>10 de 2013</v>
      </c>
      <c r="J2430" s="30" t="s">
        <v>102</v>
      </c>
      <c r="K2430" s="30" t="str">
        <f t="shared" si="182"/>
        <v>10 de 2013 - 2 de 2015</v>
      </c>
      <c r="L2430" s="30">
        <v>15</v>
      </c>
    </row>
    <row r="2431" spans="9:12" hidden="1" x14ac:dyDescent="0.2">
      <c r="I2431" s="47" t="str">
        <f t="shared" ref="I2431:I2440" si="186">I2430</f>
        <v>10 de 2013</v>
      </c>
      <c r="J2431" s="30" t="s">
        <v>103</v>
      </c>
      <c r="K2431" s="30" t="str">
        <f t="shared" si="182"/>
        <v>10 de 2013 - 3 de 2015</v>
      </c>
      <c r="L2431" s="30">
        <v>16</v>
      </c>
    </row>
    <row r="2432" spans="9:12" hidden="1" x14ac:dyDescent="0.2">
      <c r="I2432" s="47" t="str">
        <f t="shared" si="186"/>
        <v>10 de 2013</v>
      </c>
      <c r="J2432" s="30" t="s">
        <v>104</v>
      </c>
      <c r="K2432" s="30" t="str">
        <f t="shared" si="182"/>
        <v>10 de 2013 - 4 de 2015</v>
      </c>
      <c r="L2432" s="30">
        <v>17</v>
      </c>
    </row>
    <row r="2433" spans="9:12" hidden="1" x14ac:dyDescent="0.2">
      <c r="I2433" s="47" t="str">
        <f t="shared" si="186"/>
        <v>10 de 2013</v>
      </c>
      <c r="J2433" s="30" t="s">
        <v>105</v>
      </c>
      <c r="K2433" s="30" t="str">
        <f t="shared" si="182"/>
        <v>10 de 2013 - 5 de 2015</v>
      </c>
      <c r="L2433" s="30">
        <v>18</v>
      </c>
    </row>
    <row r="2434" spans="9:12" hidden="1" x14ac:dyDescent="0.2">
      <c r="I2434" s="47" t="str">
        <f t="shared" si="186"/>
        <v>10 de 2013</v>
      </c>
      <c r="J2434" s="30" t="s">
        <v>106</v>
      </c>
      <c r="K2434" s="30" t="str">
        <f t="shared" si="182"/>
        <v>10 de 2013 - 6 de 2015</v>
      </c>
      <c r="L2434" s="30">
        <v>19</v>
      </c>
    </row>
    <row r="2435" spans="9:12" hidden="1" x14ac:dyDescent="0.2">
      <c r="I2435" s="47" t="str">
        <f t="shared" si="186"/>
        <v>10 de 2013</v>
      </c>
      <c r="J2435" s="30" t="s">
        <v>107</v>
      </c>
      <c r="K2435" s="30" t="str">
        <f t="shared" si="182"/>
        <v>10 de 2013 - 7 de 2015</v>
      </c>
      <c r="L2435" s="30">
        <v>20</v>
      </c>
    </row>
    <row r="2436" spans="9:12" hidden="1" x14ac:dyDescent="0.2">
      <c r="I2436" s="47" t="str">
        <f t="shared" si="186"/>
        <v>10 de 2013</v>
      </c>
      <c r="J2436" s="30" t="s">
        <v>108</v>
      </c>
      <c r="K2436" s="30" t="str">
        <f t="shared" si="182"/>
        <v>10 de 2013 - 8 de 2015</v>
      </c>
      <c r="L2436" s="30">
        <v>21</v>
      </c>
    </row>
    <row r="2437" spans="9:12" hidden="1" x14ac:dyDescent="0.2">
      <c r="I2437" s="47" t="str">
        <f t="shared" si="186"/>
        <v>10 de 2013</v>
      </c>
      <c r="J2437" s="30" t="s">
        <v>109</v>
      </c>
      <c r="K2437" s="30" t="str">
        <f t="shared" si="182"/>
        <v>10 de 2013 - 9 de 2015</v>
      </c>
      <c r="L2437" s="30">
        <v>22</v>
      </c>
    </row>
    <row r="2438" spans="9:12" hidden="1" x14ac:dyDescent="0.2">
      <c r="I2438" s="47" t="str">
        <f t="shared" si="186"/>
        <v>10 de 2013</v>
      </c>
      <c r="J2438" s="30" t="s">
        <v>110</v>
      </c>
      <c r="K2438" s="30" t="str">
        <f t="shared" si="182"/>
        <v>10 de 2013 - 10 de 2015</v>
      </c>
      <c r="L2438" s="30">
        <v>23</v>
      </c>
    </row>
    <row r="2439" spans="9:12" hidden="1" x14ac:dyDescent="0.2">
      <c r="I2439" s="47" t="str">
        <f t="shared" si="186"/>
        <v>10 de 2013</v>
      </c>
      <c r="J2439" s="30" t="s">
        <v>111</v>
      </c>
      <c r="K2439" s="30" t="str">
        <f t="shared" si="182"/>
        <v>10 de 2013 - 11 de 2015</v>
      </c>
      <c r="L2439" s="30">
        <v>24</v>
      </c>
    </row>
    <row r="2440" spans="9:12" hidden="1" x14ac:dyDescent="0.2">
      <c r="I2440" s="47" t="str">
        <f t="shared" si="186"/>
        <v>10 de 2013</v>
      </c>
      <c r="J2440" s="30" t="s">
        <v>112</v>
      </c>
      <c r="K2440" s="30" t="str">
        <f t="shared" si="182"/>
        <v>10 de 2013 - 12 de 2015</v>
      </c>
      <c r="L2440" s="30">
        <v>25</v>
      </c>
    </row>
    <row r="2441" spans="9:12" hidden="1" x14ac:dyDescent="0.2">
      <c r="I2441" s="47" t="s">
        <v>87</v>
      </c>
      <c r="J2441" s="30" t="s">
        <v>101</v>
      </c>
      <c r="K2441" s="30" t="str">
        <f t="shared" si="182"/>
        <v>11 de 2013 - 1 de 2015</v>
      </c>
      <c r="L2441" s="30">
        <v>13</v>
      </c>
    </row>
    <row r="2442" spans="9:12" hidden="1" x14ac:dyDescent="0.2">
      <c r="I2442" s="47" t="str">
        <f>I2441</f>
        <v>11 de 2013</v>
      </c>
      <c r="J2442" s="30" t="s">
        <v>102</v>
      </c>
      <c r="K2442" s="30" t="str">
        <f t="shared" si="182"/>
        <v>11 de 2013 - 2 de 2015</v>
      </c>
      <c r="L2442" s="30">
        <v>14</v>
      </c>
    </row>
    <row r="2443" spans="9:12" hidden="1" x14ac:dyDescent="0.2">
      <c r="I2443" s="47" t="str">
        <f t="shared" ref="I2443:I2452" si="187">I2442</f>
        <v>11 de 2013</v>
      </c>
      <c r="J2443" s="30" t="s">
        <v>103</v>
      </c>
      <c r="K2443" s="30" t="str">
        <f t="shared" si="182"/>
        <v>11 de 2013 - 3 de 2015</v>
      </c>
      <c r="L2443" s="30">
        <v>15</v>
      </c>
    </row>
    <row r="2444" spans="9:12" hidden="1" x14ac:dyDescent="0.2">
      <c r="I2444" s="47" t="str">
        <f t="shared" si="187"/>
        <v>11 de 2013</v>
      </c>
      <c r="J2444" s="30" t="s">
        <v>104</v>
      </c>
      <c r="K2444" s="30" t="str">
        <f t="shared" si="182"/>
        <v>11 de 2013 - 4 de 2015</v>
      </c>
      <c r="L2444" s="30">
        <v>16</v>
      </c>
    </row>
    <row r="2445" spans="9:12" hidden="1" x14ac:dyDescent="0.2">
      <c r="I2445" s="47" t="str">
        <f t="shared" si="187"/>
        <v>11 de 2013</v>
      </c>
      <c r="J2445" s="30" t="s">
        <v>105</v>
      </c>
      <c r="K2445" s="30" t="str">
        <f t="shared" si="182"/>
        <v>11 de 2013 - 5 de 2015</v>
      </c>
      <c r="L2445" s="30">
        <v>17</v>
      </c>
    </row>
    <row r="2446" spans="9:12" hidden="1" x14ac:dyDescent="0.2">
      <c r="I2446" s="47" t="str">
        <f t="shared" si="187"/>
        <v>11 de 2013</v>
      </c>
      <c r="J2446" s="30" t="s">
        <v>106</v>
      </c>
      <c r="K2446" s="30" t="str">
        <f t="shared" si="182"/>
        <v>11 de 2013 - 6 de 2015</v>
      </c>
      <c r="L2446" s="30">
        <v>18</v>
      </c>
    </row>
    <row r="2447" spans="9:12" hidden="1" x14ac:dyDescent="0.2">
      <c r="I2447" s="47" t="str">
        <f t="shared" si="187"/>
        <v>11 de 2013</v>
      </c>
      <c r="J2447" s="30" t="s">
        <v>107</v>
      </c>
      <c r="K2447" s="30" t="str">
        <f t="shared" si="182"/>
        <v>11 de 2013 - 7 de 2015</v>
      </c>
      <c r="L2447" s="30">
        <v>19</v>
      </c>
    </row>
    <row r="2448" spans="9:12" hidden="1" x14ac:dyDescent="0.2">
      <c r="I2448" s="47" t="str">
        <f t="shared" si="187"/>
        <v>11 de 2013</v>
      </c>
      <c r="J2448" s="30" t="s">
        <v>108</v>
      </c>
      <c r="K2448" s="30" t="str">
        <f t="shared" si="182"/>
        <v>11 de 2013 - 8 de 2015</v>
      </c>
      <c r="L2448" s="30">
        <v>20</v>
      </c>
    </row>
    <row r="2449" spans="9:12" hidden="1" x14ac:dyDescent="0.2">
      <c r="I2449" s="47" t="str">
        <f t="shared" si="187"/>
        <v>11 de 2013</v>
      </c>
      <c r="J2449" s="30" t="s">
        <v>109</v>
      </c>
      <c r="K2449" s="30" t="str">
        <f t="shared" si="182"/>
        <v>11 de 2013 - 9 de 2015</v>
      </c>
      <c r="L2449" s="30">
        <v>21</v>
      </c>
    </row>
    <row r="2450" spans="9:12" hidden="1" x14ac:dyDescent="0.2">
      <c r="I2450" s="47" t="str">
        <f t="shared" si="187"/>
        <v>11 de 2013</v>
      </c>
      <c r="J2450" s="30" t="s">
        <v>110</v>
      </c>
      <c r="K2450" s="30" t="str">
        <f t="shared" ref="K2450:K2464" si="188">CONCATENATE(I2450," - ",J2450)</f>
        <v>11 de 2013 - 10 de 2015</v>
      </c>
      <c r="L2450" s="30">
        <v>22</v>
      </c>
    </row>
    <row r="2451" spans="9:12" hidden="1" x14ac:dyDescent="0.2">
      <c r="I2451" s="47" t="str">
        <f t="shared" si="187"/>
        <v>11 de 2013</v>
      </c>
      <c r="J2451" s="30" t="s">
        <v>111</v>
      </c>
      <c r="K2451" s="30" t="str">
        <f t="shared" si="188"/>
        <v>11 de 2013 - 11 de 2015</v>
      </c>
      <c r="L2451" s="30">
        <v>23</v>
      </c>
    </row>
    <row r="2452" spans="9:12" hidden="1" x14ac:dyDescent="0.2">
      <c r="I2452" s="47" t="str">
        <f t="shared" si="187"/>
        <v>11 de 2013</v>
      </c>
      <c r="J2452" s="30" t="s">
        <v>112</v>
      </c>
      <c r="K2452" s="30" t="str">
        <f t="shared" si="188"/>
        <v>11 de 2013 - 12 de 2015</v>
      </c>
      <c r="L2452" s="30">
        <v>24</v>
      </c>
    </row>
    <row r="2453" spans="9:12" hidden="1" x14ac:dyDescent="0.2">
      <c r="I2453" s="47" t="s">
        <v>88</v>
      </c>
      <c r="J2453" s="30" t="s">
        <v>101</v>
      </c>
      <c r="K2453" s="30" t="str">
        <f t="shared" si="188"/>
        <v>12 de 2013 - 1 de 2015</v>
      </c>
      <c r="L2453" s="30">
        <v>12</v>
      </c>
    </row>
    <row r="2454" spans="9:12" hidden="1" x14ac:dyDescent="0.2">
      <c r="I2454" s="47" t="str">
        <f>I2453</f>
        <v>12 de 2013</v>
      </c>
      <c r="J2454" s="30" t="s">
        <v>102</v>
      </c>
      <c r="K2454" s="30" t="str">
        <f t="shared" si="188"/>
        <v>12 de 2013 - 2 de 2015</v>
      </c>
      <c r="L2454" s="30">
        <v>13</v>
      </c>
    </row>
    <row r="2455" spans="9:12" hidden="1" x14ac:dyDescent="0.2">
      <c r="I2455" s="47" t="str">
        <f t="shared" ref="I2455:I2464" si="189">I2454</f>
        <v>12 de 2013</v>
      </c>
      <c r="J2455" s="30" t="s">
        <v>103</v>
      </c>
      <c r="K2455" s="30" t="str">
        <f t="shared" si="188"/>
        <v>12 de 2013 - 3 de 2015</v>
      </c>
      <c r="L2455" s="30">
        <v>14</v>
      </c>
    </row>
    <row r="2456" spans="9:12" hidden="1" x14ac:dyDescent="0.2">
      <c r="I2456" s="47" t="str">
        <f t="shared" si="189"/>
        <v>12 de 2013</v>
      </c>
      <c r="J2456" s="30" t="s">
        <v>104</v>
      </c>
      <c r="K2456" s="30" t="str">
        <f t="shared" si="188"/>
        <v>12 de 2013 - 4 de 2015</v>
      </c>
      <c r="L2456" s="30">
        <v>15</v>
      </c>
    </row>
    <row r="2457" spans="9:12" hidden="1" x14ac:dyDescent="0.2">
      <c r="I2457" s="47" t="str">
        <f t="shared" si="189"/>
        <v>12 de 2013</v>
      </c>
      <c r="J2457" s="30" t="s">
        <v>105</v>
      </c>
      <c r="K2457" s="30" t="str">
        <f t="shared" si="188"/>
        <v>12 de 2013 - 5 de 2015</v>
      </c>
      <c r="L2457" s="30">
        <v>16</v>
      </c>
    </row>
    <row r="2458" spans="9:12" hidden="1" x14ac:dyDescent="0.2">
      <c r="I2458" s="47" t="str">
        <f t="shared" si="189"/>
        <v>12 de 2013</v>
      </c>
      <c r="J2458" s="30" t="s">
        <v>106</v>
      </c>
      <c r="K2458" s="30" t="str">
        <f t="shared" si="188"/>
        <v>12 de 2013 - 6 de 2015</v>
      </c>
      <c r="L2458" s="30">
        <v>17</v>
      </c>
    </row>
    <row r="2459" spans="9:12" hidden="1" x14ac:dyDescent="0.2">
      <c r="I2459" s="47" t="str">
        <f t="shared" si="189"/>
        <v>12 de 2013</v>
      </c>
      <c r="J2459" s="30" t="s">
        <v>107</v>
      </c>
      <c r="K2459" s="30" t="str">
        <f t="shared" si="188"/>
        <v>12 de 2013 - 7 de 2015</v>
      </c>
      <c r="L2459" s="30">
        <v>18</v>
      </c>
    </row>
    <row r="2460" spans="9:12" hidden="1" x14ac:dyDescent="0.2">
      <c r="I2460" s="47" t="str">
        <f t="shared" si="189"/>
        <v>12 de 2013</v>
      </c>
      <c r="J2460" s="30" t="s">
        <v>108</v>
      </c>
      <c r="K2460" s="30" t="str">
        <f t="shared" si="188"/>
        <v>12 de 2013 - 8 de 2015</v>
      </c>
      <c r="L2460" s="30">
        <v>19</v>
      </c>
    </row>
    <row r="2461" spans="9:12" hidden="1" x14ac:dyDescent="0.2">
      <c r="I2461" s="47" t="str">
        <f t="shared" si="189"/>
        <v>12 de 2013</v>
      </c>
      <c r="J2461" s="30" t="s">
        <v>109</v>
      </c>
      <c r="K2461" s="30" t="str">
        <f t="shared" si="188"/>
        <v>12 de 2013 - 9 de 2015</v>
      </c>
      <c r="L2461" s="30">
        <v>20</v>
      </c>
    </row>
    <row r="2462" spans="9:12" hidden="1" x14ac:dyDescent="0.2">
      <c r="I2462" s="47" t="str">
        <f t="shared" si="189"/>
        <v>12 de 2013</v>
      </c>
      <c r="J2462" s="30" t="s">
        <v>110</v>
      </c>
      <c r="K2462" s="30" t="str">
        <f t="shared" si="188"/>
        <v>12 de 2013 - 10 de 2015</v>
      </c>
      <c r="L2462" s="30">
        <v>21</v>
      </c>
    </row>
    <row r="2463" spans="9:12" hidden="1" x14ac:dyDescent="0.2">
      <c r="I2463" s="47" t="str">
        <f t="shared" si="189"/>
        <v>12 de 2013</v>
      </c>
      <c r="J2463" s="30" t="s">
        <v>111</v>
      </c>
      <c r="K2463" s="30" t="str">
        <f t="shared" si="188"/>
        <v>12 de 2013 - 11 de 2015</v>
      </c>
      <c r="L2463" s="30">
        <v>22</v>
      </c>
    </row>
    <row r="2464" spans="9:12" hidden="1" x14ac:dyDescent="0.2">
      <c r="I2464" s="47" t="str">
        <f t="shared" si="189"/>
        <v>12 de 2013</v>
      </c>
      <c r="J2464" s="30" t="s">
        <v>112</v>
      </c>
      <c r="K2464" s="30" t="str">
        <f t="shared" si="188"/>
        <v>12 de 2013 - 12 de 2015</v>
      </c>
      <c r="L2464" s="30">
        <v>23</v>
      </c>
    </row>
    <row r="2465" spans="9:12" hidden="1" x14ac:dyDescent="0.2">
      <c r="K2465" s="18"/>
      <c r="L2465" s="18"/>
    </row>
    <row r="2466" spans="9:12" hidden="1" x14ac:dyDescent="0.2">
      <c r="I2466" s="30" t="s">
        <v>89</v>
      </c>
      <c r="J2466" s="30" t="s">
        <v>113</v>
      </c>
      <c r="K2466" s="30" t="str">
        <f>CONCATENATE(I2466," - ",J2466)</f>
        <v>1 de 2014 - 1 de 2016</v>
      </c>
      <c r="L2466" s="30">
        <v>23</v>
      </c>
    </row>
    <row r="2467" spans="9:12" hidden="1" x14ac:dyDescent="0.2">
      <c r="I2467" s="30" t="str">
        <f>I2466</f>
        <v>1 de 2014</v>
      </c>
      <c r="J2467" s="30" t="s">
        <v>114</v>
      </c>
      <c r="K2467" s="30" t="str">
        <f t="shared" ref="K2467:K2530" si="190">CONCATENATE(I2467," - ",J2467)</f>
        <v>1 de 2014 - 2 de 2016</v>
      </c>
      <c r="L2467" s="30">
        <v>24</v>
      </c>
    </row>
    <row r="2468" spans="9:12" hidden="1" x14ac:dyDescent="0.2">
      <c r="I2468" s="30" t="str">
        <f t="shared" ref="I2468:I2477" si="191">I2467</f>
        <v>1 de 2014</v>
      </c>
      <c r="J2468" s="30" t="s">
        <v>115</v>
      </c>
      <c r="K2468" s="30" t="str">
        <f t="shared" si="190"/>
        <v>1 de 2014 - 3 de 2016</v>
      </c>
      <c r="L2468" s="30">
        <v>25</v>
      </c>
    </row>
    <row r="2469" spans="9:12" hidden="1" x14ac:dyDescent="0.2">
      <c r="I2469" s="30" t="str">
        <f t="shared" si="191"/>
        <v>1 de 2014</v>
      </c>
      <c r="J2469" s="30" t="s">
        <v>116</v>
      </c>
      <c r="K2469" s="30" t="str">
        <f t="shared" si="190"/>
        <v>1 de 2014 - 4 de 2016</v>
      </c>
      <c r="L2469" s="30">
        <v>26</v>
      </c>
    </row>
    <row r="2470" spans="9:12" hidden="1" x14ac:dyDescent="0.2">
      <c r="I2470" s="30" t="str">
        <f t="shared" si="191"/>
        <v>1 de 2014</v>
      </c>
      <c r="J2470" s="30" t="s">
        <v>117</v>
      </c>
      <c r="K2470" s="30" t="str">
        <f t="shared" si="190"/>
        <v>1 de 2014 - 5 de 2016</v>
      </c>
      <c r="L2470" s="30">
        <v>27</v>
      </c>
    </row>
    <row r="2471" spans="9:12" hidden="1" x14ac:dyDescent="0.2">
      <c r="I2471" s="30" t="str">
        <f t="shared" si="191"/>
        <v>1 de 2014</v>
      </c>
      <c r="J2471" s="30" t="s">
        <v>118</v>
      </c>
      <c r="K2471" s="30" t="str">
        <f t="shared" si="190"/>
        <v>1 de 2014 - 6 de 2016</v>
      </c>
      <c r="L2471" s="30">
        <v>28</v>
      </c>
    </row>
    <row r="2472" spans="9:12" hidden="1" x14ac:dyDescent="0.2">
      <c r="I2472" s="30" t="str">
        <f t="shared" si="191"/>
        <v>1 de 2014</v>
      </c>
      <c r="J2472" s="30" t="s">
        <v>119</v>
      </c>
      <c r="K2472" s="30" t="str">
        <f t="shared" si="190"/>
        <v>1 de 2014 - 7 de 2016</v>
      </c>
      <c r="L2472" s="30">
        <v>29</v>
      </c>
    </row>
    <row r="2473" spans="9:12" hidden="1" x14ac:dyDescent="0.2">
      <c r="I2473" s="30" t="str">
        <f t="shared" si="191"/>
        <v>1 de 2014</v>
      </c>
      <c r="J2473" s="30" t="s">
        <v>120</v>
      </c>
      <c r="K2473" s="30" t="str">
        <f t="shared" si="190"/>
        <v>1 de 2014 - 8 de 2016</v>
      </c>
      <c r="L2473" s="30">
        <v>30</v>
      </c>
    </row>
    <row r="2474" spans="9:12" hidden="1" x14ac:dyDescent="0.2">
      <c r="I2474" s="30" t="str">
        <f t="shared" si="191"/>
        <v>1 de 2014</v>
      </c>
      <c r="J2474" s="30" t="s">
        <v>121</v>
      </c>
      <c r="K2474" s="30" t="str">
        <f t="shared" si="190"/>
        <v>1 de 2014 - 9 de 2016</v>
      </c>
      <c r="L2474" s="30">
        <v>31</v>
      </c>
    </row>
    <row r="2475" spans="9:12" hidden="1" x14ac:dyDescent="0.2">
      <c r="I2475" s="30" t="str">
        <f t="shared" si="191"/>
        <v>1 de 2014</v>
      </c>
      <c r="J2475" s="30" t="s">
        <v>122</v>
      </c>
      <c r="K2475" s="30" t="str">
        <f t="shared" si="190"/>
        <v>1 de 2014 - 10 de 2016</v>
      </c>
      <c r="L2475" s="30">
        <v>32</v>
      </c>
    </row>
    <row r="2476" spans="9:12" hidden="1" x14ac:dyDescent="0.2">
      <c r="I2476" s="30" t="str">
        <f t="shared" si="191"/>
        <v>1 de 2014</v>
      </c>
      <c r="J2476" s="30" t="s">
        <v>123</v>
      </c>
      <c r="K2476" s="30" t="str">
        <f t="shared" si="190"/>
        <v>1 de 2014 - 11 de 2016</v>
      </c>
      <c r="L2476" s="30">
        <v>33</v>
      </c>
    </row>
    <row r="2477" spans="9:12" hidden="1" x14ac:dyDescent="0.2">
      <c r="I2477" s="30" t="str">
        <f t="shared" si="191"/>
        <v>1 de 2014</v>
      </c>
      <c r="J2477" s="30" t="s">
        <v>124</v>
      </c>
      <c r="K2477" s="30" t="str">
        <f t="shared" si="190"/>
        <v>1 de 2014 - 12 de 2016</v>
      </c>
      <c r="L2477" s="30">
        <v>34</v>
      </c>
    </row>
    <row r="2478" spans="9:12" hidden="1" x14ac:dyDescent="0.2">
      <c r="I2478" s="30" t="s">
        <v>90</v>
      </c>
      <c r="J2478" s="30" t="s">
        <v>113</v>
      </c>
      <c r="K2478" s="30" t="str">
        <f t="shared" si="190"/>
        <v>2 de 2014 - 1 de 2016</v>
      </c>
      <c r="L2478" s="47">
        <v>22</v>
      </c>
    </row>
    <row r="2479" spans="9:12" hidden="1" x14ac:dyDescent="0.2">
      <c r="I2479" s="30" t="str">
        <f>I2478</f>
        <v>2 de 2014</v>
      </c>
      <c r="J2479" s="30" t="s">
        <v>114</v>
      </c>
      <c r="K2479" s="30" t="str">
        <f t="shared" si="190"/>
        <v>2 de 2014 - 2 de 2016</v>
      </c>
      <c r="L2479" s="47">
        <v>23</v>
      </c>
    </row>
    <row r="2480" spans="9:12" hidden="1" x14ac:dyDescent="0.2">
      <c r="I2480" s="30" t="str">
        <f t="shared" ref="I2480:I2489" si="192">I2479</f>
        <v>2 de 2014</v>
      </c>
      <c r="J2480" s="30" t="s">
        <v>115</v>
      </c>
      <c r="K2480" s="30" t="str">
        <f t="shared" si="190"/>
        <v>2 de 2014 - 3 de 2016</v>
      </c>
      <c r="L2480" s="47">
        <v>24</v>
      </c>
    </row>
    <row r="2481" spans="9:12" hidden="1" x14ac:dyDescent="0.2">
      <c r="I2481" s="30" t="str">
        <f t="shared" si="192"/>
        <v>2 de 2014</v>
      </c>
      <c r="J2481" s="30" t="s">
        <v>116</v>
      </c>
      <c r="K2481" s="30" t="str">
        <f t="shared" si="190"/>
        <v>2 de 2014 - 4 de 2016</v>
      </c>
      <c r="L2481" s="47">
        <v>25</v>
      </c>
    </row>
    <row r="2482" spans="9:12" hidden="1" x14ac:dyDescent="0.2">
      <c r="I2482" s="30" t="str">
        <f t="shared" si="192"/>
        <v>2 de 2014</v>
      </c>
      <c r="J2482" s="30" t="s">
        <v>117</v>
      </c>
      <c r="K2482" s="30" t="str">
        <f t="shared" si="190"/>
        <v>2 de 2014 - 5 de 2016</v>
      </c>
      <c r="L2482" s="47">
        <v>26</v>
      </c>
    </row>
    <row r="2483" spans="9:12" hidden="1" x14ac:dyDescent="0.2">
      <c r="I2483" s="30" t="str">
        <f t="shared" si="192"/>
        <v>2 de 2014</v>
      </c>
      <c r="J2483" s="30" t="s">
        <v>118</v>
      </c>
      <c r="K2483" s="30" t="str">
        <f t="shared" si="190"/>
        <v>2 de 2014 - 6 de 2016</v>
      </c>
      <c r="L2483" s="47">
        <v>27</v>
      </c>
    </row>
    <row r="2484" spans="9:12" hidden="1" x14ac:dyDescent="0.2">
      <c r="I2484" s="30" t="str">
        <f t="shared" si="192"/>
        <v>2 de 2014</v>
      </c>
      <c r="J2484" s="30" t="s">
        <v>119</v>
      </c>
      <c r="K2484" s="30" t="str">
        <f t="shared" si="190"/>
        <v>2 de 2014 - 7 de 2016</v>
      </c>
      <c r="L2484" s="47">
        <v>28</v>
      </c>
    </row>
    <row r="2485" spans="9:12" hidden="1" x14ac:dyDescent="0.2">
      <c r="I2485" s="30" t="str">
        <f t="shared" si="192"/>
        <v>2 de 2014</v>
      </c>
      <c r="J2485" s="30" t="s">
        <v>120</v>
      </c>
      <c r="K2485" s="30" t="str">
        <f t="shared" si="190"/>
        <v>2 de 2014 - 8 de 2016</v>
      </c>
      <c r="L2485" s="47">
        <v>29</v>
      </c>
    </row>
    <row r="2486" spans="9:12" hidden="1" x14ac:dyDescent="0.2">
      <c r="I2486" s="30" t="str">
        <f t="shared" si="192"/>
        <v>2 de 2014</v>
      </c>
      <c r="J2486" s="30" t="s">
        <v>121</v>
      </c>
      <c r="K2486" s="30" t="str">
        <f t="shared" si="190"/>
        <v>2 de 2014 - 9 de 2016</v>
      </c>
      <c r="L2486" s="47">
        <v>30</v>
      </c>
    </row>
    <row r="2487" spans="9:12" hidden="1" x14ac:dyDescent="0.2">
      <c r="I2487" s="30" t="str">
        <f t="shared" si="192"/>
        <v>2 de 2014</v>
      </c>
      <c r="J2487" s="30" t="s">
        <v>122</v>
      </c>
      <c r="K2487" s="30" t="str">
        <f t="shared" si="190"/>
        <v>2 de 2014 - 10 de 2016</v>
      </c>
      <c r="L2487" s="47">
        <v>31</v>
      </c>
    </row>
    <row r="2488" spans="9:12" hidden="1" x14ac:dyDescent="0.2">
      <c r="I2488" s="30" t="str">
        <f t="shared" si="192"/>
        <v>2 de 2014</v>
      </c>
      <c r="J2488" s="30" t="s">
        <v>123</v>
      </c>
      <c r="K2488" s="30" t="str">
        <f t="shared" si="190"/>
        <v>2 de 2014 - 11 de 2016</v>
      </c>
      <c r="L2488" s="47">
        <v>32</v>
      </c>
    </row>
    <row r="2489" spans="9:12" hidden="1" x14ac:dyDescent="0.2">
      <c r="I2489" s="30" t="str">
        <f t="shared" si="192"/>
        <v>2 de 2014</v>
      </c>
      <c r="J2489" s="30" t="s">
        <v>124</v>
      </c>
      <c r="K2489" s="30" t="str">
        <f t="shared" si="190"/>
        <v>2 de 2014 - 12 de 2016</v>
      </c>
      <c r="L2489" s="47">
        <v>33</v>
      </c>
    </row>
    <row r="2490" spans="9:12" hidden="1" x14ac:dyDescent="0.2">
      <c r="I2490" s="47" t="s">
        <v>91</v>
      </c>
      <c r="J2490" s="30" t="s">
        <v>113</v>
      </c>
      <c r="K2490" s="30" t="str">
        <f t="shared" si="190"/>
        <v>3 de 2014 - 1 de 2016</v>
      </c>
      <c r="L2490" s="30">
        <v>21</v>
      </c>
    </row>
    <row r="2491" spans="9:12" hidden="1" x14ac:dyDescent="0.2">
      <c r="I2491" s="47" t="str">
        <f>I2490</f>
        <v>3 de 2014</v>
      </c>
      <c r="J2491" s="30" t="s">
        <v>114</v>
      </c>
      <c r="K2491" s="30" t="str">
        <f t="shared" si="190"/>
        <v>3 de 2014 - 2 de 2016</v>
      </c>
      <c r="L2491" s="30">
        <v>22</v>
      </c>
    </row>
    <row r="2492" spans="9:12" hidden="1" x14ac:dyDescent="0.2">
      <c r="I2492" s="47" t="str">
        <f t="shared" ref="I2492:I2501" si="193">I2491</f>
        <v>3 de 2014</v>
      </c>
      <c r="J2492" s="30" t="s">
        <v>115</v>
      </c>
      <c r="K2492" s="30" t="str">
        <f t="shared" si="190"/>
        <v>3 de 2014 - 3 de 2016</v>
      </c>
      <c r="L2492" s="30">
        <v>23</v>
      </c>
    </row>
    <row r="2493" spans="9:12" hidden="1" x14ac:dyDescent="0.2">
      <c r="I2493" s="47" t="str">
        <f t="shared" si="193"/>
        <v>3 de 2014</v>
      </c>
      <c r="J2493" s="30" t="s">
        <v>116</v>
      </c>
      <c r="K2493" s="30" t="str">
        <f t="shared" si="190"/>
        <v>3 de 2014 - 4 de 2016</v>
      </c>
      <c r="L2493" s="30">
        <v>24</v>
      </c>
    </row>
    <row r="2494" spans="9:12" hidden="1" x14ac:dyDescent="0.2">
      <c r="I2494" s="47" t="str">
        <f t="shared" si="193"/>
        <v>3 de 2014</v>
      </c>
      <c r="J2494" s="30" t="s">
        <v>117</v>
      </c>
      <c r="K2494" s="30" t="str">
        <f t="shared" si="190"/>
        <v>3 de 2014 - 5 de 2016</v>
      </c>
      <c r="L2494" s="30">
        <v>25</v>
      </c>
    </row>
    <row r="2495" spans="9:12" hidden="1" x14ac:dyDescent="0.2">
      <c r="I2495" s="47" t="str">
        <f t="shared" si="193"/>
        <v>3 de 2014</v>
      </c>
      <c r="J2495" s="30" t="s">
        <v>118</v>
      </c>
      <c r="K2495" s="30" t="str">
        <f t="shared" si="190"/>
        <v>3 de 2014 - 6 de 2016</v>
      </c>
      <c r="L2495" s="30">
        <v>26</v>
      </c>
    </row>
    <row r="2496" spans="9:12" hidden="1" x14ac:dyDescent="0.2">
      <c r="I2496" s="47" t="str">
        <f t="shared" si="193"/>
        <v>3 de 2014</v>
      </c>
      <c r="J2496" s="30" t="s">
        <v>119</v>
      </c>
      <c r="K2496" s="30" t="str">
        <f t="shared" si="190"/>
        <v>3 de 2014 - 7 de 2016</v>
      </c>
      <c r="L2496" s="30">
        <v>27</v>
      </c>
    </row>
    <row r="2497" spans="9:12" hidden="1" x14ac:dyDescent="0.2">
      <c r="I2497" s="47" t="str">
        <f t="shared" si="193"/>
        <v>3 de 2014</v>
      </c>
      <c r="J2497" s="30" t="s">
        <v>120</v>
      </c>
      <c r="K2497" s="30" t="str">
        <f t="shared" si="190"/>
        <v>3 de 2014 - 8 de 2016</v>
      </c>
      <c r="L2497" s="30">
        <v>28</v>
      </c>
    </row>
    <row r="2498" spans="9:12" hidden="1" x14ac:dyDescent="0.2">
      <c r="I2498" s="47" t="str">
        <f t="shared" si="193"/>
        <v>3 de 2014</v>
      </c>
      <c r="J2498" s="30" t="s">
        <v>121</v>
      </c>
      <c r="K2498" s="30" t="str">
        <f t="shared" si="190"/>
        <v>3 de 2014 - 9 de 2016</v>
      </c>
      <c r="L2498" s="30">
        <v>29</v>
      </c>
    </row>
    <row r="2499" spans="9:12" hidden="1" x14ac:dyDescent="0.2">
      <c r="I2499" s="47" t="str">
        <f t="shared" si="193"/>
        <v>3 de 2014</v>
      </c>
      <c r="J2499" s="30" t="s">
        <v>122</v>
      </c>
      <c r="K2499" s="30" t="str">
        <f t="shared" si="190"/>
        <v>3 de 2014 - 10 de 2016</v>
      </c>
      <c r="L2499" s="30">
        <v>30</v>
      </c>
    </row>
    <row r="2500" spans="9:12" hidden="1" x14ac:dyDescent="0.2">
      <c r="I2500" s="47" t="str">
        <f t="shared" si="193"/>
        <v>3 de 2014</v>
      </c>
      <c r="J2500" s="30" t="s">
        <v>123</v>
      </c>
      <c r="K2500" s="30" t="str">
        <f t="shared" si="190"/>
        <v>3 de 2014 - 11 de 2016</v>
      </c>
      <c r="L2500" s="30">
        <v>31</v>
      </c>
    </row>
    <row r="2501" spans="9:12" hidden="1" x14ac:dyDescent="0.2">
      <c r="I2501" s="47" t="str">
        <f t="shared" si="193"/>
        <v>3 de 2014</v>
      </c>
      <c r="J2501" s="30" t="s">
        <v>124</v>
      </c>
      <c r="K2501" s="30" t="str">
        <f t="shared" si="190"/>
        <v>3 de 2014 - 12 de 2016</v>
      </c>
      <c r="L2501" s="30">
        <v>32</v>
      </c>
    </row>
    <row r="2502" spans="9:12" hidden="1" x14ac:dyDescent="0.2">
      <c r="I2502" s="47" t="s">
        <v>92</v>
      </c>
      <c r="J2502" s="30" t="s">
        <v>113</v>
      </c>
      <c r="K2502" s="30" t="str">
        <f t="shared" si="190"/>
        <v>4 de 2014 - 1 de 2016</v>
      </c>
      <c r="L2502" s="30">
        <v>20</v>
      </c>
    </row>
    <row r="2503" spans="9:12" hidden="1" x14ac:dyDescent="0.2">
      <c r="I2503" s="47" t="str">
        <f>I2502</f>
        <v>4 de 2014</v>
      </c>
      <c r="J2503" s="30" t="s">
        <v>114</v>
      </c>
      <c r="K2503" s="30" t="str">
        <f t="shared" si="190"/>
        <v>4 de 2014 - 2 de 2016</v>
      </c>
      <c r="L2503" s="30">
        <v>21</v>
      </c>
    </row>
    <row r="2504" spans="9:12" hidden="1" x14ac:dyDescent="0.2">
      <c r="I2504" s="47" t="str">
        <f t="shared" ref="I2504:I2513" si="194">I2503</f>
        <v>4 de 2014</v>
      </c>
      <c r="J2504" s="30" t="s">
        <v>115</v>
      </c>
      <c r="K2504" s="30" t="str">
        <f t="shared" si="190"/>
        <v>4 de 2014 - 3 de 2016</v>
      </c>
      <c r="L2504" s="30">
        <v>22</v>
      </c>
    </row>
    <row r="2505" spans="9:12" hidden="1" x14ac:dyDescent="0.2">
      <c r="I2505" s="47" t="str">
        <f t="shared" si="194"/>
        <v>4 de 2014</v>
      </c>
      <c r="J2505" s="30" t="s">
        <v>116</v>
      </c>
      <c r="K2505" s="30" t="str">
        <f t="shared" si="190"/>
        <v>4 de 2014 - 4 de 2016</v>
      </c>
      <c r="L2505" s="30">
        <v>23</v>
      </c>
    </row>
    <row r="2506" spans="9:12" hidden="1" x14ac:dyDescent="0.2">
      <c r="I2506" s="47" t="str">
        <f t="shared" si="194"/>
        <v>4 de 2014</v>
      </c>
      <c r="J2506" s="30" t="s">
        <v>117</v>
      </c>
      <c r="K2506" s="30" t="str">
        <f t="shared" si="190"/>
        <v>4 de 2014 - 5 de 2016</v>
      </c>
      <c r="L2506" s="30">
        <v>24</v>
      </c>
    </row>
    <row r="2507" spans="9:12" hidden="1" x14ac:dyDescent="0.2">
      <c r="I2507" s="47" t="str">
        <f t="shared" si="194"/>
        <v>4 de 2014</v>
      </c>
      <c r="J2507" s="30" t="s">
        <v>118</v>
      </c>
      <c r="K2507" s="30" t="str">
        <f t="shared" si="190"/>
        <v>4 de 2014 - 6 de 2016</v>
      </c>
      <c r="L2507" s="30">
        <v>25</v>
      </c>
    </row>
    <row r="2508" spans="9:12" hidden="1" x14ac:dyDescent="0.2">
      <c r="I2508" s="47" t="str">
        <f t="shared" si="194"/>
        <v>4 de 2014</v>
      </c>
      <c r="J2508" s="30" t="s">
        <v>119</v>
      </c>
      <c r="K2508" s="30" t="str">
        <f t="shared" si="190"/>
        <v>4 de 2014 - 7 de 2016</v>
      </c>
      <c r="L2508" s="30">
        <v>26</v>
      </c>
    </row>
    <row r="2509" spans="9:12" hidden="1" x14ac:dyDescent="0.2">
      <c r="I2509" s="47" t="str">
        <f t="shared" si="194"/>
        <v>4 de 2014</v>
      </c>
      <c r="J2509" s="30" t="s">
        <v>120</v>
      </c>
      <c r="K2509" s="30" t="str">
        <f t="shared" si="190"/>
        <v>4 de 2014 - 8 de 2016</v>
      </c>
      <c r="L2509" s="30">
        <v>27</v>
      </c>
    </row>
    <row r="2510" spans="9:12" hidden="1" x14ac:dyDescent="0.2">
      <c r="I2510" s="47" t="str">
        <f t="shared" si="194"/>
        <v>4 de 2014</v>
      </c>
      <c r="J2510" s="30" t="s">
        <v>121</v>
      </c>
      <c r="K2510" s="30" t="str">
        <f t="shared" si="190"/>
        <v>4 de 2014 - 9 de 2016</v>
      </c>
      <c r="L2510" s="30">
        <v>28</v>
      </c>
    </row>
    <row r="2511" spans="9:12" hidden="1" x14ac:dyDescent="0.2">
      <c r="I2511" s="47" t="str">
        <f t="shared" si="194"/>
        <v>4 de 2014</v>
      </c>
      <c r="J2511" s="30" t="s">
        <v>122</v>
      </c>
      <c r="K2511" s="30" t="str">
        <f t="shared" si="190"/>
        <v>4 de 2014 - 10 de 2016</v>
      </c>
      <c r="L2511" s="30">
        <v>29</v>
      </c>
    </row>
    <row r="2512" spans="9:12" hidden="1" x14ac:dyDescent="0.2">
      <c r="I2512" s="47" t="str">
        <f t="shared" si="194"/>
        <v>4 de 2014</v>
      </c>
      <c r="J2512" s="30" t="s">
        <v>123</v>
      </c>
      <c r="K2512" s="30" t="str">
        <f t="shared" si="190"/>
        <v>4 de 2014 - 11 de 2016</v>
      </c>
      <c r="L2512" s="30">
        <v>30</v>
      </c>
    </row>
    <row r="2513" spans="9:12" hidden="1" x14ac:dyDescent="0.2">
      <c r="I2513" s="47" t="str">
        <f t="shared" si="194"/>
        <v>4 de 2014</v>
      </c>
      <c r="J2513" s="30" t="s">
        <v>124</v>
      </c>
      <c r="K2513" s="30" t="str">
        <f t="shared" si="190"/>
        <v>4 de 2014 - 12 de 2016</v>
      </c>
      <c r="L2513" s="30">
        <v>31</v>
      </c>
    </row>
    <row r="2514" spans="9:12" hidden="1" x14ac:dyDescent="0.2">
      <c r="I2514" s="47" t="s">
        <v>93</v>
      </c>
      <c r="J2514" s="30" t="s">
        <v>113</v>
      </c>
      <c r="K2514" s="30" t="str">
        <f t="shared" si="190"/>
        <v>5 de 2014 - 1 de 2016</v>
      </c>
      <c r="L2514" s="30">
        <v>19</v>
      </c>
    </row>
    <row r="2515" spans="9:12" hidden="1" x14ac:dyDescent="0.2">
      <c r="I2515" s="47" t="str">
        <f>I2514</f>
        <v>5 de 2014</v>
      </c>
      <c r="J2515" s="30" t="s">
        <v>114</v>
      </c>
      <c r="K2515" s="30" t="str">
        <f t="shared" si="190"/>
        <v>5 de 2014 - 2 de 2016</v>
      </c>
      <c r="L2515" s="30">
        <v>20</v>
      </c>
    </row>
    <row r="2516" spans="9:12" hidden="1" x14ac:dyDescent="0.2">
      <c r="I2516" s="47" t="str">
        <f t="shared" ref="I2516:I2525" si="195">I2515</f>
        <v>5 de 2014</v>
      </c>
      <c r="J2516" s="30" t="s">
        <v>115</v>
      </c>
      <c r="K2516" s="30" t="str">
        <f t="shared" si="190"/>
        <v>5 de 2014 - 3 de 2016</v>
      </c>
      <c r="L2516" s="30">
        <v>21</v>
      </c>
    </row>
    <row r="2517" spans="9:12" hidden="1" x14ac:dyDescent="0.2">
      <c r="I2517" s="47" t="str">
        <f t="shared" si="195"/>
        <v>5 de 2014</v>
      </c>
      <c r="J2517" s="30" t="s">
        <v>116</v>
      </c>
      <c r="K2517" s="30" t="str">
        <f t="shared" si="190"/>
        <v>5 de 2014 - 4 de 2016</v>
      </c>
      <c r="L2517" s="30">
        <v>22</v>
      </c>
    </row>
    <row r="2518" spans="9:12" hidden="1" x14ac:dyDescent="0.2">
      <c r="I2518" s="47" t="str">
        <f t="shared" si="195"/>
        <v>5 de 2014</v>
      </c>
      <c r="J2518" s="30" t="s">
        <v>117</v>
      </c>
      <c r="K2518" s="30" t="str">
        <f t="shared" si="190"/>
        <v>5 de 2014 - 5 de 2016</v>
      </c>
      <c r="L2518" s="30">
        <v>23</v>
      </c>
    </row>
    <row r="2519" spans="9:12" hidden="1" x14ac:dyDescent="0.2">
      <c r="I2519" s="47" t="str">
        <f t="shared" si="195"/>
        <v>5 de 2014</v>
      </c>
      <c r="J2519" s="30" t="s">
        <v>118</v>
      </c>
      <c r="K2519" s="30" t="str">
        <f t="shared" si="190"/>
        <v>5 de 2014 - 6 de 2016</v>
      </c>
      <c r="L2519" s="30">
        <v>24</v>
      </c>
    </row>
    <row r="2520" spans="9:12" hidden="1" x14ac:dyDescent="0.2">
      <c r="I2520" s="47" t="str">
        <f t="shared" si="195"/>
        <v>5 de 2014</v>
      </c>
      <c r="J2520" s="30" t="s">
        <v>119</v>
      </c>
      <c r="K2520" s="30" t="str">
        <f t="shared" si="190"/>
        <v>5 de 2014 - 7 de 2016</v>
      </c>
      <c r="L2520" s="30">
        <v>25</v>
      </c>
    </row>
    <row r="2521" spans="9:12" hidden="1" x14ac:dyDescent="0.2">
      <c r="I2521" s="47" t="str">
        <f t="shared" si="195"/>
        <v>5 de 2014</v>
      </c>
      <c r="J2521" s="30" t="s">
        <v>120</v>
      </c>
      <c r="K2521" s="30" t="str">
        <f t="shared" si="190"/>
        <v>5 de 2014 - 8 de 2016</v>
      </c>
      <c r="L2521" s="30">
        <v>26</v>
      </c>
    </row>
    <row r="2522" spans="9:12" hidden="1" x14ac:dyDescent="0.2">
      <c r="I2522" s="47" t="str">
        <f t="shared" si="195"/>
        <v>5 de 2014</v>
      </c>
      <c r="J2522" s="30" t="s">
        <v>121</v>
      </c>
      <c r="K2522" s="30" t="str">
        <f t="shared" si="190"/>
        <v>5 de 2014 - 9 de 2016</v>
      </c>
      <c r="L2522" s="30">
        <v>27</v>
      </c>
    </row>
    <row r="2523" spans="9:12" hidden="1" x14ac:dyDescent="0.2">
      <c r="I2523" s="47" t="str">
        <f t="shared" si="195"/>
        <v>5 de 2014</v>
      </c>
      <c r="J2523" s="30" t="s">
        <v>122</v>
      </c>
      <c r="K2523" s="30" t="str">
        <f t="shared" si="190"/>
        <v>5 de 2014 - 10 de 2016</v>
      </c>
      <c r="L2523" s="30">
        <v>28</v>
      </c>
    </row>
    <row r="2524" spans="9:12" hidden="1" x14ac:dyDescent="0.2">
      <c r="I2524" s="47" t="str">
        <f t="shared" si="195"/>
        <v>5 de 2014</v>
      </c>
      <c r="J2524" s="30" t="s">
        <v>123</v>
      </c>
      <c r="K2524" s="30" t="str">
        <f t="shared" si="190"/>
        <v>5 de 2014 - 11 de 2016</v>
      </c>
      <c r="L2524" s="30">
        <v>29</v>
      </c>
    </row>
    <row r="2525" spans="9:12" hidden="1" x14ac:dyDescent="0.2">
      <c r="I2525" s="47" t="str">
        <f t="shared" si="195"/>
        <v>5 de 2014</v>
      </c>
      <c r="J2525" s="30" t="s">
        <v>124</v>
      </c>
      <c r="K2525" s="30" t="str">
        <f t="shared" si="190"/>
        <v>5 de 2014 - 12 de 2016</v>
      </c>
      <c r="L2525" s="30">
        <v>30</v>
      </c>
    </row>
    <row r="2526" spans="9:12" hidden="1" x14ac:dyDescent="0.2">
      <c r="I2526" s="47" t="s">
        <v>94</v>
      </c>
      <c r="J2526" s="30" t="s">
        <v>113</v>
      </c>
      <c r="K2526" s="30" t="str">
        <f t="shared" si="190"/>
        <v>6 de 2014 - 1 de 2016</v>
      </c>
      <c r="L2526" s="30">
        <v>18</v>
      </c>
    </row>
    <row r="2527" spans="9:12" hidden="1" x14ac:dyDescent="0.2">
      <c r="I2527" s="47" t="str">
        <f>I2526</f>
        <v>6 de 2014</v>
      </c>
      <c r="J2527" s="30" t="s">
        <v>114</v>
      </c>
      <c r="K2527" s="30" t="str">
        <f t="shared" si="190"/>
        <v>6 de 2014 - 2 de 2016</v>
      </c>
      <c r="L2527" s="30">
        <v>19</v>
      </c>
    </row>
    <row r="2528" spans="9:12" hidden="1" x14ac:dyDescent="0.2">
      <c r="I2528" s="47" t="str">
        <f t="shared" ref="I2528:I2537" si="196">I2527</f>
        <v>6 de 2014</v>
      </c>
      <c r="J2528" s="30" t="s">
        <v>115</v>
      </c>
      <c r="K2528" s="30" t="str">
        <f t="shared" si="190"/>
        <v>6 de 2014 - 3 de 2016</v>
      </c>
      <c r="L2528" s="30">
        <v>20</v>
      </c>
    </row>
    <row r="2529" spans="9:12" hidden="1" x14ac:dyDescent="0.2">
      <c r="I2529" s="47" t="str">
        <f t="shared" si="196"/>
        <v>6 de 2014</v>
      </c>
      <c r="J2529" s="30" t="s">
        <v>116</v>
      </c>
      <c r="K2529" s="30" t="str">
        <f t="shared" si="190"/>
        <v>6 de 2014 - 4 de 2016</v>
      </c>
      <c r="L2529" s="30">
        <v>21</v>
      </c>
    </row>
    <row r="2530" spans="9:12" hidden="1" x14ac:dyDescent="0.2">
      <c r="I2530" s="47" t="str">
        <f t="shared" si="196"/>
        <v>6 de 2014</v>
      </c>
      <c r="J2530" s="30" t="s">
        <v>117</v>
      </c>
      <c r="K2530" s="30" t="str">
        <f t="shared" si="190"/>
        <v>6 de 2014 - 5 de 2016</v>
      </c>
      <c r="L2530" s="30">
        <v>22</v>
      </c>
    </row>
    <row r="2531" spans="9:12" hidden="1" x14ac:dyDescent="0.2">
      <c r="I2531" s="47" t="str">
        <f t="shared" si="196"/>
        <v>6 de 2014</v>
      </c>
      <c r="J2531" s="30" t="s">
        <v>118</v>
      </c>
      <c r="K2531" s="30" t="str">
        <f t="shared" ref="K2531:K2594" si="197">CONCATENATE(I2531," - ",J2531)</f>
        <v>6 de 2014 - 6 de 2016</v>
      </c>
      <c r="L2531" s="30">
        <v>23</v>
      </c>
    </row>
    <row r="2532" spans="9:12" hidden="1" x14ac:dyDescent="0.2">
      <c r="I2532" s="47" t="str">
        <f t="shared" si="196"/>
        <v>6 de 2014</v>
      </c>
      <c r="J2532" s="30" t="s">
        <v>119</v>
      </c>
      <c r="K2532" s="30" t="str">
        <f t="shared" si="197"/>
        <v>6 de 2014 - 7 de 2016</v>
      </c>
      <c r="L2532" s="30">
        <v>24</v>
      </c>
    </row>
    <row r="2533" spans="9:12" hidden="1" x14ac:dyDescent="0.2">
      <c r="I2533" s="47" t="str">
        <f t="shared" si="196"/>
        <v>6 de 2014</v>
      </c>
      <c r="J2533" s="30" t="s">
        <v>120</v>
      </c>
      <c r="K2533" s="30" t="str">
        <f t="shared" si="197"/>
        <v>6 de 2014 - 8 de 2016</v>
      </c>
      <c r="L2533" s="30">
        <v>25</v>
      </c>
    </row>
    <row r="2534" spans="9:12" hidden="1" x14ac:dyDescent="0.2">
      <c r="I2534" s="47" t="str">
        <f t="shared" si="196"/>
        <v>6 de 2014</v>
      </c>
      <c r="J2534" s="30" t="s">
        <v>121</v>
      </c>
      <c r="K2534" s="30" t="str">
        <f t="shared" si="197"/>
        <v>6 de 2014 - 9 de 2016</v>
      </c>
      <c r="L2534" s="30">
        <v>26</v>
      </c>
    </row>
    <row r="2535" spans="9:12" hidden="1" x14ac:dyDescent="0.2">
      <c r="I2535" s="47" t="str">
        <f t="shared" si="196"/>
        <v>6 de 2014</v>
      </c>
      <c r="J2535" s="30" t="s">
        <v>122</v>
      </c>
      <c r="K2535" s="30" t="str">
        <f t="shared" si="197"/>
        <v>6 de 2014 - 10 de 2016</v>
      </c>
      <c r="L2535" s="30">
        <v>27</v>
      </c>
    </row>
    <row r="2536" spans="9:12" hidden="1" x14ac:dyDescent="0.2">
      <c r="I2536" s="47" t="str">
        <f t="shared" si="196"/>
        <v>6 de 2014</v>
      </c>
      <c r="J2536" s="30" t="s">
        <v>123</v>
      </c>
      <c r="K2536" s="30" t="str">
        <f t="shared" si="197"/>
        <v>6 de 2014 - 11 de 2016</v>
      </c>
      <c r="L2536" s="30">
        <v>28</v>
      </c>
    </row>
    <row r="2537" spans="9:12" hidden="1" x14ac:dyDescent="0.2">
      <c r="I2537" s="47" t="str">
        <f t="shared" si="196"/>
        <v>6 de 2014</v>
      </c>
      <c r="J2537" s="30" t="s">
        <v>124</v>
      </c>
      <c r="K2537" s="30" t="str">
        <f t="shared" si="197"/>
        <v>6 de 2014 - 12 de 2016</v>
      </c>
      <c r="L2537" s="30">
        <v>29</v>
      </c>
    </row>
    <row r="2538" spans="9:12" hidden="1" x14ac:dyDescent="0.2">
      <c r="I2538" s="47" t="s">
        <v>95</v>
      </c>
      <c r="J2538" s="30" t="s">
        <v>113</v>
      </c>
      <c r="K2538" s="30" t="str">
        <f t="shared" si="197"/>
        <v>7 de 2014 - 1 de 2016</v>
      </c>
      <c r="L2538" s="30">
        <v>17</v>
      </c>
    </row>
    <row r="2539" spans="9:12" hidden="1" x14ac:dyDescent="0.2">
      <c r="I2539" s="47" t="str">
        <f>I2538</f>
        <v>7 de 2014</v>
      </c>
      <c r="J2539" s="30" t="s">
        <v>114</v>
      </c>
      <c r="K2539" s="30" t="str">
        <f t="shared" si="197"/>
        <v>7 de 2014 - 2 de 2016</v>
      </c>
      <c r="L2539" s="30">
        <v>18</v>
      </c>
    </row>
    <row r="2540" spans="9:12" hidden="1" x14ac:dyDescent="0.2">
      <c r="I2540" s="47" t="str">
        <f t="shared" ref="I2540:I2549" si="198">I2539</f>
        <v>7 de 2014</v>
      </c>
      <c r="J2540" s="30" t="s">
        <v>115</v>
      </c>
      <c r="K2540" s="30" t="str">
        <f t="shared" si="197"/>
        <v>7 de 2014 - 3 de 2016</v>
      </c>
      <c r="L2540" s="30">
        <v>19</v>
      </c>
    </row>
    <row r="2541" spans="9:12" hidden="1" x14ac:dyDescent="0.2">
      <c r="I2541" s="47" t="str">
        <f t="shared" si="198"/>
        <v>7 de 2014</v>
      </c>
      <c r="J2541" s="30" t="s">
        <v>116</v>
      </c>
      <c r="K2541" s="30" t="str">
        <f t="shared" si="197"/>
        <v>7 de 2014 - 4 de 2016</v>
      </c>
      <c r="L2541" s="30">
        <v>20</v>
      </c>
    </row>
    <row r="2542" spans="9:12" hidden="1" x14ac:dyDescent="0.2">
      <c r="I2542" s="47" t="str">
        <f t="shared" si="198"/>
        <v>7 de 2014</v>
      </c>
      <c r="J2542" s="30" t="s">
        <v>117</v>
      </c>
      <c r="K2542" s="30" t="str">
        <f t="shared" si="197"/>
        <v>7 de 2014 - 5 de 2016</v>
      </c>
      <c r="L2542" s="30">
        <v>21</v>
      </c>
    </row>
    <row r="2543" spans="9:12" hidden="1" x14ac:dyDescent="0.2">
      <c r="I2543" s="47" t="str">
        <f t="shared" si="198"/>
        <v>7 de 2014</v>
      </c>
      <c r="J2543" s="30" t="s">
        <v>118</v>
      </c>
      <c r="K2543" s="30" t="str">
        <f t="shared" si="197"/>
        <v>7 de 2014 - 6 de 2016</v>
      </c>
      <c r="L2543" s="30">
        <v>22</v>
      </c>
    </row>
    <row r="2544" spans="9:12" hidden="1" x14ac:dyDescent="0.2">
      <c r="I2544" s="47" t="str">
        <f t="shared" si="198"/>
        <v>7 de 2014</v>
      </c>
      <c r="J2544" s="30" t="s">
        <v>119</v>
      </c>
      <c r="K2544" s="30" t="str">
        <f t="shared" si="197"/>
        <v>7 de 2014 - 7 de 2016</v>
      </c>
      <c r="L2544" s="30">
        <v>23</v>
      </c>
    </row>
    <row r="2545" spans="9:12" hidden="1" x14ac:dyDescent="0.2">
      <c r="I2545" s="47" t="str">
        <f t="shared" si="198"/>
        <v>7 de 2014</v>
      </c>
      <c r="J2545" s="30" t="s">
        <v>120</v>
      </c>
      <c r="K2545" s="30" t="str">
        <f t="shared" si="197"/>
        <v>7 de 2014 - 8 de 2016</v>
      </c>
      <c r="L2545" s="30">
        <v>24</v>
      </c>
    </row>
    <row r="2546" spans="9:12" hidden="1" x14ac:dyDescent="0.2">
      <c r="I2546" s="47" t="str">
        <f t="shared" si="198"/>
        <v>7 de 2014</v>
      </c>
      <c r="J2546" s="30" t="s">
        <v>121</v>
      </c>
      <c r="K2546" s="30" t="str">
        <f t="shared" si="197"/>
        <v>7 de 2014 - 9 de 2016</v>
      </c>
      <c r="L2546" s="30">
        <v>25</v>
      </c>
    </row>
    <row r="2547" spans="9:12" hidden="1" x14ac:dyDescent="0.2">
      <c r="I2547" s="47" t="str">
        <f t="shared" si="198"/>
        <v>7 de 2014</v>
      </c>
      <c r="J2547" s="30" t="s">
        <v>122</v>
      </c>
      <c r="K2547" s="30" t="str">
        <f t="shared" si="197"/>
        <v>7 de 2014 - 10 de 2016</v>
      </c>
      <c r="L2547" s="30">
        <v>26</v>
      </c>
    </row>
    <row r="2548" spans="9:12" hidden="1" x14ac:dyDescent="0.2">
      <c r="I2548" s="47" t="str">
        <f t="shared" si="198"/>
        <v>7 de 2014</v>
      </c>
      <c r="J2548" s="30" t="s">
        <v>123</v>
      </c>
      <c r="K2548" s="30" t="str">
        <f t="shared" si="197"/>
        <v>7 de 2014 - 11 de 2016</v>
      </c>
      <c r="L2548" s="30">
        <v>27</v>
      </c>
    </row>
    <row r="2549" spans="9:12" hidden="1" x14ac:dyDescent="0.2">
      <c r="I2549" s="47" t="str">
        <f t="shared" si="198"/>
        <v>7 de 2014</v>
      </c>
      <c r="J2549" s="30" t="s">
        <v>124</v>
      </c>
      <c r="K2549" s="30" t="str">
        <f t="shared" si="197"/>
        <v>7 de 2014 - 12 de 2016</v>
      </c>
      <c r="L2549" s="30">
        <v>28</v>
      </c>
    </row>
    <row r="2550" spans="9:12" hidden="1" x14ac:dyDescent="0.2">
      <c r="I2550" s="47" t="s">
        <v>96</v>
      </c>
      <c r="J2550" s="30" t="s">
        <v>113</v>
      </c>
      <c r="K2550" s="30" t="str">
        <f t="shared" si="197"/>
        <v>8 de 2014 - 1 de 2016</v>
      </c>
      <c r="L2550" s="30">
        <v>16</v>
      </c>
    </row>
    <row r="2551" spans="9:12" hidden="1" x14ac:dyDescent="0.2">
      <c r="I2551" s="47" t="str">
        <f>I2550</f>
        <v>8 de 2014</v>
      </c>
      <c r="J2551" s="30" t="s">
        <v>114</v>
      </c>
      <c r="K2551" s="30" t="str">
        <f t="shared" si="197"/>
        <v>8 de 2014 - 2 de 2016</v>
      </c>
      <c r="L2551" s="30">
        <v>17</v>
      </c>
    </row>
    <row r="2552" spans="9:12" hidden="1" x14ac:dyDescent="0.2">
      <c r="I2552" s="47" t="str">
        <f t="shared" ref="I2552:I2561" si="199">I2551</f>
        <v>8 de 2014</v>
      </c>
      <c r="J2552" s="30" t="s">
        <v>115</v>
      </c>
      <c r="K2552" s="30" t="str">
        <f t="shared" si="197"/>
        <v>8 de 2014 - 3 de 2016</v>
      </c>
      <c r="L2552" s="30">
        <v>18</v>
      </c>
    </row>
    <row r="2553" spans="9:12" hidden="1" x14ac:dyDescent="0.2">
      <c r="I2553" s="47" t="str">
        <f t="shared" si="199"/>
        <v>8 de 2014</v>
      </c>
      <c r="J2553" s="30" t="s">
        <v>116</v>
      </c>
      <c r="K2553" s="30" t="str">
        <f t="shared" si="197"/>
        <v>8 de 2014 - 4 de 2016</v>
      </c>
      <c r="L2553" s="30">
        <v>19</v>
      </c>
    </row>
    <row r="2554" spans="9:12" hidden="1" x14ac:dyDescent="0.2">
      <c r="I2554" s="47" t="str">
        <f t="shared" si="199"/>
        <v>8 de 2014</v>
      </c>
      <c r="J2554" s="30" t="s">
        <v>117</v>
      </c>
      <c r="K2554" s="30" t="str">
        <f t="shared" si="197"/>
        <v>8 de 2014 - 5 de 2016</v>
      </c>
      <c r="L2554" s="30">
        <v>20</v>
      </c>
    </row>
    <row r="2555" spans="9:12" hidden="1" x14ac:dyDescent="0.2">
      <c r="I2555" s="47" t="str">
        <f t="shared" si="199"/>
        <v>8 de 2014</v>
      </c>
      <c r="J2555" s="30" t="s">
        <v>118</v>
      </c>
      <c r="K2555" s="30" t="str">
        <f t="shared" si="197"/>
        <v>8 de 2014 - 6 de 2016</v>
      </c>
      <c r="L2555" s="30">
        <v>21</v>
      </c>
    </row>
    <row r="2556" spans="9:12" hidden="1" x14ac:dyDescent="0.2">
      <c r="I2556" s="47" t="str">
        <f t="shared" si="199"/>
        <v>8 de 2014</v>
      </c>
      <c r="J2556" s="30" t="s">
        <v>119</v>
      </c>
      <c r="K2556" s="30" t="str">
        <f t="shared" si="197"/>
        <v>8 de 2014 - 7 de 2016</v>
      </c>
      <c r="L2556" s="30">
        <v>22</v>
      </c>
    </row>
    <row r="2557" spans="9:12" hidden="1" x14ac:dyDescent="0.2">
      <c r="I2557" s="47" t="str">
        <f t="shared" si="199"/>
        <v>8 de 2014</v>
      </c>
      <c r="J2557" s="30" t="s">
        <v>120</v>
      </c>
      <c r="K2557" s="30" t="str">
        <f t="shared" si="197"/>
        <v>8 de 2014 - 8 de 2016</v>
      </c>
      <c r="L2557" s="30">
        <v>23</v>
      </c>
    </row>
    <row r="2558" spans="9:12" hidden="1" x14ac:dyDescent="0.2">
      <c r="I2558" s="47" t="str">
        <f t="shared" si="199"/>
        <v>8 de 2014</v>
      </c>
      <c r="J2558" s="30" t="s">
        <v>121</v>
      </c>
      <c r="K2558" s="30" t="str">
        <f t="shared" si="197"/>
        <v>8 de 2014 - 9 de 2016</v>
      </c>
      <c r="L2558" s="30">
        <v>24</v>
      </c>
    </row>
    <row r="2559" spans="9:12" hidden="1" x14ac:dyDescent="0.2">
      <c r="I2559" s="47" t="str">
        <f t="shared" si="199"/>
        <v>8 de 2014</v>
      </c>
      <c r="J2559" s="30" t="s">
        <v>122</v>
      </c>
      <c r="K2559" s="30" t="str">
        <f t="shared" si="197"/>
        <v>8 de 2014 - 10 de 2016</v>
      </c>
      <c r="L2559" s="30">
        <v>25</v>
      </c>
    </row>
    <row r="2560" spans="9:12" hidden="1" x14ac:dyDescent="0.2">
      <c r="I2560" s="47" t="str">
        <f t="shared" si="199"/>
        <v>8 de 2014</v>
      </c>
      <c r="J2560" s="30" t="s">
        <v>123</v>
      </c>
      <c r="K2560" s="30" t="str">
        <f t="shared" si="197"/>
        <v>8 de 2014 - 11 de 2016</v>
      </c>
      <c r="L2560" s="30">
        <v>26</v>
      </c>
    </row>
    <row r="2561" spans="9:12" hidden="1" x14ac:dyDescent="0.2">
      <c r="I2561" s="47" t="str">
        <f t="shared" si="199"/>
        <v>8 de 2014</v>
      </c>
      <c r="J2561" s="30" t="s">
        <v>124</v>
      </c>
      <c r="K2561" s="30" t="str">
        <f t="shared" si="197"/>
        <v>8 de 2014 - 12 de 2016</v>
      </c>
      <c r="L2561" s="30">
        <v>27</v>
      </c>
    </row>
    <row r="2562" spans="9:12" hidden="1" x14ac:dyDescent="0.2">
      <c r="I2562" s="47" t="s">
        <v>97</v>
      </c>
      <c r="J2562" s="30" t="s">
        <v>113</v>
      </c>
      <c r="K2562" s="30" t="str">
        <f t="shared" si="197"/>
        <v>9 de 2014 - 1 de 2016</v>
      </c>
      <c r="L2562" s="30">
        <v>15</v>
      </c>
    </row>
    <row r="2563" spans="9:12" hidden="1" x14ac:dyDescent="0.2">
      <c r="I2563" s="30" t="str">
        <f>I2562</f>
        <v>9 de 2014</v>
      </c>
      <c r="J2563" s="30" t="s">
        <v>114</v>
      </c>
      <c r="K2563" s="30" t="str">
        <f t="shared" si="197"/>
        <v>9 de 2014 - 2 de 2016</v>
      </c>
      <c r="L2563" s="30">
        <v>16</v>
      </c>
    </row>
    <row r="2564" spans="9:12" hidden="1" x14ac:dyDescent="0.2">
      <c r="I2564" s="30" t="str">
        <f t="shared" ref="I2564:I2573" si="200">I2563</f>
        <v>9 de 2014</v>
      </c>
      <c r="J2564" s="30" t="s">
        <v>115</v>
      </c>
      <c r="K2564" s="30" t="str">
        <f t="shared" si="197"/>
        <v>9 de 2014 - 3 de 2016</v>
      </c>
      <c r="L2564" s="30">
        <v>17</v>
      </c>
    </row>
    <row r="2565" spans="9:12" hidden="1" x14ac:dyDescent="0.2">
      <c r="I2565" s="30" t="str">
        <f t="shared" si="200"/>
        <v>9 de 2014</v>
      </c>
      <c r="J2565" s="30" t="s">
        <v>116</v>
      </c>
      <c r="K2565" s="30" t="str">
        <f t="shared" si="197"/>
        <v>9 de 2014 - 4 de 2016</v>
      </c>
      <c r="L2565" s="30">
        <v>18</v>
      </c>
    </row>
    <row r="2566" spans="9:12" hidden="1" x14ac:dyDescent="0.2">
      <c r="I2566" s="30" t="str">
        <f t="shared" si="200"/>
        <v>9 de 2014</v>
      </c>
      <c r="J2566" s="30" t="s">
        <v>117</v>
      </c>
      <c r="K2566" s="30" t="str">
        <f t="shared" si="197"/>
        <v>9 de 2014 - 5 de 2016</v>
      </c>
      <c r="L2566" s="30">
        <v>19</v>
      </c>
    </row>
    <row r="2567" spans="9:12" hidden="1" x14ac:dyDescent="0.2">
      <c r="I2567" s="30" t="str">
        <f t="shared" si="200"/>
        <v>9 de 2014</v>
      </c>
      <c r="J2567" s="30" t="s">
        <v>118</v>
      </c>
      <c r="K2567" s="30" t="str">
        <f t="shared" si="197"/>
        <v>9 de 2014 - 6 de 2016</v>
      </c>
      <c r="L2567" s="30">
        <v>20</v>
      </c>
    </row>
    <row r="2568" spans="9:12" hidden="1" x14ac:dyDescent="0.2">
      <c r="I2568" s="30" t="str">
        <f t="shared" si="200"/>
        <v>9 de 2014</v>
      </c>
      <c r="J2568" s="30" t="s">
        <v>119</v>
      </c>
      <c r="K2568" s="30" t="str">
        <f t="shared" si="197"/>
        <v>9 de 2014 - 7 de 2016</v>
      </c>
      <c r="L2568" s="30">
        <v>21</v>
      </c>
    </row>
    <row r="2569" spans="9:12" hidden="1" x14ac:dyDescent="0.2">
      <c r="I2569" s="30" t="str">
        <f t="shared" si="200"/>
        <v>9 de 2014</v>
      </c>
      <c r="J2569" s="30" t="s">
        <v>120</v>
      </c>
      <c r="K2569" s="30" t="str">
        <f t="shared" si="197"/>
        <v>9 de 2014 - 8 de 2016</v>
      </c>
      <c r="L2569" s="30">
        <v>22</v>
      </c>
    </row>
    <row r="2570" spans="9:12" hidden="1" x14ac:dyDescent="0.2">
      <c r="I2570" s="30" t="str">
        <f t="shared" si="200"/>
        <v>9 de 2014</v>
      </c>
      <c r="J2570" s="30" t="s">
        <v>121</v>
      </c>
      <c r="K2570" s="30" t="str">
        <f t="shared" si="197"/>
        <v>9 de 2014 - 9 de 2016</v>
      </c>
      <c r="L2570" s="30">
        <v>23</v>
      </c>
    </row>
    <row r="2571" spans="9:12" hidden="1" x14ac:dyDescent="0.2">
      <c r="I2571" s="30" t="str">
        <f t="shared" si="200"/>
        <v>9 de 2014</v>
      </c>
      <c r="J2571" s="30" t="s">
        <v>122</v>
      </c>
      <c r="K2571" s="30" t="str">
        <f t="shared" si="197"/>
        <v>9 de 2014 - 10 de 2016</v>
      </c>
      <c r="L2571" s="30">
        <v>24</v>
      </c>
    </row>
    <row r="2572" spans="9:12" hidden="1" x14ac:dyDescent="0.2">
      <c r="I2572" s="30" t="str">
        <f t="shared" si="200"/>
        <v>9 de 2014</v>
      </c>
      <c r="J2572" s="30" t="s">
        <v>123</v>
      </c>
      <c r="K2572" s="30" t="str">
        <f t="shared" si="197"/>
        <v>9 de 2014 - 11 de 2016</v>
      </c>
      <c r="L2572" s="30">
        <v>25</v>
      </c>
    </row>
    <row r="2573" spans="9:12" hidden="1" x14ac:dyDescent="0.2">
      <c r="I2573" s="30" t="str">
        <f t="shared" si="200"/>
        <v>9 de 2014</v>
      </c>
      <c r="J2573" s="30" t="s">
        <v>124</v>
      </c>
      <c r="K2573" s="30" t="str">
        <f t="shared" si="197"/>
        <v>9 de 2014 - 12 de 2016</v>
      </c>
      <c r="L2573" s="30">
        <v>26</v>
      </c>
    </row>
    <row r="2574" spans="9:12" hidden="1" x14ac:dyDescent="0.2">
      <c r="I2574" s="47" t="s">
        <v>98</v>
      </c>
      <c r="J2574" s="30" t="s">
        <v>113</v>
      </c>
      <c r="K2574" s="30" t="str">
        <f t="shared" si="197"/>
        <v>10 de 2014 - 1 de 2016</v>
      </c>
      <c r="L2574" s="30">
        <v>14</v>
      </c>
    </row>
    <row r="2575" spans="9:12" hidden="1" x14ac:dyDescent="0.2">
      <c r="I2575" s="47" t="str">
        <f>I2574</f>
        <v>10 de 2014</v>
      </c>
      <c r="J2575" s="30" t="s">
        <v>114</v>
      </c>
      <c r="K2575" s="30" t="str">
        <f t="shared" si="197"/>
        <v>10 de 2014 - 2 de 2016</v>
      </c>
      <c r="L2575" s="30">
        <v>15</v>
      </c>
    </row>
    <row r="2576" spans="9:12" hidden="1" x14ac:dyDescent="0.2">
      <c r="I2576" s="47" t="str">
        <f t="shared" ref="I2576:I2585" si="201">I2575</f>
        <v>10 de 2014</v>
      </c>
      <c r="J2576" s="30" t="s">
        <v>115</v>
      </c>
      <c r="K2576" s="30" t="str">
        <f t="shared" si="197"/>
        <v>10 de 2014 - 3 de 2016</v>
      </c>
      <c r="L2576" s="30">
        <v>16</v>
      </c>
    </row>
    <row r="2577" spans="9:12" hidden="1" x14ac:dyDescent="0.2">
      <c r="I2577" s="47" t="str">
        <f t="shared" si="201"/>
        <v>10 de 2014</v>
      </c>
      <c r="J2577" s="30" t="s">
        <v>116</v>
      </c>
      <c r="K2577" s="30" t="str">
        <f t="shared" si="197"/>
        <v>10 de 2014 - 4 de 2016</v>
      </c>
      <c r="L2577" s="30">
        <v>17</v>
      </c>
    </row>
    <row r="2578" spans="9:12" hidden="1" x14ac:dyDescent="0.2">
      <c r="I2578" s="47" t="str">
        <f t="shared" si="201"/>
        <v>10 de 2014</v>
      </c>
      <c r="J2578" s="30" t="s">
        <v>117</v>
      </c>
      <c r="K2578" s="30" t="str">
        <f t="shared" si="197"/>
        <v>10 de 2014 - 5 de 2016</v>
      </c>
      <c r="L2578" s="30">
        <v>18</v>
      </c>
    </row>
    <row r="2579" spans="9:12" hidden="1" x14ac:dyDescent="0.2">
      <c r="I2579" s="47" t="str">
        <f t="shared" si="201"/>
        <v>10 de 2014</v>
      </c>
      <c r="J2579" s="30" t="s">
        <v>118</v>
      </c>
      <c r="K2579" s="30" t="str">
        <f t="shared" si="197"/>
        <v>10 de 2014 - 6 de 2016</v>
      </c>
      <c r="L2579" s="30">
        <v>19</v>
      </c>
    </row>
    <row r="2580" spans="9:12" hidden="1" x14ac:dyDescent="0.2">
      <c r="I2580" s="47" t="str">
        <f t="shared" si="201"/>
        <v>10 de 2014</v>
      </c>
      <c r="J2580" s="30" t="s">
        <v>119</v>
      </c>
      <c r="K2580" s="30" t="str">
        <f t="shared" si="197"/>
        <v>10 de 2014 - 7 de 2016</v>
      </c>
      <c r="L2580" s="30">
        <v>20</v>
      </c>
    </row>
    <row r="2581" spans="9:12" hidden="1" x14ac:dyDescent="0.2">
      <c r="I2581" s="47" t="str">
        <f t="shared" si="201"/>
        <v>10 de 2014</v>
      </c>
      <c r="J2581" s="30" t="s">
        <v>120</v>
      </c>
      <c r="K2581" s="30" t="str">
        <f t="shared" si="197"/>
        <v>10 de 2014 - 8 de 2016</v>
      </c>
      <c r="L2581" s="30">
        <v>21</v>
      </c>
    </row>
    <row r="2582" spans="9:12" hidden="1" x14ac:dyDescent="0.2">
      <c r="I2582" s="47" t="str">
        <f t="shared" si="201"/>
        <v>10 de 2014</v>
      </c>
      <c r="J2582" s="30" t="s">
        <v>121</v>
      </c>
      <c r="K2582" s="30" t="str">
        <f t="shared" si="197"/>
        <v>10 de 2014 - 9 de 2016</v>
      </c>
      <c r="L2582" s="30">
        <v>22</v>
      </c>
    </row>
    <row r="2583" spans="9:12" hidden="1" x14ac:dyDescent="0.2">
      <c r="I2583" s="47" t="str">
        <f t="shared" si="201"/>
        <v>10 de 2014</v>
      </c>
      <c r="J2583" s="30" t="s">
        <v>122</v>
      </c>
      <c r="K2583" s="30" t="str">
        <f t="shared" si="197"/>
        <v>10 de 2014 - 10 de 2016</v>
      </c>
      <c r="L2583" s="30">
        <v>23</v>
      </c>
    </row>
    <row r="2584" spans="9:12" hidden="1" x14ac:dyDescent="0.2">
      <c r="I2584" s="47" t="str">
        <f t="shared" si="201"/>
        <v>10 de 2014</v>
      </c>
      <c r="J2584" s="30" t="s">
        <v>123</v>
      </c>
      <c r="K2584" s="30" t="str">
        <f t="shared" si="197"/>
        <v>10 de 2014 - 11 de 2016</v>
      </c>
      <c r="L2584" s="30">
        <v>24</v>
      </c>
    </row>
    <row r="2585" spans="9:12" hidden="1" x14ac:dyDescent="0.2">
      <c r="I2585" s="47" t="str">
        <f t="shared" si="201"/>
        <v>10 de 2014</v>
      </c>
      <c r="J2585" s="30" t="s">
        <v>124</v>
      </c>
      <c r="K2585" s="30" t="str">
        <f t="shared" si="197"/>
        <v>10 de 2014 - 12 de 2016</v>
      </c>
      <c r="L2585" s="30">
        <v>25</v>
      </c>
    </row>
    <row r="2586" spans="9:12" hidden="1" x14ac:dyDescent="0.2">
      <c r="I2586" s="47" t="s">
        <v>99</v>
      </c>
      <c r="J2586" s="30" t="s">
        <v>113</v>
      </c>
      <c r="K2586" s="30" t="str">
        <f t="shared" si="197"/>
        <v>11 de 2014 - 1 de 2016</v>
      </c>
      <c r="L2586" s="30">
        <v>13</v>
      </c>
    </row>
    <row r="2587" spans="9:12" hidden="1" x14ac:dyDescent="0.2">
      <c r="I2587" s="47" t="str">
        <f>I2586</f>
        <v>11 de 2014</v>
      </c>
      <c r="J2587" s="30" t="s">
        <v>114</v>
      </c>
      <c r="K2587" s="30" t="str">
        <f t="shared" si="197"/>
        <v>11 de 2014 - 2 de 2016</v>
      </c>
      <c r="L2587" s="30">
        <v>14</v>
      </c>
    </row>
    <row r="2588" spans="9:12" hidden="1" x14ac:dyDescent="0.2">
      <c r="I2588" s="47" t="str">
        <f t="shared" ref="I2588:I2597" si="202">I2587</f>
        <v>11 de 2014</v>
      </c>
      <c r="J2588" s="30" t="s">
        <v>115</v>
      </c>
      <c r="K2588" s="30" t="str">
        <f t="shared" si="197"/>
        <v>11 de 2014 - 3 de 2016</v>
      </c>
      <c r="L2588" s="30">
        <v>15</v>
      </c>
    </row>
    <row r="2589" spans="9:12" hidden="1" x14ac:dyDescent="0.2">
      <c r="I2589" s="47" t="str">
        <f t="shared" si="202"/>
        <v>11 de 2014</v>
      </c>
      <c r="J2589" s="30" t="s">
        <v>116</v>
      </c>
      <c r="K2589" s="30" t="str">
        <f t="shared" si="197"/>
        <v>11 de 2014 - 4 de 2016</v>
      </c>
      <c r="L2589" s="30">
        <v>16</v>
      </c>
    </row>
    <row r="2590" spans="9:12" hidden="1" x14ac:dyDescent="0.2">
      <c r="I2590" s="47" t="str">
        <f t="shared" si="202"/>
        <v>11 de 2014</v>
      </c>
      <c r="J2590" s="30" t="s">
        <v>117</v>
      </c>
      <c r="K2590" s="30" t="str">
        <f t="shared" si="197"/>
        <v>11 de 2014 - 5 de 2016</v>
      </c>
      <c r="L2590" s="30">
        <v>17</v>
      </c>
    </row>
    <row r="2591" spans="9:12" hidden="1" x14ac:dyDescent="0.2">
      <c r="I2591" s="47" t="str">
        <f t="shared" si="202"/>
        <v>11 de 2014</v>
      </c>
      <c r="J2591" s="30" t="s">
        <v>118</v>
      </c>
      <c r="K2591" s="30" t="str">
        <f t="shared" si="197"/>
        <v>11 de 2014 - 6 de 2016</v>
      </c>
      <c r="L2591" s="30">
        <v>18</v>
      </c>
    </row>
    <row r="2592" spans="9:12" hidden="1" x14ac:dyDescent="0.2">
      <c r="I2592" s="47" t="str">
        <f t="shared" si="202"/>
        <v>11 de 2014</v>
      </c>
      <c r="J2592" s="30" t="s">
        <v>119</v>
      </c>
      <c r="K2592" s="30" t="str">
        <f t="shared" si="197"/>
        <v>11 de 2014 - 7 de 2016</v>
      </c>
      <c r="L2592" s="30">
        <v>19</v>
      </c>
    </row>
    <row r="2593" spans="9:12" hidden="1" x14ac:dyDescent="0.2">
      <c r="I2593" s="47" t="str">
        <f t="shared" si="202"/>
        <v>11 de 2014</v>
      </c>
      <c r="J2593" s="30" t="s">
        <v>120</v>
      </c>
      <c r="K2593" s="30" t="str">
        <f t="shared" si="197"/>
        <v>11 de 2014 - 8 de 2016</v>
      </c>
      <c r="L2593" s="30">
        <v>20</v>
      </c>
    </row>
    <row r="2594" spans="9:12" hidden="1" x14ac:dyDescent="0.2">
      <c r="I2594" s="47" t="str">
        <f t="shared" si="202"/>
        <v>11 de 2014</v>
      </c>
      <c r="J2594" s="30" t="s">
        <v>121</v>
      </c>
      <c r="K2594" s="30" t="str">
        <f t="shared" si="197"/>
        <v>11 de 2014 - 9 de 2016</v>
      </c>
      <c r="L2594" s="30">
        <v>21</v>
      </c>
    </row>
    <row r="2595" spans="9:12" hidden="1" x14ac:dyDescent="0.2">
      <c r="I2595" s="47" t="str">
        <f t="shared" si="202"/>
        <v>11 de 2014</v>
      </c>
      <c r="J2595" s="30" t="s">
        <v>122</v>
      </c>
      <c r="K2595" s="30" t="str">
        <f t="shared" ref="K2595:K2609" si="203">CONCATENATE(I2595," - ",J2595)</f>
        <v>11 de 2014 - 10 de 2016</v>
      </c>
      <c r="L2595" s="30">
        <v>22</v>
      </c>
    </row>
    <row r="2596" spans="9:12" hidden="1" x14ac:dyDescent="0.2">
      <c r="I2596" s="47" t="str">
        <f t="shared" si="202"/>
        <v>11 de 2014</v>
      </c>
      <c r="J2596" s="30" t="s">
        <v>123</v>
      </c>
      <c r="K2596" s="30" t="str">
        <f t="shared" si="203"/>
        <v>11 de 2014 - 11 de 2016</v>
      </c>
      <c r="L2596" s="30">
        <v>23</v>
      </c>
    </row>
    <row r="2597" spans="9:12" hidden="1" x14ac:dyDescent="0.2">
      <c r="I2597" s="47" t="str">
        <f t="shared" si="202"/>
        <v>11 de 2014</v>
      </c>
      <c r="J2597" s="30" t="s">
        <v>124</v>
      </c>
      <c r="K2597" s="30" t="str">
        <f t="shared" si="203"/>
        <v>11 de 2014 - 12 de 2016</v>
      </c>
      <c r="L2597" s="30">
        <v>24</v>
      </c>
    </row>
    <row r="2598" spans="9:12" hidden="1" x14ac:dyDescent="0.2">
      <c r="I2598" s="47" t="s">
        <v>100</v>
      </c>
      <c r="J2598" s="30" t="s">
        <v>113</v>
      </c>
      <c r="K2598" s="30" t="str">
        <f t="shared" si="203"/>
        <v>12 de 2014 - 1 de 2016</v>
      </c>
      <c r="L2598" s="30">
        <v>12</v>
      </c>
    </row>
    <row r="2599" spans="9:12" hidden="1" x14ac:dyDescent="0.2">
      <c r="I2599" s="47" t="str">
        <f>I2598</f>
        <v>12 de 2014</v>
      </c>
      <c r="J2599" s="30" t="s">
        <v>114</v>
      </c>
      <c r="K2599" s="30" t="str">
        <f t="shared" si="203"/>
        <v>12 de 2014 - 2 de 2016</v>
      </c>
      <c r="L2599" s="30">
        <v>13</v>
      </c>
    </row>
    <row r="2600" spans="9:12" hidden="1" x14ac:dyDescent="0.2">
      <c r="I2600" s="47" t="str">
        <f t="shared" ref="I2600:I2609" si="204">I2599</f>
        <v>12 de 2014</v>
      </c>
      <c r="J2600" s="30" t="s">
        <v>115</v>
      </c>
      <c r="K2600" s="30" t="str">
        <f t="shared" si="203"/>
        <v>12 de 2014 - 3 de 2016</v>
      </c>
      <c r="L2600" s="30">
        <v>14</v>
      </c>
    </row>
    <row r="2601" spans="9:12" hidden="1" x14ac:dyDescent="0.2">
      <c r="I2601" s="47" t="str">
        <f t="shared" si="204"/>
        <v>12 de 2014</v>
      </c>
      <c r="J2601" s="30" t="s">
        <v>116</v>
      </c>
      <c r="K2601" s="30" t="str">
        <f t="shared" si="203"/>
        <v>12 de 2014 - 4 de 2016</v>
      </c>
      <c r="L2601" s="30">
        <v>15</v>
      </c>
    </row>
    <row r="2602" spans="9:12" hidden="1" x14ac:dyDescent="0.2">
      <c r="I2602" s="47" t="str">
        <f t="shared" si="204"/>
        <v>12 de 2014</v>
      </c>
      <c r="J2602" s="30" t="s">
        <v>117</v>
      </c>
      <c r="K2602" s="30" t="str">
        <f t="shared" si="203"/>
        <v>12 de 2014 - 5 de 2016</v>
      </c>
      <c r="L2602" s="30">
        <v>16</v>
      </c>
    </row>
    <row r="2603" spans="9:12" hidden="1" x14ac:dyDescent="0.2">
      <c r="I2603" s="47" t="str">
        <f t="shared" si="204"/>
        <v>12 de 2014</v>
      </c>
      <c r="J2603" s="30" t="s">
        <v>118</v>
      </c>
      <c r="K2603" s="30" t="str">
        <f t="shared" si="203"/>
        <v>12 de 2014 - 6 de 2016</v>
      </c>
      <c r="L2603" s="30">
        <v>17</v>
      </c>
    </row>
    <row r="2604" spans="9:12" hidden="1" x14ac:dyDescent="0.2">
      <c r="I2604" s="47" t="str">
        <f t="shared" si="204"/>
        <v>12 de 2014</v>
      </c>
      <c r="J2604" s="30" t="s">
        <v>119</v>
      </c>
      <c r="K2604" s="30" t="str">
        <f t="shared" si="203"/>
        <v>12 de 2014 - 7 de 2016</v>
      </c>
      <c r="L2604" s="30">
        <v>18</v>
      </c>
    </row>
    <row r="2605" spans="9:12" hidden="1" x14ac:dyDescent="0.2">
      <c r="I2605" s="47" t="str">
        <f t="shared" si="204"/>
        <v>12 de 2014</v>
      </c>
      <c r="J2605" s="30" t="s">
        <v>120</v>
      </c>
      <c r="K2605" s="30" t="str">
        <f t="shared" si="203"/>
        <v>12 de 2014 - 8 de 2016</v>
      </c>
      <c r="L2605" s="30">
        <v>19</v>
      </c>
    </row>
    <row r="2606" spans="9:12" hidden="1" x14ac:dyDescent="0.2">
      <c r="I2606" s="47" t="str">
        <f t="shared" si="204"/>
        <v>12 de 2014</v>
      </c>
      <c r="J2606" s="30" t="s">
        <v>121</v>
      </c>
      <c r="K2606" s="30" t="str">
        <f t="shared" si="203"/>
        <v>12 de 2014 - 9 de 2016</v>
      </c>
      <c r="L2606" s="30">
        <v>20</v>
      </c>
    </row>
    <row r="2607" spans="9:12" hidden="1" x14ac:dyDescent="0.2">
      <c r="I2607" s="47" t="str">
        <f t="shared" si="204"/>
        <v>12 de 2014</v>
      </c>
      <c r="J2607" s="30" t="s">
        <v>122</v>
      </c>
      <c r="K2607" s="30" t="str">
        <f t="shared" si="203"/>
        <v>12 de 2014 - 10 de 2016</v>
      </c>
      <c r="L2607" s="30">
        <v>21</v>
      </c>
    </row>
    <row r="2608" spans="9:12" hidden="1" x14ac:dyDescent="0.2">
      <c r="I2608" s="47" t="str">
        <f t="shared" si="204"/>
        <v>12 de 2014</v>
      </c>
      <c r="J2608" s="30" t="s">
        <v>123</v>
      </c>
      <c r="K2608" s="30" t="str">
        <f t="shared" si="203"/>
        <v>12 de 2014 - 11 de 2016</v>
      </c>
      <c r="L2608" s="30">
        <v>22</v>
      </c>
    </row>
    <row r="2609" spans="9:12" hidden="1" x14ac:dyDescent="0.2">
      <c r="I2609" s="47" t="str">
        <f t="shared" si="204"/>
        <v>12 de 2014</v>
      </c>
      <c r="J2609" s="30" t="s">
        <v>124</v>
      </c>
      <c r="K2609" s="30" t="str">
        <f t="shared" si="203"/>
        <v>12 de 2014 - 12 de 2016</v>
      </c>
      <c r="L2609" s="30">
        <v>23</v>
      </c>
    </row>
    <row r="2610" spans="9:12" hidden="1" x14ac:dyDescent="0.2">
      <c r="K2610" s="18"/>
      <c r="L2610" s="18"/>
    </row>
    <row r="2611" spans="9:12" hidden="1" x14ac:dyDescent="0.2">
      <c r="I2611" s="30" t="s">
        <v>101</v>
      </c>
      <c r="J2611" s="30" t="s">
        <v>125</v>
      </c>
      <c r="K2611" s="30" t="str">
        <f>CONCATENATE(I2611," - ",J2611)</f>
        <v>1 de 2015 - 1 de 2017</v>
      </c>
      <c r="L2611" s="30">
        <v>23</v>
      </c>
    </row>
    <row r="2612" spans="9:12" hidden="1" x14ac:dyDescent="0.2">
      <c r="I2612" s="30" t="str">
        <f>I2611</f>
        <v>1 de 2015</v>
      </c>
      <c r="J2612" s="30" t="s">
        <v>126</v>
      </c>
      <c r="K2612" s="30" t="str">
        <f t="shared" ref="K2612:K2675" si="205">CONCATENATE(I2612," - ",J2612)</f>
        <v>1 de 2015 - 2 de 2017</v>
      </c>
      <c r="L2612" s="30">
        <v>24</v>
      </c>
    </row>
    <row r="2613" spans="9:12" hidden="1" x14ac:dyDescent="0.2">
      <c r="I2613" s="30" t="str">
        <f t="shared" ref="I2613:I2622" si="206">I2612</f>
        <v>1 de 2015</v>
      </c>
      <c r="J2613" s="30" t="s">
        <v>127</v>
      </c>
      <c r="K2613" s="30" t="str">
        <f t="shared" si="205"/>
        <v>1 de 2015 - 3 de 2017</v>
      </c>
      <c r="L2613" s="30">
        <v>25</v>
      </c>
    </row>
    <row r="2614" spans="9:12" hidden="1" x14ac:dyDescent="0.2">
      <c r="I2614" s="30" t="str">
        <f t="shared" si="206"/>
        <v>1 de 2015</v>
      </c>
      <c r="J2614" s="30" t="s">
        <v>128</v>
      </c>
      <c r="K2614" s="30" t="str">
        <f t="shared" si="205"/>
        <v>1 de 2015 - 4 de 2017</v>
      </c>
      <c r="L2614" s="30">
        <v>26</v>
      </c>
    </row>
    <row r="2615" spans="9:12" hidden="1" x14ac:dyDescent="0.2">
      <c r="I2615" s="30" t="str">
        <f t="shared" si="206"/>
        <v>1 de 2015</v>
      </c>
      <c r="J2615" s="30" t="s">
        <v>129</v>
      </c>
      <c r="K2615" s="30" t="str">
        <f t="shared" si="205"/>
        <v>1 de 2015 - 5 de 2017</v>
      </c>
      <c r="L2615" s="30">
        <v>27</v>
      </c>
    </row>
    <row r="2616" spans="9:12" hidden="1" x14ac:dyDescent="0.2">
      <c r="I2616" s="30" t="str">
        <f t="shared" si="206"/>
        <v>1 de 2015</v>
      </c>
      <c r="J2616" s="30" t="s">
        <v>130</v>
      </c>
      <c r="K2616" s="30" t="str">
        <f t="shared" si="205"/>
        <v>1 de 2015 - 6 de 2017</v>
      </c>
      <c r="L2616" s="30">
        <v>28</v>
      </c>
    </row>
    <row r="2617" spans="9:12" hidden="1" x14ac:dyDescent="0.2">
      <c r="I2617" s="30" t="str">
        <f t="shared" si="206"/>
        <v>1 de 2015</v>
      </c>
      <c r="J2617" s="30" t="s">
        <v>131</v>
      </c>
      <c r="K2617" s="30" t="str">
        <f t="shared" si="205"/>
        <v>1 de 2015 - 7 de 2017</v>
      </c>
      <c r="L2617" s="30">
        <v>29</v>
      </c>
    </row>
    <row r="2618" spans="9:12" hidden="1" x14ac:dyDescent="0.2">
      <c r="I2618" s="30" t="str">
        <f t="shared" si="206"/>
        <v>1 de 2015</v>
      </c>
      <c r="J2618" s="30" t="s">
        <v>132</v>
      </c>
      <c r="K2618" s="30" t="str">
        <f t="shared" si="205"/>
        <v>1 de 2015 - 8 de 2017</v>
      </c>
      <c r="L2618" s="30">
        <v>30</v>
      </c>
    </row>
    <row r="2619" spans="9:12" hidden="1" x14ac:dyDescent="0.2">
      <c r="I2619" s="30" t="str">
        <f t="shared" si="206"/>
        <v>1 de 2015</v>
      </c>
      <c r="J2619" s="30" t="s">
        <v>133</v>
      </c>
      <c r="K2619" s="30" t="str">
        <f t="shared" si="205"/>
        <v>1 de 2015 - 9 de 2017</v>
      </c>
      <c r="L2619" s="30">
        <v>31</v>
      </c>
    </row>
    <row r="2620" spans="9:12" hidden="1" x14ac:dyDescent="0.2">
      <c r="I2620" s="30" t="str">
        <f t="shared" si="206"/>
        <v>1 de 2015</v>
      </c>
      <c r="J2620" s="30" t="s">
        <v>134</v>
      </c>
      <c r="K2620" s="30" t="str">
        <f t="shared" si="205"/>
        <v>1 de 2015 - 10 de 2017</v>
      </c>
      <c r="L2620" s="30">
        <v>32</v>
      </c>
    </row>
    <row r="2621" spans="9:12" hidden="1" x14ac:dyDescent="0.2">
      <c r="I2621" s="30" t="str">
        <f t="shared" si="206"/>
        <v>1 de 2015</v>
      </c>
      <c r="J2621" s="30" t="s">
        <v>135</v>
      </c>
      <c r="K2621" s="30" t="str">
        <f t="shared" si="205"/>
        <v>1 de 2015 - 11 de 2017</v>
      </c>
      <c r="L2621" s="30">
        <v>33</v>
      </c>
    </row>
    <row r="2622" spans="9:12" hidden="1" x14ac:dyDescent="0.2">
      <c r="I2622" s="30" t="str">
        <f t="shared" si="206"/>
        <v>1 de 2015</v>
      </c>
      <c r="J2622" s="30" t="s">
        <v>136</v>
      </c>
      <c r="K2622" s="30" t="str">
        <f t="shared" si="205"/>
        <v>1 de 2015 - 12 de 2017</v>
      </c>
      <c r="L2622" s="30">
        <v>34</v>
      </c>
    </row>
    <row r="2623" spans="9:12" hidden="1" x14ac:dyDescent="0.2">
      <c r="I2623" s="30" t="s">
        <v>102</v>
      </c>
      <c r="J2623" s="30" t="s">
        <v>125</v>
      </c>
      <c r="K2623" s="30" t="str">
        <f t="shared" si="205"/>
        <v>2 de 2015 - 1 de 2017</v>
      </c>
      <c r="L2623" s="47">
        <v>22</v>
      </c>
    </row>
    <row r="2624" spans="9:12" hidden="1" x14ac:dyDescent="0.2">
      <c r="I2624" s="30" t="str">
        <f>I2623</f>
        <v>2 de 2015</v>
      </c>
      <c r="J2624" s="30" t="s">
        <v>126</v>
      </c>
      <c r="K2624" s="30" t="str">
        <f t="shared" si="205"/>
        <v>2 de 2015 - 2 de 2017</v>
      </c>
      <c r="L2624" s="47">
        <v>23</v>
      </c>
    </row>
    <row r="2625" spans="9:12" hidden="1" x14ac:dyDescent="0.2">
      <c r="I2625" s="30" t="str">
        <f t="shared" ref="I2625:I2634" si="207">I2624</f>
        <v>2 de 2015</v>
      </c>
      <c r="J2625" s="30" t="s">
        <v>127</v>
      </c>
      <c r="K2625" s="30" t="str">
        <f t="shared" si="205"/>
        <v>2 de 2015 - 3 de 2017</v>
      </c>
      <c r="L2625" s="47">
        <v>24</v>
      </c>
    </row>
    <row r="2626" spans="9:12" hidden="1" x14ac:dyDescent="0.2">
      <c r="I2626" s="30" t="str">
        <f t="shared" si="207"/>
        <v>2 de 2015</v>
      </c>
      <c r="J2626" s="30" t="s">
        <v>128</v>
      </c>
      <c r="K2626" s="30" t="str">
        <f t="shared" si="205"/>
        <v>2 de 2015 - 4 de 2017</v>
      </c>
      <c r="L2626" s="47">
        <v>25</v>
      </c>
    </row>
    <row r="2627" spans="9:12" hidden="1" x14ac:dyDescent="0.2">
      <c r="I2627" s="30" t="str">
        <f t="shared" si="207"/>
        <v>2 de 2015</v>
      </c>
      <c r="J2627" s="30" t="s">
        <v>129</v>
      </c>
      <c r="K2627" s="30" t="str">
        <f t="shared" si="205"/>
        <v>2 de 2015 - 5 de 2017</v>
      </c>
      <c r="L2627" s="47">
        <v>26</v>
      </c>
    </row>
    <row r="2628" spans="9:12" hidden="1" x14ac:dyDescent="0.2">
      <c r="I2628" s="30" t="str">
        <f t="shared" si="207"/>
        <v>2 de 2015</v>
      </c>
      <c r="J2628" s="30" t="s">
        <v>130</v>
      </c>
      <c r="K2628" s="30" t="str">
        <f t="shared" si="205"/>
        <v>2 de 2015 - 6 de 2017</v>
      </c>
      <c r="L2628" s="47">
        <v>27</v>
      </c>
    </row>
    <row r="2629" spans="9:12" hidden="1" x14ac:dyDescent="0.2">
      <c r="I2629" s="30" t="str">
        <f t="shared" si="207"/>
        <v>2 de 2015</v>
      </c>
      <c r="J2629" s="30" t="s">
        <v>131</v>
      </c>
      <c r="K2629" s="30" t="str">
        <f t="shared" si="205"/>
        <v>2 de 2015 - 7 de 2017</v>
      </c>
      <c r="L2629" s="47">
        <v>28</v>
      </c>
    </row>
    <row r="2630" spans="9:12" hidden="1" x14ac:dyDescent="0.2">
      <c r="I2630" s="30" t="str">
        <f t="shared" si="207"/>
        <v>2 de 2015</v>
      </c>
      <c r="J2630" s="30" t="s">
        <v>132</v>
      </c>
      <c r="K2630" s="30" t="str">
        <f t="shared" si="205"/>
        <v>2 de 2015 - 8 de 2017</v>
      </c>
      <c r="L2630" s="47">
        <v>29</v>
      </c>
    </row>
    <row r="2631" spans="9:12" hidden="1" x14ac:dyDescent="0.2">
      <c r="I2631" s="30" t="str">
        <f t="shared" si="207"/>
        <v>2 de 2015</v>
      </c>
      <c r="J2631" s="30" t="s">
        <v>133</v>
      </c>
      <c r="K2631" s="30" t="str">
        <f t="shared" si="205"/>
        <v>2 de 2015 - 9 de 2017</v>
      </c>
      <c r="L2631" s="47">
        <v>30</v>
      </c>
    </row>
    <row r="2632" spans="9:12" hidden="1" x14ac:dyDescent="0.2">
      <c r="I2632" s="30" t="str">
        <f t="shared" si="207"/>
        <v>2 de 2015</v>
      </c>
      <c r="J2632" s="30" t="s">
        <v>134</v>
      </c>
      <c r="K2632" s="30" t="str">
        <f t="shared" si="205"/>
        <v>2 de 2015 - 10 de 2017</v>
      </c>
      <c r="L2632" s="47">
        <v>31</v>
      </c>
    </row>
    <row r="2633" spans="9:12" hidden="1" x14ac:dyDescent="0.2">
      <c r="I2633" s="30" t="str">
        <f t="shared" si="207"/>
        <v>2 de 2015</v>
      </c>
      <c r="J2633" s="30" t="s">
        <v>135</v>
      </c>
      <c r="K2633" s="30" t="str">
        <f t="shared" si="205"/>
        <v>2 de 2015 - 11 de 2017</v>
      </c>
      <c r="L2633" s="47">
        <v>32</v>
      </c>
    </row>
    <row r="2634" spans="9:12" hidden="1" x14ac:dyDescent="0.2">
      <c r="I2634" s="30" t="str">
        <f t="shared" si="207"/>
        <v>2 de 2015</v>
      </c>
      <c r="J2634" s="30" t="s">
        <v>136</v>
      </c>
      <c r="K2634" s="30" t="str">
        <f t="shared" si="205"/>
        <v>2 de 2015 - 12 de 2017</v>
      </c>
      <c r="L2634" s="47">
        <v>33</v>
      </c>
    </row>
    <row r="2635" spans="9:12" hidden="1" x14ac:dyDescent="0.2">
      <c r="I2635" s="47" t="s">
        <v>103</v>
      </c>
      <c r="J2635" s="30" t="s">
        <v>125</v>
      </c>
      <c r="K2635" s="30" t="str">
        <f t="shared" si="205"/>
        <v>3 de 2015 - 1 de 2017</v>
      </c>
      <c r="L2635" s="30">
        <v>21</v>
      </c>
    </row>
    <row r="2636" spans="9:12" hidden="1" x14ac:dyDescent="0.2">
      <c r="I2636" s="47" t="str">
        <f>I2635</f>
        <v>3 de 2015</v>
      </c>
      <c r="J2636" s="30" t="s">
        <v>126</v>
      </c>
      <c r="K2636" s="30" t="str">
        <f t="shared" si="205"/>
        <v>3 de 2015 - 2 de 2017</v>
      </c>
      <c r="L2636" s="30">
        <v>22</v>
      </c>
    </row>
    <row r="2637" spans="9:12" hidden="1" x14ac:dyDescent="0.2">
      <c r="I2637" s="47" t="str">
        <f t="shared" ref="I2637:I2646" si="208">I2636</f>
        <v>3 de 2015</v>
      </c>
      <c r="J2637" s="30" t="s">
        <v>127</v>
      </c>
      <c r="K2637" s="30" t="str">
        <f t="shared" si="205"/>
        <v>3 de 2015 - 3 de 2017</v>
      </c>
      <c r="L2637" s="30">
        <v>23</v>
      </c>
    </row>
    <row r="2638" spans="9:12" hidden="1" x14ac:dyDescent="0.2">
      <c r="I2638" s="47" t="str">
        <f t="shared" si="208"/>
        <v>3 de 2015</v>
      </c>
      <c r="J2638" s="30" t="s">
        <v>128</v>
      </c>
      <c r="K2638" s="30" t="str">
        <f t="shared" si="205"/>
        <v>3 de 2015 - 4 de 2017</v>
      </c>
      <c r="L2638" s="30">
        <v>24</v>
      </c>
    </row>
    <row r="2639" spans="9:12" hidden="1" x14ac:dyDescent="0.2">
      <c r="I2639" s="47" t="str">
        <f t="shared" si="208"/>
        <v>3 de 2015</v>
      </c>
      <c r="J2639" s="30" t="s">
        <v>129</v>
      </c>
      <c r="K2639" s="30" t="str">
        <f t="shared" si="205"/>
        <v>3 de 2015 - 5 de 2017</v>
      </c>
      <c r="L2639" s="30">
        <v>25</v>
      </c>
    </row>
    <row r="2640" spans="9:12" hidden="1" x14ac:dyDescent="0.2">
      <c r="I2640" s="47" t="str">
        <f t="shared" si="208"/>
        <v>3 de 2015</v>
      </c>
      <c r="J2640" s="30" t="s">
        <v>130</v>
      </c>
      <c r="K2640" s="30" t="str">
        <f t="shared" si="205"/>
        <v>3 de 2015 - 6 de 2017</v>
      </c>
      <c r="L2640" s="30">
        <v>26</v>
      </c>
    </row>
    <row r="2641" spans="9:12" hidden="1" x14ac:dyDescent="0.2">
      <c r="I2641" s="47" t="str">
        <f t="shared" si="208"/>
        <v>3 de 2015</v>
      </c>
      <c r="J2641" s="30" t="s">
        <v>131</v>
      </c>
      <c r="K2641" s="30" t="str">
        <f t="shared" si="205"/>
        <v>3 de 2015 - 7 de 2017</v>
      </c>
      <c r="L2641" s="30">
        <v>27</v>
      </c>
    </row>
    <row r="2642" spans="9:12" hidden="1" x14ac:dyDescent="0.2">
      <c r="I2642" s="47" t="str">
        <f t="shared" si="208"/>
        <v>3 de 2015</v>
      </c>
      <c r="J2642" s="30" t="s">
        <v>132</v>
      </c>
      <c r="K2642" s="30" t="str">
        <f t="shared" si="205"/>
        <v>3 de 2015 - 8 de 2017</v>
      </c>
      <c r="L2642" s="30">
        <v>28</v>
      </c>
    </row>
    <row r="2643" spans="9:12" hidden="1" x14ac:dyDescent="0.2">
      <c r="I2643" s="47" t="str">
        <f t="shared" si="208"/>
        <v>3 de 2015</v>
      </c>
      <c r="J2643" s="30" t="s">
        <v>133</v>
      </c>
      <c r="K2643" s="30" t="str">
        <f t="shared" si="205"/>
        <v>3 de 2015 - 9 de 2017</v>
      </c>
      <c r="L2643" s="30">
        <v>29</v>
      </c>
    </row>
    <row r="2644" spans="9:12" hidden="1" x14ac:dyDescent="0.2">
      <c r="I2644" s="47" t="str">
        <f t="shared" si="208"/>
        <v>3 de 2015</v>
      </c>
      <c r="J2644" s="30" t="s">
        <v>134</v>
      </c>
      <c r="K2644" s="30" t="str">
        <f t="shared" si="205"/>
        <v>3 de 2015 - 10 de 2017</v>
      </c>
      <c r="L2644" s="30">
        <v>30</v>
      </c>
    </row>
    <row r="2645" spans="9:12" hidden="1" x14ac:dyDescent="0.2">
      <c r="I2645" s="47" t="str">
        <f t="shared" si="208"/>
        <v>3 de 2015</v>
      </c>
      <c r="J2645" s="30" t="s">
        <v>135</v>
      </c>
      <c r="K2645" s="30" t="str">
        <f t="shared" si="205"/>
        <v>3 de 2015 - 11 de 2017</v>
      </c>
      <c r="L2645" s="30">
        <v>31</v>
      </c>
    </row>
    <row r="2646" spans="9:12" hidden="1" x14ac:dyDescent="0.2">
      <c r="I2646" s="47" t="str">
        <f t="shared" si="208"/>
        <v>3 de 2015</v>
      </c>
      <c r="J2646" s="30" t="s">
        <v>136</v>
      </c>
      <c r="K2646" s="30" t="str">
        <f t="shared" si="205"/>
        <v>3 de 2015 - 12 de 2017</v>
      </c>
      <c r="L2646" s="30">
        <v>32</v>
      </c>
    </row>
    <row r="2647" spans="9:12" hidden="1" x14ac:dyDescent="0.2">
      <c r="I2647" s="47" t="s">
        <v>104</v>
      </c>
      <c r="J2647" s="30" t="s">
        <v>125</v>
      </c>
      <c r="K2647" s="30" t="str">
        <f t="shared" si="205"/>
        <v>4 de 2015 - 1 de 2017</v>
      </c>
      <c r="L2647" s="30">
        <v>20</v>
      </c>
    </row>
    <row r="2648" spans="9:12" hidden="1" x14ac:dyDescent="0.2">
      <c r="I2648" s="47" t="str">
        <f>I2647</f>
        <v>4 de 2015</v>
      </c>
      <c r="J2648" s="30" t="s">
        <v>126</v>
      </c>
      <c r="K2648" s="30" t="str">
        <f t="shared" si="205"/>
        <v>4 de 2015 - 2 de 2017</v>
      </c>
      <c r="L2648" s="30">
        <v>21</v>
      </c>
    </row>
    <row r="2649" spans="9:12" hidden="1" x14ac:dyDescent="0.2">
      <c r="I2649" s="47" t="str">
        <f t="shared" ref="I2649:I2658" si="209">I2648</f>
        <v>4 de 2015</v>
      </c>
      <c r="J2649" s="30" t="s">
        <v>127</v>
      </c>
      <c r="K2649" s="30" t="str">
        <f t="shared" si="205"/>
        <v>4 de 2015 - 3 de 2017</v>
      </c>
      <c r="L2649" s="30">
        <v>22</v>
      </c>
    </row>
    <row r="2650" spans="9:12" hidden="1" x14ac:dyDescent="0.2">
      <c r="I2650" s="47" t="str">
        <f t="shared" si="209"/>
        <v>4 de 2015</v>
      </c>
      <c r="J2650" s="30" t="s">
        <v>128</v>
      </c>
      <c r="K2650" s="30" t="str">
        <f t="shared" si="205"/>
        <v>4 de 2015 - 4 de 2017</v>
      </c>
      <c r="L2650" s="30">
        <v>23</v>
      </c>
    </row>
    <row r="2651" spans="9:12" hidden="1" x14ac:dyDescent="0.2">
      <c r="I2651" s="47" t="str">
        <f t="shared" si="209"/>
        <v>4 de 2015</v>
      </c>
      <c r="J2651" s="30" t="s">
        <v>129</v>
      </c>
      <c r="K2651" s="30" t="str">
        <f t="shared" si="205"/>
        <v>4 de 2015 - 5 de 2017</v>
      </c>
      <c r="L2651" s="30">
        <v>24</v>
      </c>
    </row>
    <row r="2652" spans="9:12" hidden="1" x14ac:dyDescent="0.2">
      <c r="I2652" s="47" t="str">
        <f t="shared" si="209"/>
        <v>4 de 2015</v>
      </c>
      <c r="J2652" s="30" t="s">
        <v>130</v>
      </c>
      <c r="K2652" s="30" t="str">
        <f t="shared" si="205"/>
        <v>4 de 2015 - 6 de 2017</v>
      </c>
      <c r="L2652" s="30">
        <v>25</v>
      </c>
    </row>
    <row r="2653" spans="9:12" hidden="1" x14ac:dyDescent="0.2">
      <c r="I2653" s="47" t="str">
        <f t="shared" si="209"/>
        <v>4 de 2015</v>
      </c>
      <c r="J2653" s="30" t="s">
        <v>131</v>
      </c>
      <c r="K2653" s="30" t="str">
        <f t="shared" si="205"/>
        <v>4 de 2015 - 7 de 2017</v>
      </c>
      <c r="L2653" s="30">
        <v>26</v>
      </c>
    </row>
    <row r="2654" spans="9:12" hidden="1" x14ac:dyDescent="0.2">
      <c r="I2654" s="47" t="str">
        <f t="shared" si="209"/>
        <v>4 de 2015</v>
      </c>
      <c r="J2654" s="30" t="s">
        <v>132</v>
      </c>
      <c r="K2654" s="30" t="str">
        <f t="shared" si="205"/>
        <v>4 de 2015 - 8 de 2017</v>
      </c>
      <c r="L2654" s="30">
        <v>27</v>
      </c>
    </row>
    <row r="2655" spans="9:12" hidden="1" x14ac:dyDescent="0.2">
      <c r="I2655" s="47" t="str">
        <f t="shared" si="209"/>
        <v>4 de 2015</v>
      </c>
      <c r="J2655" s="30" t="s">
        <v>133</v>
      </c>
      <c r="K2655" s="30" t="str">
        <f t="shared" si="205"/>
        <v>4 de 2015 - 9 de 2017</v>
      </c>
      <c r="L2655" s="30">
        <v>28</v>
      </c>
    </row>
    <row r="2656" spans="9:12" hidden="1" x14ac:dyDescent="0.2">
      <c r="I2656" s="47" t="str">
        <f t="shared" si="209"/>
        <v>4 de 2015</v>
      </c>
      <c r="J2656" s="30" t="s">
        <v>134</v>
      </c>
      <c r="K2656" s="30" t="str">
        <f t="shared" si="205"/>
        <v>4 de 2015 - 10 de 2017</v>
      </c>
      <c r="L2656" s="30">
        <v>29</v>
      </c>
    </row>
    <row r="2657" spans="9:12" hidden="1" x14ac:dyDescent="0.2">
      <c r="I2657" s="47" t="str">
        <f t="shared" si="209"/>
        <v>4 de 2015</v>
      </c>
      <c r="J2657" s="30" t="s">
        <v>135</v>
      </c>
      <c r="K2657" s="30" t="str">
        <f t="shared" si="205"/>
        <v>4 de 2015 - 11 de 2017</v>
      </c>
      <c r="L2657" s="30">
        <v>30</v>
      </c>
    </row>
    <row r="2658" spans="9:12" hidden="1" x14ac:dyDescent="0.2">
      <c r="I2658" s="47" t="str">
        <f t="shared" si="209"/>
        <v>4 de 2015</v>
      </c>
      <c r="J2658" s="30" t="s">
        <v>136</v>
      </c>
      <c r="K2658" s="30" t="str">
        <f t="shared" si="205"/>
        <v>4 de 2015 - 12 de 2017</v>
      </c>
      <c r="L2658" s="30">
        <v>31</v>
      </c>
    </row>
    <row r="2659" spans="9:12" hidden="1" x14ac:dyDescent="0.2">
      <c r="I2659" s="47" t="s">
        <v>105</v>
      </c>
      <c r="J2659" s="30" t="s">
        <v>125</v>
      </c>
      <c r="K2659" s="30" t="str">
        <f t="shared" si="205"/>
        <v>5 de 2015 - 1 de 2017</v>
      </c>
      <c r="L2659" s="30">
        <v>19</v>
      </c>
    </row>
    <row r="2660" spans="9:12" hidden="1" x14ac:dyDescent="0.2">
      <c r="I2660" s="47" t="str">
        <f>I2659</f>
        <v>5 de 2015</v>
      </c>
      <c r="J2660" s="30" t="s">
        <v>126</v>
      </c>
      <c r="K2660" s="30" t="str">
        <f t="shared" si="205"/>
        <v>5 de 2015 - 2 de 2017</v>
      </c>
      <c r="L2660" s="30">
        <v>20</v>
      </c>
    </row>
    <row r="2661" spans="9:12" hidden="1" x14ac:dyDescent="0.2">
      <c r="I2661" s="47" t="str">
        <f t="shared" ref="I2661:I2670" si="210">I2660</f>
        <v>5 de 2015</v>
      </c>
      <c r="J2661" s="30" t="s">
        <v>127</v>
      </c>
      <c r="K2661" s="30" t="str">
        <f t="shared" si="205"/>
        <v>5 de 2015 - 3 de 2017</v>
      </c>
      <c r="L2661" s="30">
        <v>21</v>
      </c>
    </row>
    <row r="2662" spans="9:12" hidden="1" x14ac:dyDescent="0.2">
      <c r="I2662" s="47" t="str">
        <f t="shared" si="210"/>
        <v>5 de 2015</v>
      </c>
      <c r="J2662" s="30" t="s">
        <v>128</v>
      </c>
      <c r="K2662" s="30" t="str">
        <f t="shared" si="205"/>
        <v>5 de 2015 - 4 de 2017</v>
      </c>
      <c r="L2662" s="30">
        <v>22</v>
      </c>
    </row>
    <row r="2663" spans="9:12" hidden="1" x14ac:dyDescent="0.2">
      <c r="I2663" s="47" t="str">
        <f t="shared" si="210"/>
        <v>5 de 2015</v>
      </c>
      <c r="J2663" s="30" t="s">
        <v>129</v>
      </c>
      <c r="K2663" s="30" t="str">
        <f t="shared" si="205"/>
        <v>5 de 2015 - 5 de 2017</v>
      </c>
      <c r="L2663" s="30">
        <v>23</v>
      </c>
    </row>
    <row r="2664" spans="9:12" hidden="1" x14ac:dyDescent="0.2">
      <c r="I2664" s="47" t="str">
        <f t="shared" si="210"/>
        <v>5 de 2015</v>
      </c>
      <c r="J2664" s="30" t="s">
        <v>130</v>
      </c>
      <c r="K2664" s="30" t="str">
        <f t="shared" si="205"/>
        <v>5 de 2015 - 6 de 2017</v>
      </c>
      <c r="L2664" s="30">
        <v>24</v>
      </c>
    </row>
    <row r="2665" spans="9:12" hidden="1" x14ac:dyDescent="0.2">
      <c r="I2665" s="47" t="str">
        <f t="shared" si="210"/>
        <v>5 de 2015</v>
      </c>
      <c r="J2665" s="30" t="s">
        <v>131</v>
      </c>
      <c r="K2665" s="30" t="str">
        <f t="shared" si="205"/>
        <v>5 de 2015 - 7 de 2017</v>
      </c>
      <c r="L2665" s="30">
        <v>25</v>
      </c>
    </row>
    <row r="2666" spans="9:12" hidden="1" x14ac:dyDescent="0.2">
      <c r="I2666" s="47" t="str">
        <f t="shared" si="210"/>
        <v>5 de 2015</v>
      </c>
      <c r="J2666" s="30" t="s">
        <v>132</v>
      </c>
      <c r="K2666" s="30" t="str">
        <f t="shared" si="205"/>
        <v>5 de 2015 - 8 de 2017</v>
      </c>
      <c r="L2666" s="30">
        <v>26</v>
      </c>
    </row>
    <row r="2667" spans="9:12" hidden="1" x14ac:dyDescent="0.2">
      <c r="I2667" s="47" t="str">
        <f t="shared" si="210"/>
        <v>5 de 2015</v>
      </c>
      <c r="J2667" s="30" t="s">
        <v>133</v>
      </c>
      <c r="K2667" s="30" t="str">
        <f t="shared" si="205"/>
        <v>5 de 2015 - 9 de 2017</v>
      </c>
      <c r="L2667" s="30">
        <v>27</v>
      </c>
    </row>
    <row r="2668" spans="9:12" hidden="1" x14ac:dyDescent="0.2">
      <c r="I2668" s="47" t="str">
        <f t="shared" si="210"/>
        <v>5 de 2015</v>
      </c>
      <c r="J2668" s="30" t="s">
        <v>134</v>
      </c>
      <c r="K2668" s="30" t="str">
        <f t="shared" si="205"/>
        <v>5 de 2015 - 10 de 2017</v>
      </c>
      <c r="L2668" s="30">
        <v>28</v>
      </c>
    </row>
    <row r="2669" spans="9:12" hidden="1" x14ac:dyDescent="0.2">
      <c r="I2669" s="47" t="str">
        <f t="shared" si="210"/>
        <v>5 de 2015</v>
      </c>
      <c r="J2669" s="30" t="s">
        <v>135</v>
      </c>
      <c r="K2669" s="30" t="str">
        <f t="shared" si="205"/>
        <v>5 de 2015 - 11 de 2017</v>
      </c>
      <c r="L2669" s="30">
        <v>29</v>
      </c>
    </row>
    <row r="2670" spans="9:12" hidden="1" x14ac:dyDescent="0.2">
      <c r="I2670" s="47" t="str">
        <f t="shared" si="210"/>
        <v>5 de 2015</v>
      </c>
      <c r="J2670" s="30" t="s">
        <v>136</v>
      </c>
      <c r="K2670" s="30" t="str">
        <f t="shared" si="205"/>
        <v>5 de 2015 - 12 de 2017</v>
      </c>
      <c r="L2670" s="30">
        <v>30</v>
      </c>
    </row>
    <row r="2671" spans="9:12" hidden="1" x14ac:dyDescent="0.2">
      <c r="I2671" s="47" t="s">
        <v>106</v>
      </c>
      <c r="J2671" s="30" t="s">
        <v>125</v>
      </c>
      <c r="K2671" s="30" t="str">
        <f t="shared" si="205"/>
        <v>6 de 2015 - 1 de 2017</v>
      </c>
      <c r="L2671" s="30">
        <v>18</v>
      </c>
    </row>
    <row r="2672" spans="9:12" hidden="1" x14ac:dyDescent="0.2">
      <c r="I2672" s="47" t="str">
        <f>I2671</f>
        <v>6 de 2015</v>
      </c>
      <c r="J2672" s="30" t="s">
        <v>126</v>
      </c>
      <c r="K2672" s="30" t="str">
        <f t="shared" si="205"/>
        <v>6 de 2015 - 2 de 2017</v>
      </c>
      <c r="L2672" s="30">
        <v>19</v>
      </c>
    </row>
    <row r="2673" spans="9:12" hidden="1" x14ac:dyDescent="0.2">
      <c r="I2673" s="47" t="str">
        <f t="shared" ref="I2673:I2682" si="211">I2672</f>
        <v>6 de 2015</v>
      </c>
      <c r="J2673" s="30" t="s">
        <v>127</v>
      </c>
      <c r="K2673" s="30" t="str">
        <f t="shared" si="205"/>
        <v>6 de 2015 - 3 de 2017</v>
      </c>
      <c r="L2673" s="30">
        <v>20</v>
      </c>
    </row>
    <row r="2674" spans="9:12" hidden="1" x14ac:dyDescent="0.2">
      <c r="I2674" s="47" t="str">
        <f t="shared" si="211"/>
        <v>6 de 2015</v>
      </c>
      <c r="J2674" s="30" t="s">
        <v>128</v>
      </c>
      <c r="K2674" s="30" t="str">
        <f t="shared" si="205"/>
        <v>6 de 2015 - 4 de 2017</v>
      </c>
      <c r="L2674" s="30">
        <v>21</v>
      </c>
    </row>
    <row r="2675" spans="9:12" hidden="1" x14ac:dyDescent="0.2">
      <c r="I2675" s="47" t="str">
        <f t="shared" si="211"/>
        <v>6 de 2015</v>
      </c>
      <c r="J2675" s="30" t="s">
        <v>129</v>
      </c>
      <c r="K2675" s="30" t="str">
        <f t="shared" si="205"/>
        <v>6 de 2015 - 5 de 2017</v>
      </c>
      <c r="L2675" s="30">
        <v>22</v>
      </c>
    </row>
    <row r="2676" spans="9:12" hidden="1" x14ac:dyDescent="0.2">
      <c r="I2676" s="47" t="str">
        <f t="shared" si="211"/>
        <v>6 de 2015</v>
      </c>
      <c r="J2676" s="30" t="s">
        <v>130</v>
      </c>
      <c r="K2676" s="30" t="str">
        <f t="shared" ref="K2676:K2739" si="212">CONCATENATE(I2676," - ",J2676)</f>
        <v>6 de 2015 - 6 de 2017</v>
      </c>
      <c r="L2676" s="30">
        <v>23</v>
      </c>
    </row>
    <row r="2677" spans="9:12" hidden="1" x14ac:dyDescent="0.2">
      <c r="I2677" s="47" t="str">
        <f t="shared" si="211"/>
        <v>6 de 2015</v>
      </c>
      <c r="J2677" s="30" t="s">
        <v>131</v>
      </c>
      <c r="K2677" s="30" t="str">
        <f t="shared" si="212"/>
        <v>6 de 2015 - 7 de 2017</v>
      </c>
      <c r="L2677" s="30">
        <v>24</v>
      </c>
    </row>
    <row r="2678" spans="9:12" hidden="1" x14ac:dyDescent="0.2">
      <c r="I2678" s="47" t="str">
        <f t="shared" si="211"/>
        <v>6 de 2015</v>
      </c>
      <c r="J2678" s="30" t="s">
        <v>132</v>
      </c>
      <c r="K2678" s="30" t="str">
        <f t="shared" si="212"/>
        <v>6 de 2015 - 8 de 2017</v>
      </c>
      <c r="L2678" s="30">
        <v>25</v>
      </c>
    </row>
    <row r="2679" spans="9:12" hidden="1" x14ac:dyDescent="0.2">
      <c r="I2679" s="47" t="str">
        <f t="shared" si="211"/>
        <v>6 de 2015</v>
      </c>
      <c r="J2679" s="30" t="s">
        <v>133</v>
      </c>
      <c r="K2679" s="30" t="str">
        <f t="shared" si="212"/>
        <v>6 de 2015 - 9 de 2017</v>
      </c>
      <c r="L2679" s="30">
        <v>26</v>
      </c>
    </row>
    <row r="2680" spans="9:12" hidden="1" x14ac:dyDescent="0.2">
      <c r="I2680" s="47" t="str">
        <f t="shared" si="211"/>
        <v>6 de 2015</v>
      </c>
      <c r="J2680" s="30" t="s">
        <v>134</v>
      </c>
      <c r="K2680" s="30" t="str">
        <f t="shared" si="212"/>
        <v>6 de 2015 - 10 de 2017</v>
      </c>
      <c r="L2680" s="30">
        <v>27</v>
      </c>
    </row>
    <row r="2681" spans="9:12" hidden="1" x14ac:dyDescent="0.2">
      <c r="I2681" s="47" t="str">
        <f t="shared" si="211"/>
        <v>6 de 2015</v>
      </c>
      <c r="J2681" s="30" t="s">
        <v>135</v>
      </c>
      <c r="K2681" s="30" t="str">
        <f t="shared" si="212"/>
        <v>6 de 2015 - 11 de 2017</v>
      </c>
      <c r="L2681" s="30">
        <v>28</v>
      </c>
    </row>
    <row r="2682" spans="9:12" hidden="1" x14ac:dyDescent="0.2">
      <c r="I2682" s="47" t="str">
        <f t="shared" si="211"/>
        <v>6 de 2015</v>
      </c>
      <c r="J2682" s="30" t="s">
        <v>136</v>
      </c>
      <c r="K2682" s="30" t="str">
        <f t="shared" si="212"/>
        <v>6 de 2015 - 12 de 2017</v>
      </c>
      <c r="L2682" s="30">
        <v>29</v>
      </c>
    </row>
    <row r="2683" spans="9:12" hidden="1" x14ac:dyDescent="0.2">
      <c r="I2683" s="47" t="s">
        <v>107</v>
      </c>
      <c r="J2683" s="30" t="s">
        <v>125</v>
      </c>
      <c r="K2683" s="30" t="str">
        <f t="shared" si="212"/>
        <v>7 de 2015 - 1 de 2017</v>
      </c>
      <c r="L2683" s="30">
        <v>17</v>
      </c>
    </row>
    <row r="2684" spans="9:12" hidden="1" x14ac:dyDescent="0.2">
      <c r="I2684" s="47" t="str">
        <f>I2683</f>
        <v>7 de 2015</v>
      </c>
      <c r="J2684" s="30" t="s">
        <v>126</v>
      </c>
      <c r="K2684" s="30" t="str">
        <f t="shared" si="212"/>
        <v>7 de 2015 - 2 de 2017</v>
      </c>
      <c r="L2684" s="30">
        <v>18</v>
      </c>
    </row>
    <row r="2685" spans="9:12" hidden="1" x14ac:dyDescent="0.2">
      <c r="I2685" s="47" t="str">
        <f t="shared" ref="I2685:I2694" si="213">I2684</f>
        <v>7 de 2015</v>
      </c>
      <c r="J2685" s="30" t="s">
        <v>127</v>
      </c>
      <c r="K2685" s="30" t="str">
        <f t="shared" si="212"/>
        <v>7 de 2015 - 3 de 2017</v>
      </c>
      <c r="L2685" s="30">
        <v>19</v>
      </c>
    </row>
    <row r="2686" spans="9:12" hidden="1" x14ac:dyDescent="0.2">
      <c r="I2686" s="47" t="str">
        <f t="shared" si="213"/>
        <v>7 de 2015</v>
      </c>
      <c r="J2686" s="30" t="s">
        <v>128</v>
      </c>
      <c r="K2686" s="30" t="str">
        <f t="shared" si="212"/>
        <v>7 de 2015 - 4 de 2017</v>
      </c>
      <c r="L2686" s="30">
        <v>20</v>
      </c>
    </row>
    <row r="2687" spans="9:12" hidden="1" x14ac:dyDescent="0.2">
      <c r="I2687" s="47" t="str">
        <f t="shared" si="213"/>
        <v>7 de 2015</v>
      </c>
      <c r="J2687" s="30" t="s">
        <v>129</v>
      </c>
      <c r="K2687" s="30" t="str">
        <f t="shared" si="212"/>
        <v>7 de 2015 - 5 de 2017</v>
      </c>
      <c r="L2687" s="30">
        <v>21</v>
      </c>
    </row>
    <row r="2688" spans="9:12" hidden="1" x14ac:dyDescent="0.2">
      <c r="I2688" s="47" t="str">
        <f t="shared" si="213"/>
        <v>7 de 2015</v>
      </c>
      <c r="J2688" s="30" t="s">
        <v>130</v>
      </c>
      <c r="K2688" s="30" t="str">
        <f t="shared" si="212"/>
        <v>7 de 2015 - 6 de 2017</v>
      </c>
      <c r="L2688" s="30">
        <v>22</v>
      </c>
    </row>
    <row r="2689" spans="9:12" hidden="1" x14ac:dyDescent="0.2">
      <c r="I2689" s="47" t="str">
        <f t="shared" si="213"/>
        <v>7 de 2015</v>
      </c>
      <c r="J2689" s="30" t="s">
        <v>131</v>
      </c>
      <c r="K2689" s="30" t="str">
        <f t="shared" si="212"/>
        <v>7 de 2015 - 7 de 2017</v>
      </c>
      <c r="L2689" s="30">
        <v>23</v>
      </c>
    </row>
    <row r="2690" spans="9:12" hidden="1" x14ac:dyDescent="0.2">
      <c r="I2690" s="47" t="str">
        <f t="shared" si="213"/>
        <v>7 de 2015</v>
      </c>
      <c r="J2690" s="30" t="s">
        <v>132</v>
      </c>
      <c r="K2690" s="30" t="str">
        <f t="shared" si="212"/>
        <v>7 de 2015 - 8 de 2017</v>
      </c>
      <c r="L2690" s="30">
        <v>24</v>
      </c>
    </row>
    <row r="2691" spans="9:12" hidden="1" x14ac:dyDescent="0.2">
      <c r="I2691" s="47" t="str">
        <f t="shared" si="213"/>
        <v>7 de 2015</v>
      </c>
      <c r="J2691" s="30" t="s">
        <v>133</v>
      </c>
      <c r="K2691" s="30" t="str">
        <f t="shared" si="212"/>
        <v>7 de 2015 - 9 de 2017</v>
      </c>
      <c r="L2691" s="30">
        <v>25</v>
      </c>
    </row>
    <row r="2692" spans="9:12" hidden="1" x14ac:dyDescent="0.2">
      <c r="I2692" s="47" t="str">
        <f t="shared" si="213"/>
        <v>7 de 2015</v>
      </c>
      <c r="J2692" s="30" t="s">
        <v>134</v>
      </c>
      <c r="K2692" s="30" t="str">
        <f t="shared" si="212"/>
        <v>7 de 2015 - 10 de 2017</v>
      </c>
      <c r="L2692" s="30">
        <v>26</v>
      </c>
    </row>
    <row r="2693" spans="9:12" hidden="1" x14ac:dyDescent="0.2">
      <c r="I2693" s="47" t="str">
        <f t="shared" si="213"/>
        <v>7 de 2015</v>
      </c>
      <c r="J2693" s="30" t="s">
        <v>135</v>
      </c>
      <c r="K2693" s="30" t="str">
        <f t="shared" si="212"/>
        <v>7 de 2015 - 11 de 2017</v>
      </c>
      <c r="L2693" s="30">
        <v>27</v>
      </c>
    </row>
    <row r="2694" spans="9:12" hidden="1" x14ac:dyDescent="0.2">
      <c r="I2694" s="47" t="str">
        <f t="shared" si="213"/>
        <v>7 de 2015</v>
      </c>
      <c r="J2694" s="30" t="s">
        <v>136</v>
      </c>
      <c r="K2694" s="30" t="str">
        <f t="shared" si="212"/>
        <v>7 de 2015 - 12 de 2017</v>
      </c>
      <c r="L2694" s="30">
        <v>28</v>
      </c>
    </row>
    <row r="2695" spans="9:12" hidden="1" x14ac:dyDescent="0.2">
      <c r="I2695" s="47" t="s">
        <v>108</v>
      </c>
      <c r="J2695" s="30" t="s">
        <v>125</v>
      </c>
      <c r="K2695" s="30" t="str">
        <f t="shared" si="212"/>
        <v>8 de 2015 - 1 de 2017</v>
      </c>
      <c r="L2695" s="30">
        <v>16</v>
      </c>
    </row>
    <row r="2696" spans="9:12" hidden="1" x14ac:dyDescent="0.2">
      <c r="I2696" s="47" t="str">
        <f>I2695</f>
        <v>8 de 2015</v>
      </c>
      <c r="J2696" s="30" t="s">
        <v>126</v>
      </c>
      <c r="K2696" s="30" t="str">
        <f t="shared" si="212"/>
        <v>8 de 2015 - 2 de 2017</v>
      </c>
      <c r="L2696" s="30">
        <v>17</v>
      </c>
    </row>
    <row r="2697" spans="9:12" hidden="1" x14ac:dyDescent="0.2">
      <c r="I2697" s="47" t="str">
        <f t="shared" ref="I2697:I2706" si="214">I2696</f>
        <v>8 de 2015</v>
      </c>
      <c r="J2697" s="30" t="s">
        <v>127</v>
      </c>
      <c r="K2697" s="30" t="str">
        <f t="shared" si="212"/>
        <v>8 de 2015 - 3 de 2017</v>
      </c>
      <c r="L2697" s="30">
        <v>18</v>
      </c>
    </row>
    <row r="2698" spans="9:12" hidden="1" x14ac:dyDescent="0.2">
      <c r="I2698" s="47" t="str">
        <f t="shared" si="214"/>
        <v>8 de 2015</v>
      </c>
      <c r="J2698" s="30" t="s">
        <v>128</v>
      </c>
      <c r="K2698" s="30" t="str">
        <f t="shared" si="212"/>
        <v>8 de 2015 - 4 de 2017</v>
      </c>
      <c r="L2698" s="30">
        <v>19</v>
      </c>
    </row>
    <row r="2699" spans="9:12" hidden="1" x14ac:dyDescent="0.2">
      <c r="I2699" s="47" t="str">
        <f t="shared" si="214"/>
        <v>8 de 2015</v>
      </c>
      <c r="J2699" s="30" t="s">
        <v>129</v>
      </c>
      <c r="K2699" s="30" t="str">
        <f t="shared" si="212"/>
        <v>8 de 2015 - 5 de 2017</v>
      </c>
      <c r="L2699" s="30">
        <v>20</v>
      </c>
    </row>
    <row r="2700" spans="9:12" hidden="1" x14ac:dyDescent="0.2">
      <c r="I2700" s="47" t="str">
        <f t="shared" si="214"/>
        <v>8 de 2015</v>
      </c>
      <c r="J2700" s="30" t="s">
        <v>130</v>
      </c>
      <c r="K2700" s="30" t="str">
        <f t="shared" si="212"/>
        <v>8 de 2015 - 6 de 2017</v>
      </c>
      <c r="L2700" s="30">
        <v>21</v>
      </c>
    </row>
    <row r="2701" spans="9:12" hidden="1" x14ac:dyDescent="0.2">
      <c r="I2701" s="47" t="str">
        <f t="shared" si="214"/>
        <v>8 de 2015</v>
      </c>
      <c r="J2701" s="30" t="s">
        <v>131</v>
      </c>
      <c r="K2701" s="30" t="str">
        <f t="shared" si="212"/>
        <v>8 de 2015 - 7 de 2017</v>
      </c>
      <c r="L2701" s="30">
        <v>22</v>
      </c>
    </row>
    <row r="2702" spans="9:12" hidden="1" x14ac:dyDescent="0.2">
      <c r="I2702" s="47" t="str">
        <f t="shared" si="214"/>
        <v>8 de 2015</v>
      </c>
      <c r="J2702" s="30" t="s">
        <v>132</v>
      </c>
      <c r="K2702" s="30" t="str">
        <f t="shared" si="212"/>
        <v>8 de 2015 - 8 de 2017</v>
      </c>
      <c r="L2702" s="30">
        <v>23</v>
      </c>
    </row>
    <row r="2703" spans="9:12" hidden="1" x14ac:dyDescent="0.2">
      <c r="I2703" s="47" t="str">
        <f t="shared" si="214"/>
        <v>8 de 2015</v>
      </c>
      <c r="J2703" s="30" t="s">
        <v>133</v>
      </c>
      <c r="K2703" s="30" t="str">
        <f t="shared" si="212"/>
        <v>8 de 2015 - 9 de 2017</v>
      </c>
      <c r="L2703" s="30">
        <v>24</v>
      </c>
    </row>
    <row r="2704" spans="9:12" hidden="1" x14ac:dyDescent="0.2">
      <c r="I2704" s="47" t="str">
        <f t="shared" si="214"/>
        <v>8 de 2015</v>
      </c>
      <c r="J2704" s="30" t="s">
        <v>134</v>
      </c>
      <c r="K2704" s="30" t="str">
        <f t="shared" si="212"/>
        <v>8 de 2015 - 10 de 2017</v>
      </c>
      <c r="L2704" s="30">
        <v>25</v>
      </c>
    </row>
    <row r="2705" spans="9:12" hidden="1" x14ac:dyDescent="0.2">
      <c r="I2705" s="47" t="str">
        <f t="shared" si="214"/>
        <v>8 de 2015</v>
      </c>
      <c r="J2705" s="30" t="s">
        <v>135</v>
      </c>
      <c r="K2705" s="30" t="str">
        <f t="shared" si="212"/>
        <v>8 de 2015 - 11 de 2017</v>
      </c>
      <c r="L2705" s="30">
        <v>26</v>
      </c>
    </row>
    <row r="2706" spans="9:12" hidden="1" x14ac:dyDescent="0.2">
      <c r="I2706" s="47" t="str">
        <f t="shared" si="214"/>
        <v>8 de 2015</v>
      </c>
      <c r="J2706" s="30" t="s">
        <v>136</v>
      </c>
      <c r="K2706" s="30" t="str">
        <f t="shared" si="212"/>
        <v>8 de 2015 - 12 de 2017</v>
      </c>
      <c r="L2706" s="30">
        <v>27</v>
      </c>
    </row>
    <row r="2707" spans="9:12" hidden="1" x14ac:dyDescent="0.2">
      <c r="I2707" s="47" t="s">
        <v>109</v>
      </c>
      <c r="J2707" s="30" t="s">
        <v>125</v>
      </c>
      <c r="K2707" s="30" t="str">
        <f t="shared" si="212"/>
        <v>9 de 2015 - 1 de 2017</v>
      </c>
      <c r="L2707" s="30">
        <v>15</v>
      </c>
    </row>
    <row r="2708" spans="9:12" hidden="1" x14ac:dyDescent="0.2">
      <c r="I2708" s="30" t="str">
        <f>I2707</f>
        <v>9 de 2015</v>
      </c>
      <c r="J2708" s="30" t="s">
        <v>126</v>
      </c>
      <c r="K2708" s="30" t="str">
        <f t="shared" si="212"/>
        <v>9 de 2015 - 2 de 2017</v>
      </c>
      <c r="L2708" s="30">
        <v>16</v>
      </c>
    </row>
    <row r="2709" spans="9:12" hidden="1" x14ac:dyDescent="0.2">
      <c r="I2709" s="30" t="str">
        <f t="shared" ref="I2709:I2718" si="215">I2708</f>
        <v>9 de 2015</v>
      </c>
      <c r="J2709" s="30" t="s">
        <v>127</v>
      </c>
      <c r="K2709" s="30" t="str">
        <f t="shared" si="212"/>
        <v>9 de 2015 - 3 de 2017</v>
      </c>
      <c r="L2709" s="30">
        <v>17</v>
      </c>
    </row>
    <row r="2710" spans="9:12" hidden="1" x14ac:dyDescent="0.2">
      <c r="I2710" s="30" t="str">
        <f t="shared" si="215"/>
        <v>9 de 2015</v>
      </c>
      <c r="J2710" s="30" t="s">
        <v>128</v>
      </c>
      <c r="K2710" s="30" t="str">
        <f t="shared" si="212"/>
        <v>9 de 2015 - 4 de 2017</v>
      </c>
      <c r="L2710" s="30">
        <v>18</v>
      </c>
    </row>
    <row r="2711" spans="9:12" hidden="1" x14ac:dyDescent="0.2">
      <c r="I2711" s="30" t="str">
        <f t="shared" si="215"/>
        <v>9 de 2015</v>
      </c>
      <c r="J2711" s="30" t="s">
        <v>129</v>
      </c>
      <c r="K2711" s="30" t="str">
        <f t="shared" si="212"/>
        <v>9 de 2015 - 5 de 2017</v>
      </c>
      <c r="L2711" s="30">
        <v>19</v>
      </c>
    </row>
    <row r="2712" spans="9:12" hidden="1" x14ac:dyDescent="0.2">
      <c r="I2712" s="30" t="str">
        <f t="shared" si="215"/>
        <v>9 de 2015</v>
      </c>
      <c r="J2712" s="30" t="s">
        <v>130</v>
      </c>
      <c r="K2712" s="30" t="str">
        <f t="shared" si="212"/>
        <v>9 de 2015 - 6 de 2017</v>
      </c>
      <c r="L2712" s="30">
        <v>20</v>
      </c>
    </row>
    <row r="2713" spans="9:12" hidden="1" x14ac:dyDescent="0.2">
      <c r="I2713" s="30" t="str">
        <f t="shared" si="215"/>
        <v>9 de 2015</v>
      </c>
      <c r="J2713" s="30" t="s">
        <v>131</v>
      </c>
      <c r="K2713" s="30" t="str">
        <f t="shared" si="212"/>
        <v>9 de 2015 - 7 de 2017</v>
      </c>
      <c r="L2713" s="30">
        <v>21</v>
      </c>
    </row>
    <row r="2714" spans="9:12" hidden="1" x14ac:dyDescent="0.2">
      <c r="I2714" s="30" t="str">
        <f t="shared" si="215"/>
        <v>9 de 2015</v>
      </c>
      <c r="J2714" s="30" t="s">
        <v>132</v>
      </c>
      <c r="K2714" s="30" t="str">
        <f t="shared" si="212"/>
        <v>9 de 2015 - 8 de 2017</v>
      </c>
      <c r="L2714" s="30">
        <v>22</v>
      </c>
    </row>
    <row r="2715" spans="9:12" hidden="1" x14ac:dyDescent="0.2">
      <c r="I2715" s="30" t="str">
        <f t="shared" si="215"/>
        <v>9 de 2015</v>
      </c>
      <c r="J2715" s="30" t="s">
        <v>133</v>
      </c>
      <c r="K2715" s="30" t="str">
        <f t="shared" si="212"/>
        <v>9 de 2015 - 9 de 2017</v>
      </c>
      <c r="L2715" s="30">
        <v>23</v>
      </c>
    </row>
    <row r="2716" spans="9:12" hidden="1" x14ac:dyDescent="0.2">
      <c r="I2716" s="30" t="str">
        <f t="shared" si="215"/>
        <v>9 de 2015</v>
      </c>
      <c r="J2716" s="30" t="s">
        <v>134</v>
      </c>
      <c r="K2716" s="30" t="str">
        <f t="shared" si="212"/>
        <v>9 de 2015 - 10 de 2017</v>
      </c>
      <c r="L2716" s="30">
        <v>24</v>
      </c>
    </row>
    <row r="2717" spans="9:12" hidden="1" x14ac:dyDescent="0.2">
      <c r="I2717" s="30" t="str">
        <f t="shared" si="215"/>
        <v>9 de 2015</v>
      </c>
      <c r="J2717" s="30" t="s">
        <v>135</v>
      </c>
      <c r="K2717" s="30" t="str">
        <f t="shared" si="212"/>
        <v>9 de 2015 - 11 de 2017</v>
      </c>
      <c r="L2717" s="30">
        <v>25</v>
      </c>
    </row>
    <row r="2718" spans="9:12" hidden="1" x14ac:dyDescent="0.2">
      <c r="I2718" s="30" t="str">
        <f t="shared" si="215"/>
        <v>9 de 2015</v>
      </c>
      <c r="J2718" s="30" t="s">
        <v>136</v>
      </c>
      <c r="K2718" s="30" t="str">
        <f t="shared" si="212"/>
        <v>9 de 2015 - 12 de 2017</v>
      </c>
      <c r="L2718" s="30">
        <v>26</v>
      </c>
    </row>
    <row r="2719" spans="9:12" hidden="1" x14ac:dyDescent="0.2">
      <c r="I2719" s="47" t="s">
        <v>110</v>
      </c>
      <c r="J2719" s="30" t="s">
        <v>125</v>
      </c>
      <c r="K2719" s="30" t="str">
        <f t="shared" si="212"/>
        <v>10 de 2015 - 1 de 2017</v>
      </c>
      <c r="L2719" s="30">
        <v>14</v>
      </c>
    </row>
    <row r="2720" spans="9:12" hidden="1" x14ac:dyDescent="0.2">
      <c r="I2720" s="47" t="str">
        <f>I2719</f>
        <v>10 de 2015</v>
      </c>
      <c r="J2720" s="30" t="s">
        <v>126</v>
      </c>
      <c r="K2720" s="30" t="str">
        <f t="shared" si="212"/>
        <v>10 de 2015 - 2 de 2017</v>
      </c>
      <c r="L2720" s="30">
        <v>15</v>
      </c>
    </row>
    <row r="2721" spans="9:12" hidden="1" x14ac:dyDescent="0.2">
      <c r="I2721" s="47" t="str">
        <f t="shared" ref="I2721:I2730" si="216">I2720</f>
        <v>10 de 2015</v>
      </c>
      <c r="J2721" s="30" t="s">
        <v>127</v>
      </c>
      <c r="K2721" s="30" t="str">
        <f t="shared" si="212"/>
        <v>10 de 2015 - 3 de 2017</v>
      </c>
      <c r="L2721" s="30">
        <v>16</v>
      </c>
    </row>
    <row r="2722" spans="9:12" hidden="1" x14ac:dyDescent="0.2">
      <c r="I2722" s="47" t="str">
        <f t="shared" si="216"/>
        <v>10 de 2015</v>
      </c>
      <c r="J2722" s="30" t="s">
        <v>128</v>
      </c>
      <c r="K2722" s="30" t="str">
        <f t="shared" si="212"/>
        <v>10 de 2015 - 4 de 2017</v>
      </c>
      <c r="L2722" s="30">
        <v>17</v>
      </c>
    </row>
    <row r="2723" spans="9:12" hidden="1" x14ac:dyDescent="0.2">
      <c r="I2723" s="47" t="str">
        <f t="shared" si="216"/>
        <v>10 de 2015</v>
      </c>
      <c r="J2723" s="30" t="s">
        <v>129</v>
      </c>
      <c r="K2723" s="30" t="str">
        <f t="shared" si="212"/>
        <v>10 de 2015 - 5 de 2017</v>
      </c>
      <c r="L2723" s="30">
        <v>18</v>
      </c>
    </row>
    <row r="2724" spans="9:12" hidden="1" x14ac:dyDescent="0.2">
      <c r="I2724" s="47" t="str">
        <f t="shared" si="216"/>
        <v>10 de 2015</v>
      </c>
      <c r="J2724" s="30" t="s">
        <v>130</v>
      </c>
      <c r="K2724" s="30" t="str">
        <f t="shared" si="212"/>
        <v>10 de 2015 - 6 de 2017</v>
      </c>
      <c r="L2724" s="30">
        <v>19</v>
      </c>
    </row>
    <row r="2725" spans="9:12" hidden="1" x14ac:dyDescent="0.2">
      <c r="I2725" s="47" t="str">
        <f t="shared" si="216"/>
        <v>10 de 2015</v>
      </c>
      <c r="J2725" s="30" t="s">
        <v>131</v>
      </c>
      <c r="K2725" s="30" t="str">
        <f t="shared" si="212"/>
        <v>10 de 2015 - 7 de 2017</v>
      </c>
      <c r="L2725" s="30">
        <v>20</v>
      </c>
    </row>
    <row r="2726" spans="9:12" hidden="1" x14ac:dyDescent="0.2">
      <c r="I2726" s="47" t="str">
        <f t="shared" si="216"/>
        <v>10 de 2015</v>
      </c>
      <c r="J2726" s="30" t="s">
        <v>132</v>
      </c>
      <c r="K2726" s="30" t="str">
        <f t="shared" si="212"/>
        <v>10 de 2015 - 8 de 2017</v>
      </c>
      <c r="L2726" s="30">
        <v>21</v>
      </c>
    </row>
    <row r="2727" spans="9:12" hidden="1" x14ac:dyDescent="0.2">
      <c r="I2727" s="47" t="str">
        <f t="shared" si="216"/>
        <v>10 de 2015</v>
      </c>
      <c r="J2727" s="30" t="s">
        <v>133</v>
      </c>
      <c r="K2727" s="30" t="str">
        <f t="shared" si="212"/>
        <v>10 de 2015 - 9 de 2017</v>
      </c>
      <c r="L2727" s="30">
        <v>22</v>
      </c>
    </row>
    <row r="2728" spans="9:12" hidden="1" x14ac:dyDescent="0.2">
      <c r="I2728" s="47" t="str">
        <f t="shared" si="216"/>
        <v>10 de 2015</v>
      </c>
      <c r="J2728" s="30" t="s">
        <v>134</v>
      </c>
      <c r="K2728" s="30" t="str">
        <f t="shared" si="212"/>
        <v>10 de 2015 - 10 de 2017</v>
      </c>
      <c r="L2728" s="30">
        <v>23</v>
      </c>
    </row>
    <row r="2729" spans="9:12" hidden="1" x14ac:dyDescent="0.2">
      <c r="I2729" s="47" t="str">
        <f t="shared" si="216"/>
        <v>10 de 2015</v>
      </c>
      <c r="J2729" s="30" t="s">
        <v>135</v>
      </c>
      <c r="K2729" s="30" t="str">
        <f t="shared" si="212"/>
        <v>10 de 2015 - 11 de 2017</v>
      </c>
      <c r="L2729" s="30">
        <v>24</v>
      </c>
    </row>
    <row r="2730" spans="9:12" hidden="1" x14ac:dyDescent="0.2">
      <c r="I2730" s="47" t="str">
        <f t="shared" si="216"/>
        <v>10 de 2015</v>
      </c>
      <c r="J2730" s="30" t="s">
        <v>136</v>
      </c>
      <c r="K2730" s="30" t="str">
        <f t="shared" si="212"/>
        <v>10 de 2015 - 12 de 2017</v>
      </c>
      <c r="L2730" s="30">
        <v>25</v>
      </c>
    </row>
    <row r="2731" spans="9:12" hidden="1" x14ac:dyDescent="0.2">
      <c r="I2731" s="47" t="s">
        <v>111</v>
      </c>
      <c r="J2731" s="30" t="s">
        <v>125</v>
      </c>
      <c r="K2731" s="30" t="str">
        <f t="shared" si="212"/>
        <v>11 de 2015 - 1 de 2017</v>
      </c>
      <c r="L2731" s="30">
        <v>13</v>
      </c>
    </row>
    <row r="2732" spans="9:12" hidden="1" x14ac:dyDescent="0.2">
      <c r="I2732" s="47" t="str">
        <f>I2731</f>
        <v>11 de 2015</v>
      </c>
      <c r="J2732" s="30" t="s">
        <v>126</v>
      </c>
      <c r="K2732" s="30" t="str">
        <f t="shared" si="212"/>
        <v>11 de 2015 - 2 de 2017</v>
      </c>
      <c r="L2732" s="30">
        <v>14</v>
      </c>
    </row>
    <row r="2733" spans="9:12" hidden="1" x14ac:dyDescent="0.2">
      <c r="I2733" s="47" t="str">
        <f t="shared" ref="I2733:I2742" si="217">I2732</f>
        <v>11 de 2015</v>
      </c>
      <c r="J2733" s="30" t="s">
        <v>127</v>
      </c>
      <c r="K2733" s="30" t="str">
        <f t="shared" si="212"/>
        <v>11 de 2015 - 3 de 2017</v>
      </c>
      <c r="L2733" s="30">
        <v>15</v>
      </c>
    </row>
    <row r="2734" spans="9:12" hidden="1" x14ac:dyDescent="0.2">
      <c r="I2734" s="47" t="str">
        <f t="shared" si="217"/>
        <v>11 de 2015</v>
      </c>
      <c r="J2734" s="30" t="s">
        <v>128</v>
      </c>
      <c r="K2734" s="30" t="str">
        <f t="shared" si="212"/>
        <v>11 de 2015 - 4 de 2017</v>
      </c>
      <c r="L2734" s="30">
        <v>16</v>
      </c>
    </row>
    <row r="2735" spans="9:12" hidden="1" x14ac:dyDescent="0.2">
      <c r="I2735" s="47" t="str">
        <f t="shared" si="217"/>
        <v>11 de 2015</v>
      </c>
      <c r="J2735" s="30" t="s">
        <v>129</v>
      </c>
      <c r="K2735" s="30" t="str">
        <f t="shared" si="212"/>
        <v>11 de 2015 - 5 de 2017</v>
      </c>
      <c r="L2735" s="30">
        <v>17</v>
      </c>
    </row>
    <row r="2736" spans="9:12" hidden="1" x14ac:dyDescent="0.2">
      <c r="I2736" s="47" t="str">
        <f t="shared" si="217"/>
        <v>11 de 2015</v>
      </c>
      <c r="J2736" s="30" t="s">
        <v>130</v>
      </c>
      <c r="K2736" s="30" t="str">
        <f t="shared" si="212"/>
        <v>11 de 2015 - 6 de 2017</v>
      </c>
      <c r="L2736" s="30">
        <v>18</v>
      </c>
    </row>
    <row r="2737" spans="9:12" hidden="1" x14ac:dyDescent="0.2">
      <c r="I2737" s="47" t="str">
        <f t="shared" si="217"/>
        <v>11 de 2015</v>
      </c>
      <c r="J2737" s="30" t="s">
        <v>131</v>
      </c>
      <c r="K2737" s="30" t="str">
        <f t="shared" si="212"/>
        <v>11 de 2015 - 7 de 2017</v>
      </c>
      <c r="L2737" s="30">
        <v>19</v>
      </c>
    </row>
    <row r="2738" spans="9:12" hidden="1" x14ac:dyDescent="0.2">
      <c r="I2738" s="47" t="str">
        <f t="shared" si="217"/>
        <v>11 de 2015</v>
      </c>
      <c r="J2738" s="30" t="s">
        <v>132</v>
      </c>
      <c r="K2738" s="30" t="str">
        <f t="shared" si="212"/>
        <v>11 de 2015 - 8 de 2017</v>
      </c>
      <c r="L2738" s="30">
        <v>20</v>
      </c>
    </row>
    <row r="2739" spans="9:12" hidden="1" x14ac:dyDescent="0.2">
      <c r="I2739" s="47" t="str">
        <f t="shared" si="217"/>
        <v>11 de 2015</v>
      </c>
      <c r="J2739" s="30" t="s">
        <v>133</v>
      </c>
      <c r="K2739" s="30" t="str">
        <f t="shared" si="212"/>
        <v>11 de 2015 - 9 de 2017</v>
      </c>
      <c r="L2739" s="30">
        <v>21</v>
      </c>
    </row>
    <row r="2740" spans="9:12" hidden="1" x14ac:dyDescent="0.2">
      <c r="I2740" s="47" t="str">
        <f t="shared" si="217"/>
        <v>11 de 2015</v>
      </c>
      <c r="J2740" s="30" t="s">
        <v>134</v>
      </c>
      <c r="K2740" s="30" t="str">
        <f t="shared" ref="K2740:K2754" si="218">CONCATENATE(I2740," - ",J2740)</f>
        <v>11 de 2015 - 10 de 2017</v>
      </c>
      <c r="L2740" s="30">
        <v>22</v>
      </c>
    </row>
    <row r="2741" spans="9:12" hidden="1" x14ac:dyDescent="0.2">
      <c r="I2741" s="47" t="str">
        <f t="shared" si="217"/>
        <v>11 de 2015</v>
      </c>
      <c r="J2741" s="30" t="s">
        <v>135</v>
      </c>
      <c r="K2741" s="30" t="str">
        <f t="shared" si="218"/>
        <v>11 de 2015 - 11 de 2017</v>
      </c>
      <c r="L2741" s="30">
        <v>23</v>
      </c>
    </row>
    <row r="2742" spans="9:12" hidden="1" x14ac:dyDescent="0.2">
      <c r="I2742" s="47" t="str">
        <f t="shared" si="217"/>
        <v>11 de 2015</v>
      </c>
      <c r="J2742" s="30" t="s">
        <v>136</v>
      </c>
      <c r="K2742" s="30" t="str">
        <f t="shared" si="218"/>
        <v>11 de 2015 - 12 de 2017</v>
      </c>
      <c r="L2742" s="30">
        <v>24</v>
      </c>
    </row>
    <row r="2743" spans="9:12" hidden="1" x14ac:dyDescent="0.2">
      <c r="I2743" s="47" t="s">
        <v>112</v>
      </c>
      <c r="J2743" s="30" t="s">
        <v>125</v>
      </c>
      <c r="K2743" s="30" t="str">
        <f t="shared" si="218"/>
        <v>12 de 2015 - 1 de 2017</v>
      </c>
      <c r="L2743" s="30">
        <v>12</v>
      </c>
    </row>
    <row r="2744" spans="9:12" hidden="1" x14ac:dyDescent="0.2">
      <c r="I2744" s="47" t="str">
        <f>I2743</f>
        <v>12 de 2015</v>
      </c>
      <c r="J2744" s="30" t="s">
        <v>126</v>
      </c>
      <c r="K2744" s="30" t="str">
        <f t="shared" si="218"/>
        <v>12 de 2015 - 2 de 2017</v>
      </c>
      <c r="L2744" s="30">
        <v>13</v>
      </c>
    </row>
    <row r="2745" spans="9:12" hidden="1" x14ac:dyDescent="0.2">
      <c r="I2745" s="47" t="str">
        <f t="shared" ref="I2745:I2754" si="219">I2744</f>
        <v>12 de 2015</v>
      </c>
      <c r="J2745" s="30" t="s">
        <v>127</v>
      </c>
      <c r="K2745" s="30" t="str">
        <f t="shared" si="218"/>
        <v>12 de 2015 - 3 de 2017</v>
      </c>
      <c r="L2745" s="30">
        <v>14</v>
      </c>
    </row>
    <row r="2746" spans="9:12" hidden="1" x14ac:dyDescent="0.2">
      <c r="I2746" s="47" t="str">
        <f t="shared" si="219"/>
        <v>12 de 2015</v>
      </c>
      <c r="J2746" s="30" t="s">
        <v>128</v>
      </c>
      <c r="K2746" s="30" t="str">
        <f t="shared" si="218"/>
        <v>12 de 2015 - 4 de 2017</v>
      </c>
      <c r="L2746" s="30">
        <v>15</v>
      </c>
    </row>
    <row r="2747" spans="9:12" hidden="1" x14ac:dyDescent="0.2">
      <c r="I2747" s="47" t="str">
        <f t="shared" si="219"/>
        <v>12 de 2015</v>
      </c>
      <c r="J2747" s="30" t="s">
        <v>129</v>
      </c>
      <c r="K2747" s="30" t="str">
        <f t="shared" si="218"/>
        <v>12 de 2015 - 5 de 2017</v>
      </c>
      <c r="L2747" s="30">
        <v>16</v>
      </c>
    </row>
    <row r="2748" spans="9:12" hidden="1" x14ac:dyDescent="0.2">
      <c r="I2748" s="47" t="str">
        <f t="shared" si="219"/>
        <v>12 de 2015</v>
      </c>
      <c r="J2748" s="30" t="s">
        <v>130</v>
      </c>
      <c r="K2748" s="30" t="str">
        <f t="shared" si="218"/>
        <v>12 de 2015 - 6 de 2017</v>
      </c>
      <c r="L2748" s="30">
        <v>17</v>
      </c>
    </row>
    <row r="2749" spans="9:12" hidden="1" x14ac:dyDescent="0.2">
      <c r="I2749" s="47" t="str">
        <f t="shared" si="219"/>
        <v>12 de 2015</v>
      </c>
      <c r="J2749" s="30" t="s">
        <v>131</v>
      </c>
      <c r="K2749" s="30" t="str">
        <f t="shared" si="218"/>
        <v>12 de 2015 - 7 de 2017</v>
      </c>
      <c r="L2749" s="30">
        <v>18</v>
      </c>
    </row>
    <row r="2750" spans="9:12" hidden="1" x14ac:dyDescent="0.2">
      <c r="I2750" s="47" t="str">
        <f t="shared" si="219"/>
        <v>12 de 2015</v>
      </c>
      <c r="J2750" s="30" t="s">
        <v>132</v>
      </c>
      <c r="K2750" s="30" t="str">
        <f t="shared" si="218"/>
        <v>12 de 2015 - 8 de 2017</v>
      </c>
      <c r="L2750" s="30">
        <v>19</v>
      </c>
    </row>
    <row r="2751" spans="9:12" hidden="1" x14ac:dyDescent="0.2">
      <c r="I2751" s="47" t="str">
        <f t="shared" si="219"/>
        <v>12 de 2015</v>
      </c>
      <c r="J2751" s="30" t="s">
        <v>133</v>
      </c>
      <c r="K2751" s="30" t="str">
        <f t="shared" si="218"/>
        <v>12 de 2015 - 9 de 2017</v>
      </c>
      <c r="L2751" s="30">
        <v>20</v>
      </c>
    </row>
    <row r="2752" spans="9:12" hidden="1" x14ac:dyDescent="0.2">
      <c r="I2752" s="47" t="str">
        <f t="shared" si="219"/>
        <v>12 de 2015</v>
      </c>
      <c r="J2752" s="30" t="s">
        <v>134</v>
      </c>
      <c r="K2752" s="30" t="str">
        <f t="shared" si="218"/>
        <v>12 de 2015 - 10 de 2017</v>
      </c>
      <c r="L2752" s="30">
        <v>21</v>
      </c>
    </row>
    <row r="2753" spans="9:12" hidden="1" x14ac:dyDescent="0.2">
      <c r="I2753" s="47" t="str">
        <f t="shared" si="219"/>
        <v>12 de 2015</v>
      </c>
      <c r="J2753" s="30" t="s">
        <v>135</v>
      </c>
      <c r="K2753" s="30" t="str">
        <f t="shared" si="218"/>
        <v>12 de 2015 - 11 de 2017</v>
      </c>
      <c r="L2753" s="30">
        <v>22</v>
      </c>
    </row>
    <row r="2754" spans="9:12" hidden="1" x14ac:dyDescent="0.2">
      <c r="I2754" s="47" t="str">
        <f t="shared" si="219"/>
        <v>12 de 2015</v>
      </c>
      <c r="J2754" s="30" t="s">
        <v>136</v>
      </c>
      <c r="K2754" s="30" t="str">
        <f t="shared" si="218"/>
        <v>12 de 2015 - 12 de 2017</v>
      </c>
      <c r="L2754" s="30">
        <v>23</v>
      </c>
    </row>
    <row r="2755" spans="9:12" hidden="1" x14ac:dyDescent="0.2">
      <c r="K2755" s="18"/>
      <c r="L2755" s="18"/>
    </row>
    <row r="2756" spans="9:12" hidden="1" x14ac:dyDescent="0.2">
      <c r="I2756" s="30" t="s">
        <v>113</v>
      </c>
      <c r="J2756" s="30" t="s">
        <v>137</v>
      </c>
      <c r="K2756" s="30" t="str">
        <f>CONCATENATE(I2756," - ",J2756)</f>
        <v>1 de 2016 - 1 de 2018</v>
      </c>
      <c r="L2756" s="30">
        <v>23</v>
      </c>
    </row>
    <row r="2757" spans="9:12" hidden="1" x14ac:dyDescent="0.2">
      <c r="I2757" s="30" t="str">
        <f>I2756</f>
        <v>1 de 2016</v>
      </c>
      <c r="J2757" s="30" t="s">
        <v>138</v>
      </c>
      <c r="K2757" s="30" t="str">
        <f t="shared" ref="K2757:K2820" si="220">CONCATENATE(I2757," - ",J2757)</f>
        <v>1 de 2016 - 2 de 2018</v>
      </c>
      <c r="L2757" s="30">
        <v>24</v>
      </c>
    </row>
    <row r="2758" spans="9:12" hidden="1" x14ac:dyDescent="0.2">
      <c r="I2758" s="30" t="str">
        <f t="shared" ref="I2758:I2767" si="221">I2757</f>
        <v>1 de 2016</v>
      </c>
      <c r="J2758" s="30" t="s">
        <v>139</v>
      </c>
      <c r="K2758" s="30" t="str">
        <f t="shared" si="220"/>
        <v>1 de 2016 - 3 de 2018</v>
      </c>
      <c r="L2758" s="30">
        <v>25</v>
      </c>
    </row>
    <row r="2759" spans="9:12" hidden="1" x14ac:dyDescent="0.2">
      <c r="I2759" s="30" t="str">
        <f t="shared" si="221"/>
        <v>1 de 2016</v>
      </c>
      <c r="J2759" s="30" t="s">
        <v>140</v>
      </c>
      <c r="K2759" s="30" t="str">
        <f t="shared" si="220"/>
        <v>1 de 2016 - 4 de 2018</v>
      </c>
      <c r="L2759" s="30">
        <v>26</v>
      </c>
    </row>
    <row r="2760" spans="9:12" hidden="1" x14ac:dyDescent="0.2">
      <c r="I2760" s="30" t="str">
        <f t="shared" si="221"/>
        <v>1 de 2016</v>
      </c>
      <c r="J2760" s="30" t="s">
        <v>141</v>
      </c>
      <c r="K2760" s="30" t="str">
        <f t="shared" si="220"/>
        <v>1 de 2016 - 5 de 2018</v>
      </c>
      <c r="L2760" s="30">
        <v>27</v>
      </c>
    </row>
    <row r="2761" spans="9:12" hidden="1" x14ac:dyDescent="0.2">
      <c r="I2761" s="30" t="str">
        <f t="shared" si="221"/>
        <v>1 de 2016</v>
      </c>
      <c r="J2761" s="30" t="s">
        <v>142</v>
      </c>
      <c r="K2761" s="30" t="str">
        <f t="shared" si="220"/>
        <v>1 de 2016 - 6 de 2018</v>
      </c>
      <c r="L2761" s="30">
        <v>28</v>
      </c>
    </row>
    <row r="2762" spans="9:12" hidden="1" x14ac:dyDescent="0.2">
      <c r="I2762" s="30" t="str">
        <f t="shared" si="221"/>
        <v>1 de 2016</v>
      </c>
      <c r="J2762" s="30" t="s">
        <v>143</v>
      </c>
      <c r="K2762" s="30" t="str">
        <f t="shared" si="220"/>
        <v>1 de 2016 - 7 de 2018</v>
      </c>
      <c r="L2762" s="30">
        <v>29</v>
      </c>
    </row>
    <row r="2763" spans="9:12" hidden="1" x14ac:dyDescent="0.2">
      <c r="I2763" s="30" t="str">
        <f t="shared" si="221"/>
        <v>1 de 2016</v>
      </c>
      <c r="J2763" s="30" t="s">
        <v>144</v>
      </c>
      <c r="K2763" s="30" t="str">
        <f t="shared" si="220"/>
        <v>1 de 2016 - 8 de 2018</v>
      </c>
      <c r="L2763" s="30">
        <v>30</v>
      </c>
    </row>
    <row r="2764" spans="9:12" hidden="1" x14ac:dyDescent="0.2">
      <c r="I2764" s="30" t="str">
        <f t="shared" si="221"/>
        <v>1 de 2016</v>
      </c>
      <c r="J2764" s="30" t="s">
        <v>145</v>
      </c>
      <c r="K2764" s="30" t="str">
        <f t="shared" si="220"/>
        <v>1 de 2016 - 9 de 2018</v>
      </c>
      <c r="L2764" s="30">
        <v>31</v>
      </c>
    </row>
    <row r="2765" spans="9:12" hidden="1" x14ac:dyDescent="0.2">
      <c r="I2765" s="30" t="str">
        <f t="shared" si="221"/>
        <v>1 de 2016</v>
      </c>
      <c r="J2765" s="30" t="s">
        <v>146</v>
      </c>
      <c r="K2765" s="30" t="str">
        <f t="shared" si="220"/>
        <v>1 de 2016 - 10 de 2018</v>
      </c>
      <c r="L2765" s="30">
        <v>32</v>
      </c>
    </row>
    <row r="2766" spans="9:12" hidden="1" x14ac:dyDescent="0.2">
      <c r="I2766" s="30" t="str">
        <f t="shared" si="221"/>
        <v>1 de 2016</v>
      </c>
      <c r="J2766" s="30" t="s">
        <v>147</v>
      </c>
      <c r="K2766" s="30" t="str">
        <f t="shared" si="220"/>
        <v>1 de 2016 - 11 de 2018</v>
      </c>
      <c r="L2766" s="30">
        <v>33</v>
      </c>
    </row>
    <row r="2767" spans="9:12" hidden="1" x14ac:dyDescent="0.2">
      <c r="I2767" s="30" t="str">
        <f t="shared" si="221"/>
        <v>1 de 2016</v>
      </c>
      <c r="J2767" s="30" t="s">
        <v>148</v>
      </c>
      <c r="K2767" s="30" t="str">
        <f t="shared" si="220"/>
        <v>1 de 2016 - 12 de 2018</v>
      </c>
      <c r="L2767" s="30">
        <v>34</v>
      </c>
    </row>
    <row r="2768" spans="9:12" hidden="1" x14ac:dyDescent="0.2">
      <c r="I2768" s="30" t="s">
        <v>114</v>
      </c>
      <c r="J2768" s="30" t="s">
        <v>137</v>
      </c>
      <c r="K2768" s="30" t="str">
        <f t="shared" si="220"/>
        <v>2 de 2016 - 1 de 2018</v>
      </c>
      <c r="L2768" s="47">
        <v>22</v>
      </c>
    </row>
    <row r="2769" spans="9:12" hidden="1" x14ac:dyDescent="0.2">
      <c r="I2769" s="30" t="str">
        <f>I2768</f>
        <v>2 de 2016</v>
      </c>
      <c r="J2769" s="30" t="s">
        <v>138</v>
      </c>
      <c r="K2769" s="30" t="str">
        <f t="shared" si="220"/>
        <v>2 de 2016 - 2 de 2018</v>
      </c>
      <c r="L2769" s="47">
        <v>23</v>
      </c>
    </row>
    <row r="2770" spans="9:12" hidden="1" x14ac:dyDescent="0.2">
      <c r="I2770" s="30" t="str">
        <f t="shared" ref="I2770:I2779" si="222">I2769</f>
        <v>2 de 2016</v>
      </c>
      <c r="J2770" s="30" t="s">
        <v>139</v>
      </c>
      <c r="K2770" s="30" t="str">
        <f t="shared" si="220"/>
        <v>2 de 2016 - 3 de 2018</v>
      </c>
      <c r="L2770" s="47">
        <v>24</v>
      </c>
    </row>
    <row r="2771" spans="9:12" hidden="1" x14ac:dyDescent="0.2">
      <c r="I2771" s="30" t="str">
        <f t="shared" si="222"/>
        <v>2 de 2016</v>
      </c>
      <c r="J2771" s="30" t="s">
        <v>140</v>
      </c>
      <c r="K2771" s="30" t="str">
        <f t="shared" si="220"/>
        <v>2 de 2016 - 4 de 2018</v>
      </c>
      <c r="L2771" s="47">
        <v>25</v>
      </c>
    </row>
    <row r="2772" spans="9:12" hidden="1" x14ac:dyDescent="0.2">
      <c r="I2772" s="30" t="str">
        <f t="shared" si="222"/>
        <v>2 de 2016</v>
      </c>
      <c r="J2772" s="30" t="s">
        <v>141</v>
      </c>
      <c r="K2772" s="30" t="str">
        <f t="shared" si="220"/>
        <v>2 de 2016 - 5 de 2018</v>
      </c>
      <c r="L2772" s="47">
        <v>26</v>
      </c>
    </row>
    <row r="2773" spans="9:12" hidden="1" x14ac:dyDescent="0.2">
      <c r="I2773" s="30" t="str">
        <f t="shared" si="222"/>
        <v>2 de 2016</v>
      </c>
      <c r="J2773" s="30" t="s">
        <v>142</v>
      </c>
      <c r="K2773" s="30" t="str">
        <f t="shared" si="220"/>
        <v>2 de 2016 - 6 de 2018</v>
      </c>
      <c r="L2773" s="47">
        <v>27</v>
      </c>
    </row>
    <row r="2774" spans="9:12" hidden="1" x14ac:dyDescent="0.2">
      <c r="I2774" s="30" t="str">
        <f t="shared" si="222"/>
        <v>2 de 2016</v>
      </c>
      <c r="J2774" s="30" t="s">
        <v>143</v>
      </c>
      <c r="K2774" s="30" t="str">
        <f t="shared" si="220"/>
        <v>2 de 2016 - 7 de 2018</v>
      </c>
      <c r="L2774" s="47">
        <v>28</v>
      </c>
    </row>
    <row r="2775" spans="9:12" hidden="1" x14ac:dyDescent="0.2">
      <c r="I2775" s="30" t="str">
        <f t="shared" si="222"/>
        <v>2 de 2016</v>
      </c>
      <c r="J2775" s="30" t="s">
        <v>144</v>
      </c>
      <c r="K2775" s="30" t="str">
        <f t="shared" si="220"/>
        <v>2 de 2016 - 8 de 2018</v>
      </c>
      <c r="L2775" s="47">
        <v>29</v>
      </c>
    </row>
    <row r="2776" spans="9:12" hidden="1" x14ac:dyDescent="0.2">
      <c r="I2776" s="30" t="str">
        <f t="shared" si="222"/>
        <v>2 de 2016</v>
      </c>
      <c r="J2776" s="30" t="s">
        <v>145</v>
      </c>
      <c r="K2776" s="30" t="str">
        <f t="shared" si="220"/>
        <v>2 de 2016 - 9 de 2018</v>
      </c>
      <c r="L2776" s="47">
        <v>30</v>
      </c>
    </row>
    <row r="2777" spans="9:12" hidden="1" x14ac:dyDescent="0.2">
      <c r="I2777" s="30" t="str">
        <f t="shared" si="222"/>
        <v>2 de 2016</v>
      </c>
      <c r="J2777" s="30" t="s">
        <v>146</v>
      </c>
      <c r="K2777" s="30" t="str">
        <f t="shared" si="220"/>
        <v>2 de 2016 - 10 de 2018</v>
      </c>
      <c r="L2777" s="47">
        <v>31</v>
      </c>
    </row>
    <row r="2778" spans="9:12" hidden="1" x14ac:dyDescent="0.2">
      <c r="I2778" s="30" t="str">
        <f t="shared" si="222"/>
        <v>2 de 2016</v>
      </c>
      <c r="J2778" s="30" t="s">
        <v>147</v>
      </c>
      <c r="K2778" s="30" t="str">
        <f t="shared" si="220"/>
        <v>2 de 2016 - 11 de 2018</v>
      </c>
      <c r="L2778" s="47">
        <v>32</v>
      </c>
    </row>
    <row r="2779" spans="9:12" hidden="1" x14ac:dyDescent="0.2">
      <c r="I2779" s="30" t="str">
        <f t="shared" si="222"/>
        <v>2 de 2016</v>
      </c>
      <c r="J2779" s="30" t="s">
        <v>148</v>
      </c>
      <c r="K2779" s="30" t="str">
        <f t="shared" si="220"/>
        <v>2 de 2016 - 12 de 2018</v>
      </c>
      <c r="L2779" s="47">
        <v>33</v>
      </c>
    </row>
    <row r="2780" spans="9:12" hidden="1" x14ac:dyDescent="0.2">
      <c r="I2780" s="47" t="s">
        <v>115</v>
      </c>
      <c r="J2780" s="30" t="s">
        <v>137</v>
      </c>
      <c r="K2780" s="30" t="str">
        <f t="shared" si="220"/>
        <v>3 de 2016 - 1 de 2018</v>
      </c>
      <c r="L2780" s="30">
        <v>21</v>
      </c>
    </row>
    <row r="2781" spans="9:12" hidden="1" x14ac:dyDescent="0.2">
      <c r="I2781" s="47" t="str">
        <f>I2780</f>
        <v>3 de 2016</v>
      </c>
      <c r="J2781" s="30" t="s">
        <v>138</v>
      </c>
      <c r="K2781" s="30" t="str">
        <f t="shared" si="220"/>
        <v>3 de 2016 - 2 de 2018</v>
      </c>
      <c r="L2781" s="30">
        <v>22</v>
      </c>
    </row>
    <row r="2782" spans="9:12" hidden="1" x14ac:dyDescent="0.2">
      <c r="I2782" s="47" t="str">
        <f t="shared" ref="I2782:I2791" si="223">I2781</f>
        <v>3 de 2016</v>
      </c>
      <c r="J2782" s="30" t="s">
        <v>139</v>
      </c>
      <c r="K2782" s="30" t="str">
        <f t="shared" si="220"/>
        <v>3 de 2016 - 3 de 2018</v>
      </c>
      <c r="L2782" s="30">
        <v>23</v>
      </c>
    </row>
    <row r="2783" spans="9:12" hidden="1" x14ac:dyDescent="0.2">
      <c r="I2783" s="47" t="str">
        <f t="shared" si="223"/>
        <v>3 de 2016</v>
      </c>
      <c r="J2783" s="30" t="s">
        <v>140</v>
      </c>
      <c r="K2783" s="30" t="str">
        <f t="shared" si="220"/>
        <v>3 de 2016 - 4 de 2018</v>
      </c>
      <c r="L2783" s="30">
        <v>24</v>
      </c>
    </row>
    <row r="2784" spans="9:12" hidden="1" x14ac:dyDescent="0.2">
      <c r="I2784" s="47" t="str">
        <f t="shared" si="223"/>
        <v>3 de 2016</v>
      </c>
      <c r="J2784" s="30" t="s">
        <v>141</v>
      </c>
      <c r="K2784" s="30" t="str">
        <f t="shared" si="220"/>
        <v>3 de 2016 - 5 de 2018</v>
      </c>
      <c r="L2784" s="30">
        <v>25</v>
      </c>
    </row>
    <row r="2785" spans="9:12" hidden="1" x14ac:dyDescent="0.2">
      <c r="I2785" s="47" t="str">
        <f t="shared" si="223"/>
        <v>3 de 2016</v>
      </c>
      <c r="J2785" s="30" t="s">
        <v>142</v>
      </c>
      <c r="K2785" s="30" t="str">
        <f t="shared" si="220"/>
        <v>3 de 2016 - 6 de 2018</v>
      </c>
      <c r="L2785" s="30">
        <v>26</v>
      </c>
    </row>
    <row r="2786" spans="9:12" hidden="1" x14ac:dyDescent="0.2">
      <c r="I2786" s="47" t="str">
        <f t="shared" si="223"/>
        <v>3 de 2016</v>
      </c>
      <c r="J2786" s="30" t="s">
        <v>143</v>
      </c>
      <c r="K2786" s="30" t="str">
        <f t="shared" si="220"/>
        <v>3 de 2016 - 7 de 2018</v>
      </c>
      <c r="L2786" s="30">
        <v>27</v>
      </c>
    </row>
    <row r="2787" spans="9:12" hidden="1" x14ac:dyDescent="0.2">
      <c r="I2787" s="47" t="str">
        <f t="shared" si="223"/>
        <v>3 de 2016</v>
      </c>
      <c r="J2787" s="30" t="s">
        <v>144</v>
      </c>
      <c r="K2787" s="30" t="str">
        <f t="shared" si="220"/>
        <v>3 de 2016 - 8 de 2018</v>
      </c>
      <c r="L2787" s="30">
        <v>28</v>
      </c>
    </row>
    <row r="2788" spans="9:12" hidden="1" x14ac:dyDescent="0.2">
      <c r="I2788" s="47" t="str">
        <f t="shared" si="223"/>
        <v>3 de 2016</v>
      </c>
      <c r="J2788" s="30" t="s">
        <v>145</v>
      </c>
      <c r="K2788" s="30" t="str">
        <f t="shared" si="220"/>
        <v>3 de 2016 - 9 de 2018</v>
      </c>
      <c r="L2788" s="30">
        <v>29</v>
      </c>
    </row>
    <row r="2789" spans="9:12" hidden="1" x14ac:dyDescent="0.2">
      <c r="I2789" s="47" t="str">
        <f t="shared" si="223"/>
        <v>3 de 2016</v>
      </c>
      <c r="J2789" s="30" t="s">
        <v>146</v>
      </c>
      <c r="K2789" s="30" t="str">
        <f t="shared" si="220"/>
        <v>3 de 2016 - 10 de 2018</v>
      </c>
      <c r="L2789" s="30">
        <v>30</v>
      </c>
    </row>
    <row r="2790" spans="9:12" hidden="1" x14ac:dyDescent="0.2">
      <c r="I2790" s="47" t="str">
        <f t="shared" si="223"/>
        <v>3 de 2016</v>
      </c>
      <c r="J2790" s="30" t="s">
        <v>147</v>
      </c>
      <c r="K2790" s="30" t="str">
        <f t="shared" si="220"/>
        <v>3 de 2016 - 11 de 2018</v>
      </c>
      <c r="L2790" s="30">
        <v>31</v>
      </c>
    </row>
    <row r="2791" spans="9:12" hidden="1" x14ac:dyDescent="0.2">
      <c r="I2791" s="47" t="str">
        <f t="shared" si="223"/>
        <v>3 de 2016</v>
      </c>
      <c r="J2791" s="30" t="s">
        <v>148</v>
      </c>
      <c r="K2791" s="30" t="str">
        <f t="shared" si="220"/>
        <v>3 de 2016 - 12 de 2018</v>
      </c>
      <c r="L2791" s="30">
        <v>32</v>
      </c>
    </row>
    <row r="2792" spans="9:12" hidden="1" x14ac:dyDescent="0.2">
      <c r="I2792" s="47" t="s">
        <v>116</v>
      </c>
      <c r="J2792" s="30" t="s">
        <v>137</v>
      </c>
      <c r="K2792" s="30" t="str">
        <f t="shared" si="220"/>
        <v>4 de 2016 - 1 de 2018</v>
      </c>
      <c r="L2792" s="30">
        <v>20</v>
      </c>
    </row>
    <row r="2793" spans="9:12" hidden="1" x14ac:dyDescent="0.2">
      <c r="I2793" s="47" t="str">
        <f>I2792</f>
        <v>4 de 2016</v>
      </c>
      <c r="J2793" s="30" t="s">
        <v>138</v>
      </c>
      <c r="K2793" s="30" t="str">
        <f t="shared" si="220"/>
        <v>4 de 2016 - 2 de 2018</v>
      </c>
      <c r="L2793" s="30">
        <v>21</v>
      </c>
    </row>
    <row r="2794" spans="9:12" hidden="1" x14ac:dyDescent="0.2">
      <c r="I2794" s="47" t="str">
        <f t="shared" ref="I2794:I2803" si="224">I2793</f>
        <v>4 de 2016</v>
      </c>
      <c r="J2794" s="30" t="s">
        <v>139</v>
      </c>
      <c r="K2794" s="30" t="str">
        <f t="shared" si="220"/>
        <v>4 de 2016 - 3 de 2018</v>
      </c>
      <c r="L2794" s="30">
        <v>22</v>
      </c>
    </row>
    <row r="2795" spans="9:12" hidden="1" x14ac:dyDescent="0.2">
      <c r="I2795" s="47" t="str">
        <f t="shared" si="224"/>
        <v>4 de 2016</v>
      </c>
      <c r="J2795" s="30" t="s">
        <v>140</v>
      </c>
      <c r="K2795" s="30" t="str">
        <f t="shared" si="220"/>
        <v>4 de 2016 - 4 de 2018</v>
      </c>
      <c r="L2795" s="30">
        <v>23</v>
      </c>
    </row>
    <row r="2796" spans="9:12" hidden="1" x14ac:dyDescent="0.2">
      <c r="I2796" s="47" t="str">
        <f t="shared" si="224"/>
        <v>4 de 2016</v>
      </c>
      <c r="J2796" s="30" t="s">
        <v>141</v>
      </c>
      <c r="K2796" s="30" t="str">
        <f t="shared" si="220"/>
        <v>4 de 2016 - 5 de 2018</v>
      </c>
      <c r="L2796" s="30">
        <v>24</v>
      </c>
    </row>
    <row r="2797" spans="9:12" hidden="1" x14ac:dyDescent="0.2">
      <c r="I2797" s="47" t="str">
        <f t="shared" si="224"/>
        <v>4 de 2016</v>
      </c>
      <c r="J2797" s="30" t="s">
        <v>142</v>
      </c>
      <c r="K2797" s="30" t="str">
        <f t="shared" si="220"/>
        <v>4 de 2016 - 6 de 2018</v>
      </c>
      <c r="L2797" s="30">
        <v>25</v>
      </c>
    </row>
    <row r="2798" spans="9:12" hidden="1" x14ac:dyDescent="0.2">
      <c r="I2798" s="47" t="str">
        <f t="shared" si="224"/>
        <v>4 de 2016</v>
      </c>
      <c r="J2798" s="30" t="s">
        <v>143</v>
      </c>
      <c r="K2798" s="30" t="str">
        <f t="shared" si="220"/>
        <v>4 de 2016 - 7 de 2018</v>
      </c>
      <c r="L2798" s="30">
        <v>26</v>
      </c>
    </row>
    <row r="2799" spans="9:12" hidden="1" x14ac:dyDescent="0.2">
      <c r="I2799" s="47" t="str">
        <f t="shared" si="224"/>
        <v>4 de 2016</v>
      </c>
      <c r="J2799" s="30" t="s">
        <v>144</v>
      </c>
      <c r="K2799" s="30" t="str">
        <f t="shared" si="220"/>
        <v>4 de 2016 - 8 de 2018</v>
      </c>
      <c r="L2799" s="30">
        <v>27</v>
      </c>
    </row>
    <row r="2800" spans="9:12" hidden="1" x14ac:dyDescent="0.2">
      <c r="I2800" s="47" t="str">
        <f t="shared" si="224"/>
        <v>4 de 2016</v>
      </c>
      <c r="J2800" s="30" t="s">
        <v>145</v>
      </c>
      <c r="K2800" s="30" t="str">
        <f t="shared" si="220"/>
        <v>4 de 2016 - 9 de 2018</v>
      </c>
      <c r="L2800" s="30">
        <v>28</v>
      </c>
    </row>
    <row r="2801" spans="9:12" hidden="1" x14ac:dyDescent="0.2">
      <c r="I2801" s="47" t="str">
        <f t="shared" si="224"/>
        <v>4 de 2016</v>
      </c>
      <c r="J2801" s="30" t="s">
        <v>146</v>
      </c>
      <c r="K2801" s="30" t="str">
        <f t="shared" si="220"/>
        <v>4 de 2016 - 10 de 2018</v>
      </c>
      <c r="L2801" s="30">
        <v>29</v>
      </c>
    </row>
    <row r="2802" spans="9:12" hidden="1" x14ac:dyDescent="0.2">
      <c r="I2802" s="47" t="str">
        <f t="shared" si="224"/>
        <v>4 de 2016</v>
      </c>
      <c r="J2802" s="30" t="s">
        <v>147</v>
      </c>
      <c r="K2802" s="30" t="str">
        <f t="shared" si="220"/>
        <v>4 de 2016 - 11 de 2018</v>
      </c>
      <c r="L2802" s="30">
        <v>30</v>
      </c>
    </row>
    <row r="2803" spans="9:12" hidden="1" x14ac:dyDescent="0.2">
      <c r="I2803" s="47" t="str">
        <f t="shared" si="224"/>
        <v>4 de 2016</v>
      </c>
      <c r="J2803" s="30" t="s">
        <v>148</v>
      </c>
      <c r="K2803" s="30" t="str">
        <f t="shared" si="220"/>
        <v>4 de 2016 - 12 de 2018</v>
      </c>
      <c r="L2803" s="30">
        <v>31</v>
      </c>
    </row>
    <row r="2804" spans="9:12" hidden="1" x14ac:dyDescent="0.2">
      <c r="I2804" s="47" t="s">
        <v>117</v>
      </c>
      <c r="J2804" s="30" t="s">
        <v>137</v>
      </c>
      <c r="K2804" s="30" t="str">
        <f t="shared" si="220"/>
        <v>5 de 2016 - 1 de 2018</v>
      </c>
      <c r="L2804" s="30">
        <v>19</v>
      </c>
    </row>
    <row r="2805" spans="9:12" hidden="1" x14ac:dyDescent="0.2">
      <c r="I2805" s="47" t="str">
        <f>I2804</f>
        <v>5 de 2016</v>
      </c>
      <c r="J2805" s="30" t="s">
        <v>138</v>
      </c>
      <c r="K2805" s="30" t="str">
        <f t="shared" si="220"/>
        <v>5 de 2016 - 2 de 2018</v>
      </c>
      <c r="L2805" s="30">
        <v>20</v>
      </c>
    </row>
    <row r="2806" spans="9:12" hidden="1" x14ac:dyDescent="0.2">
      <c r="I2806" s="47" t="str">
        <f t="shared" ref="I2806:I2815" si="225">I2805</f>
        <v>5 de 2016</v>
      </c>
      <c r="J2806" s="30" t="s">
        <v>139</v>
      </c>
      <c r="K2806" s="30" t="str">
        <f t="shared" si="220"/>
        <v>5 de 2016 - 3 de 2018</v>
      </c>
      <c r="L2806" s="30">
        <v>21</v>
      </c>
    </row>
    <row r="2807" spans="9:12" hidden="1" x14ac:dyDescent="0.2">
      <c r="I2807" s="47" t="str">
        <f t="shared" si="225"/>
        <v>5 de 2016</v>
      </c>
      <c r="J2807" s="30" t="s">
        <v>140</v>
      </c>
      <c r="K2807" s="30" t="str">
        <f t="shared" si="220"/>
        <v>5 de 2016 - 4 de 2018</v>
      </c>
      <c r="L2807" s="30">
        <v>22</v>
      </c>
    </row>
    <row r="2808" spans="9:12" hidden="1" x14ac:dyDescent="0.2">
      <c r="I2808" s="47" t="str">
        <f t="shared" si="225"/>
        <v>5 de 2016</v>
      </c>
      <c r="J2808" s="30" t="s">
        <v>141</v>
      </c>
      <c r="K2808" s="30" t="str">
        <f t="shared" si="220"/>
        <v>5 de 2016 - 5 de 2018</v>
      </c>
      <c r="L2808" s="30">
        <v>23</v>
      </c>
    </row>
    <row r="2809" spans="9:12" hidden="1" x14ac:dyDescent="0.2">
      <c r="I2809" s="47" t="str">
        <f t="shared" si="225"/>
        <v>5 de 2016</v>
      </c>
      <c r="J2809" s="30" t="s">
        <v>142</v>
      </c>
      <c r="K2809" s="30" t="str">
        <f t="shared" si="220"/>
        <v>5 de 2016 - 6 de 2018</v>
      </c>
      <c r="L2809" s="30">
        <v>24</v>
      </c>
    </row>
    <row r="2810" spans="9:12" hidden="1" x14ac:dyDescent="0.2">
      <c r="I2810" s="47" t="str">
        <f t="shared" si="225"/>
        <v>5 de 2016</v>
      </c>
      <c r="J2810" s="30" t="s">
        <v>143</v>
      </c>
      <c r="K2810" s="30" t="str">
        <f t="shared" si="220"/>
        <v>5 de 2016 - 7 de 2018</v>
      </c>
      <c r="L2810" s="30">
        <v>25</v>
      </c>
    </row>
    <row r="2811" spans="9:12" hidden="1" x14ac:dyDescent="0.2">
      <c r="I2811" s="47" t="str">
        <f t="shared" si="225"/>
        <v>5 de 2016</v>
      </c>
      <c r="J2811" s="30" t="s">
        <v>144</v>
      </c>
      <c r="K2811" s="30" t="str">
        <f t="shared" si="220"/>
        <v>5 de 2016 - 8 de 2018</v>
      </c>
      <c r="L2811" s="30">
        <v>26</v>
      </c>
    </row>
    <row r="2812" spans="9:12" hidden="1" x14ac:dyDescent="0.2">
      <c r="I2812" s="47" t="str">
        <f t="shared" si="225"/>
        <v>5 de 2016</v>
      </c>
      <c r="J2812" s="30" t="s">
        <v>145</v>
      </c>
      <c r="K2812" s="30" t="str">
        <f t="shared" si="220"/>
        <v>5 de 2016 - 9 de 2018</v>
      </c>
      <c r="L2812" s="30">
        <v>27</v>
      </c>
    </row>
    <row r="2813" spans="9:12" hidden="1" x14ac:dyDescent="0.2">
      <c r="I2813" s="47" t="str">
        <f t="shared" si="225"/>
        <v>5 de 2016</v>
      </c>
      <c r="J2813" s="30" t="s">
        <v>146</v>
      </c>
      <c r="K2813" s="30" t="str">
        <f t="shared" si="220"/>
        <v>5 de 2016 - 10 de 2018</v>
      </c>
      <c r="L2813" s="30">
        <v>28</v>
      </c>
    </row>
    <row r="2814" spans="9:12" hidden="1" x14ac:dyDescent="0.2">
      <c r="I2814" s="47" t="str">
        <f t="shared" si="225"/>
        <v>5 de 2016</v>
      </c>
      <c r="J2814" s="30" t="s">
        <v>147</v>
      </c>
      <c r="K2814" s="30" t="str">
        <f t="shared" si="220"/>
        <v>5 de 2016 - 11 de 2018</v>
      </c>
      <c r="L2814" s="30">
        <v>29</v>
      </c>
    </row>
    <row r="2815" spans="9:12" hidden="1" x14ac:dyDescent="0.2">
      <c r="I2815" s="47" t="str">
        <f t="shared" si="225"/>
        <v>5 de 2016</v>
      </c>
      <c r="J2815" s="30" t="s">
        <v>148</v>
      </c>
      <c r="K2815" s="30" t="str">
        <f t="shared" si="220"/>
        <v>5 de 2016 - 12 de 2018</v>
      </c>
      <c r="L2815" s="30">
        <v>30</v>
      </c>
    </row>
    <row r="2816" spans="9:12" hidden="1" x14ac:dyDescent="0.2">
      <c r="I2816" s="47" t="s">
        <v>118</v>
      </c>
      <c r="J2816" s="30" t="s">
        <v>137</v>
      </c>
      <c r="K2816" s="30" t="str">
        <f t="shared" si="220"/>
        <v>6 de 2016 - 1 de 2018</v>
      </c>
      <c r="L2816" s="30">
        <v>18</v>
      </c>
    </row>
    <row r="2817" spans="9:12" hidden="1" x14ac:dyDescent="0.2">
      <c r="I2817" s="47" t="str">
        <f>I2816</f>
        <v>6 de 2016</v>
      </c>
      <c r="J2817" s="30" t="s">
        <v>138</v>
      </c>
      <c r="K2817" s="30" t="str">
        <f t="shared" si="220"/>
        <v>6 de 2016 - 2 de 2018</v>
      </c>
      <c r="L2817" s="30">
        <v>19</v>
      </c>
    </row>
    <row r="2818" spans="9:12" hidden="1" x14ac:dyDescent="0.2">
      <c r="I2818" s="47" t="str">
        <f t="shared" ref="I2818:I2827" si="226">I2817</f>
        <v>6 de 2016</v>
      </c>
      <c r="J2818" s="30" t="s">
        <v>139</v>
      </c>
      <c r="K2818" s="30" t="str">
        <f t="shared" si="220"/>
        <v>6 de 2016 - 3 de 2018</v>
      </c>
      <c r="L2818" s="30">
        <v>20</v>
      </c>
    </row>
    <row r="2819" spans="9:12" hidden="1" x14ac:dyDescent="0.2">
      <c r="I2819" s="47" t="str">
        <f t="shared" si="226"/>
        <v>6 de 2016</v>
      </c>
      <c r="J2819" s="30" t="s">
        <v>140</v>
      </c>
      <c r="K2819" s="30" t="str">
        <f t="shared" si="220"/>
        <v>6 de 2016 - 4 de 2018</v>
      </c>
      <c r="L2819" s="30">
        <v>21</v>
      </c>
    </row>
    <row r="2820" spans="9:12" hidden="1" x14ac:dyDescent="0.2">
      <c r="I2820" s="47" t="str">
        <f t="shared" si="226"/>
        <v>6 de 2016</v>
      </c>
      <c r="J2820" s="30" t="s">
        <v>141</v>
      </c>
      <c r="K2820" s="30" t="str">
        <f t="shared" si="220"/>
        <v>6 de 2016 - 5 de 2018</v>
      </c>
      <c r="L2820" s="30">
        <v>22</v>
      </c>
    </row>
    <row r="2821" spans="9:12" hidden="1" x14ac:dyDescent="0.2">
      <c r="I2821" s="47" t="str">
        <f t="shared" si="226"/>
        <v>6 de 2016</v>
      </c>
      <c r="J2821" s="30" t="s">
        <v>142</v>
      </c>
      <c r="K2821" s="30" t="str">
        <f t="shared" ref="K2821:K2884" si="227">CONCATENATE(I2821," - ",J2821)</f>
        <v>6 de 2016 - 6 de 2018</v>
      </c>
      <c r="L2821" s="30">
        <v>23</v>
      </c>
    </row>
    <row r="2822" spans="9:12" hidden="1" x14ac:dyDescent="0.2">
      <c r="I2822" s="47" t="str">
        <f t="shared" si="226"/>
        <v>6 de 2016</v>
      </c>
      <c r="J2822" s="30" t="s">
        <v>143</v>
      </c>
      <c r="K2822" s="30" t="str">
        <f t="shared" si="227"/>
        <v>6 de 2016 - 7 de 2018</v>
      </c>
      <c r="L2822" s="30">
        <v>24</v>
      </c>
    </row>
    <row r="2823" spans="9:12" hidden="1" x14ac:dyDescent="0.2">
      <c r="I2823" s="47" t="str">
        <f t="shared" si="226"/>
        <v>6 de 2016</v>
      </c>
      <c r="J2823" s="30" t="s">
        <v>144</v>
      </c>
      <c r="K2823" s="30" t="str">
        <f t="shared" si="227"/>
        <v>6 de 2016 - 8 de 2018</v>
      </c>
      <c r="L2823" s="30">
        <v>25</v>
      </c>
    </row>
    <row r="2824" spans="9:12" hidden="1" x14ac:dyDescent="0.2">
      <c r="I2824" s="47" t="str">
        <f t="shared" si="226"/>
        <v>6 de 2016</v>
      </c>
      <c r="J2824" s="30" t="s">
        <v>145</v>
      </c>
      <c r="K2824" s="30" t="str">
        <f t="shared" si="227"/>
        <v>6 de 2016 - 9 de 2018</v>
      </c>
      <c r="L2824" s="30">
        <v>26</v>
      </c>
    </row>
    <row r="2825" spans="9:12" hidden="1" x14ac:dyDescent="0.2">
      <c r="I2825" s="47" t="str">
        <f t="shared" si="226"/>
        <v>6 de 2016</v>
      </c>
      <c r="J2825" s="30" t="s">
        <v>146</v>
      </c>
      <c r="K2825" s="30" t="str">
        <f t="shared" si="227"/>
        <v>6 de 2016 - 10 de 2018</v>
      </c>
      <c r="L2825" s="30">
        <v>27</v>
      </c>
    </row>
    <row r="2826" spans="9:12" hidden="1" x14ac:dyDescent="0.2">
      <c r="I2826" s="47" t="str">
        <f t="shared" si="226"/>
        <v>6 de 2016</v>
      </c>
      <c r="J2826" s="30" t="s">
        <v>147</v>
      </c>
      <c r="K2826" s="30" t="str">
        <f t="shared" si="227"/>
        <v>6 de 2016 - 11 de 2018</v>
      </c>
      <c r="L2826" s="30">
        <v>28</v>
      </c>
    </row>
    <row r="2827" spans="9:12" hidden="1" x14ac:dyDescent="0.2">
      <c r="I2827" s="47" t="str">
        <f t="shared" si="226"/>
        <v>6 de 2016</v>
      </c>
      <c r="J2827" s="30" t="s">
        <v>148</v>
      </c>
      <c r="K2827" s="30" t="str">
        <f t="shared" si="227"/>
        <v>6 de 2016 - 12 de 2018</v>
      </c>
      <c r="L2827" s="30">
        <v>29</v>
      </c>
    </row>
    <row r="2828" spans="9:12" hidden="1" x14ac:dyDescent="0.2">
      <c r="I2828" s="47" t="s">
        <v>119</v>
      </c>
      <c r="J2828" s="30" t="s">
        <v>137</v>
      </c>
      <c r="K2828" s="30" t="str">
        <f t="shared" si="227"/>
        <v>7 de 2016 - 1 de 2018</v>
      </c>
      <c r="L2828" s="30">
        <v>17</v>
      </c>
    </row>
    <row r="2829" spans="9:12" hidden="1" x14ac:dyDescent="0.2">
      <c r="I2829" s="47" t="str">
        <f>I2828</f>
        <v>7 de 2016</v>
      </c>
      <c r="J2829" s="30" t="s">
        <v>138</v>
      </c>
      <c r="K2829" s="30" t="str">
        <f t="shared" si="227"/>
        <v>7 de 2016 - 2 de 2018</v>
      </c>
      <c r="L2829" s="30">
        <v>18</v>
      </c>
    </row>
    <row r="2830" spans="9:12" hidden="1" x14ac:dyDescent="0.2">
      <c r="I2830" s="47" t="str">
        <f t="shared" ref="I2830:I2839" si="228">I2829</f>
        <v>7 de 2016</v>
      </c>
      <c r="J2830" s="30" t="s">
        <v>139</v>
      </c>
      <c r="K2830" s="30" t="str">
        <f t="shared" si="227"/>
        <v>7 de 2016 - 3 de 2018</v>
      </c>
      <c r="L2830" s="30">
        <v>19</v>
      </c>
    </row>
    <row r="2831" spans="9:12" hidden="1" x14ac:dyDescent="0.2">
      <c r="I2831" s="47" t="str">
        <f t="shared" si="228"/>
        <v>7 de 2016</v>
      </c>
      <c r="J2831" s="30" t="s">
        <v>140</v>
      </c>
      <c r="K2831" s="30" t="str">
        <f t="shared" si="227"/>
        <v>7 de 2016 - 4 de 2018</v>
      </c>
      <c r="L2831" s="30">
        <v>20</v>
      </c>
    </row>
    <row r="2832" spans="9:12" hidden="1" x14ac:dyDescent="0.2">
      <c r="I2832" s="47" t="str">
        <f t="shared" si="228"/>
        <v>7 de 2016</v>
      </c>
      <c r="J2832" s="30" t="s">
        <v>141</v>
      </c>
      <c r="K2832" s="30" t="str">
        <f t="shared" si="227"/>
        <v>7 de 2016 - 5 de 2018</v>
      </c>
      <c r="L2832" s="30">
        <v>21</v>
      </c>
    </row>
    <row r="2833" spans="9:12" hidden="1" x14ac:dyDescent="0.2">
      <c r="I2833" s="47" t="str">
        <f t="shared" si="228"/>
        <v>7 de 2016</v>
      </c>
      <c r="J2833" s="30" t="s">
        <v>142</v>
      </c>
      <c r="K2833" s="30" t="str">
        <f t="shared" si="227"/>
        <v>7 de 2016 - 6 de 2018</v>
      </c>
      <c r="L2833" s="30">
        <v>22</v>
      </c>
    </row>
    <row r="2834" spans="9:12" hidden="1" x14ac:dyDescent="0.2">
      <c r="I2834" s="47" t="str">
        <f t="shared" si="228"/>
        <v>7 de 2016</v>
      </c>
      <c r="J2834" s="30" t="s">
        <v>143</v>
      </c>
      <c r="K2834" s="30" t="str">
        <f t="shared" si="227"/>
        <v>7 de 2016 - 7 de 2018</v>
      </c>
      <c r="L2834" s="30">
        <v>23</v>
      </c>
    </row>
    <row r="2835" spans="9:12" hidden="1" x14ac:dyDescent="0.2">
      <c r="I2835" s="47" t="str">
        <f t="shared" si="228"/>
        <v>7 de 2016</v>
      </c>
      <c r="J2835" s="30" t="s">
        <v>144</v>
      </c>
      <c r="K2835" s="30" t="str">
        <f t="shared" si="227"/>
        <v>7 de 2016 - 8 de 2018</v>
      </c>
      <c r="L2835" s="30">
        <v>24</v>
      </c>
    </row>
    <row r="2836" spans="9:12" hidden="1" x14ac:dyDescent="0.2">
      <c r="I2836" s="47" t="str">
        <f t="shared" si="228"/>
        <v>7 de 2016</v>
      </c>
      <c r="J2836" s="30" t="s">
        <v>145</v>
      </c>
      <c r="K2836" s="30" t="str">
        <f t="shared" si="227"/>
        <v>7 de 2016 - 9 de 2018</v>
      </c>
      <c r="L2836" s="30">
        <v>25</v>
      </c>
    </row>
    <row r="2837" spans="9:12" hidden="1" x14ac:dyDescent="0.2">
      <c r="I2837" s="47" t="str">
        <f t="shared" si="228"/>
        <v>7 de 2016</v>
      </c>
      <c r="J2837" s="30" t="s">
        <v>146</v>
      </c>
      <c r="K2837" s="30" t="str">
        <f t="shared" si="227"/>
        <v>7 de 2016 - 10 de 2018</v>
      </c>
      <c r="L2837" s="30">
        <v>26</v>
      </c>
    </row>
    <row r="2838" spans="9:12" hidden="1" x14ac:dyDescent="0.2">
      <c r="I2838" s="47" t="str">
        <f t="shared" si="228"/>
        <v>7 de 2016</v>
      </c>
      <c r="J2838" s="30" t="s">
        <v>147</v>
      </c>
      <c r="K2838" s="30" t="str">
        <f t="shared" si="227"/>
        <v>7 de 2016 - 11 de 2018</v>
      </c>
      <c r="L2838" s="30">
        <v>27</v>
      </c>
    </row>
    <row r="2839" spans="9:12" hidden="1" x14ac:dyDescent="0.2">
      <c r="I2839" s="47" t="str">
        <f t="shared" si="228"/>
        <v>7 de 2016</v>
      </c>
      <c r="J2839" s="30" t="s">
        <v>148</v>
      </c>
      <c r="K2839" s="30" t="str">
        <f t="shared" si="227"/>
        <v>7 de 2016 - 12 de 2018</v>
      </c>
      <c r="L2839" s="30">
        <v>28</v>
      </c>
    </row>
    <row r="2840" spans="9:12" hidden="1" x14ac:dyDescent="0.2">
      <c r="I2840" s="47" t="s">
        <v>120</v>
      </c>
      <c r="J2840" s="30" t="s">
        <v>137</v>
      </c>
      <c r="K2840" s="30" t="str">
        <f t="shared" si="227"/>
        <v>8 de 2016 - 1 de 2018</v>
      </c>
      <c r="L2840" s="30">
        <v>16</v>
      </c>
    </row>
    <row r="2841" spans="9:12" hidden="1" x14ac:dyDescent="0.2">
      <c r="I2841" s="47" t="str">
        <f>I2840</f>
        <v>8 de 2016</v>
      </c>
      <c r="J2841" s="30" t="s">
        <v>138</v>
      </c>
      <c r="K2841" s="30" t="str">
        <f t="shared" si="227"/>
        <v>8 de 2016 - 2 de 2018</v>
      </c>
      <c r="L2841" s="30">
        <v>17</v>
      </c>
    </row>
    <row r="2842" spans="9:12" hidden="1" x14ac:dyDescent="0.2">
      <c r="I2842" s="47" t="str">
        <f t="shared" ref="I2842:I2851" si="229">I2841</f>
        <v>8 de 2016</v>
      </c>
      <c r="J2842" s="30" t="s">
        <v>139</v>
      </c>
      <c r="K2842" s="30" t="str">
        <f t="shared" si="227"/>
        <v>8 de 2016 - 3 de 2018</v>
      </c>
      <c r="L2842" s="30">
        <v>18</v>
      </c>
    </row>
    <row r="2843" spans="9:12" hidden="1" x14ac:dyDescent="0.2">
      <c r="I2843" s="47" t="str">
        <f t="shared" si="229"/>
        <v>8 de 2016</v>
      </c>
      <c r="J2843" s="30" t="s">
        <v>140</v>
      </c>
      <c r="K2843" s="30" t="str">
        <f t="shared" si="227"/>
        <v>8 de 2016 - 4 de 2018</v>
      </c>
      <c r="L2843" s="30">
        <v>19</v>
      </c>
    </row>
    <row r="2844" spans="9:12" hidden="1" x14ac:dyDescent="0.2">
      <c r="I2844" s="47" t="str">
        <f t="shared" si="229"/>
        <v>8 de 2016</v>
      </c>
      <c r="J2844" s="30" t="s">
        <v>141</v>
      </c>
      <c r="K2844" s="30" t="str">
        <f t="shared" si="227"/>
        <v>8 de 2016 - 5 de 2018</v>
      </c>
      <c r="L2844" s="30">
        <v>20</v>
      </c>
    </row>
    <row r="2845" spans="9:12" hidden="1" x14ac:dyDescent="0.2">
      <c r="I2845" s="47" t="str">
        <f t="shared" si="229"/>
        <v>8 de 2016</v>
      </c>
      <c r="J2845" s="30" t="s">
        <v>142</v>
      </c>
      <c r="K2845" s="30" t="str">
        <f t="shared" si="227"/>
        <v>8 de 2016 - 6 de 2018</v>
      </c>
      <c r="L2845" s="30">
        <v>21</v>
      </c>
    </row>
    <row r="2846" spans="9:12" hidden="1" x14ac:dyDescent="0.2">
      <c r="I2846" s="47" t="str">
        <f t="shared" si="229"/>
        <v>8 de 2016</v>
      </c>
      <c r="J2846" s="30" t="s">
        <v>143</v>
      </c>
      <c r="K2846" s="30" t="str">
        <f t="shared" si="227"/>
        <v>8 de 2016 - 7 de 2018</v>
      </c>
      <c r="L2846" s="30">
        <v>22</v>
      </c>
    </row>
    <row r="2847" spans="9:12" hidden="1" x14ac:dyDescent="0.2">
      <c r="I2847" s="47" t="str">
        <f t="shared" si="229"/>
        <v>8 de 2016</v>
      </c>
      <c r="J2847" s="30" t="s">
        <v>144</v>
      </c>
      <c r="K2847" s="30" t="str">
        <f t="shared" si="227"/>
        <v>8 de 2016 - 8 de 2018</v>
      </c>
      <c r="L2847" s="30">
        <v>23</v>
      </c>
    </row>
    <row r="2848" spans="9:12" hidden="1" x14ac:dyDescent="0.2">
      <c r="I2848" s="47" t="str">
        <f t="shared" si="229"/>
        <v>8 de 2016</v>
      </c>
      <c r="J2848" s="30" t="s">
        <v>145</v>
      </c>
      <c r="K2848" s="30" t="str">
        <f t="shared" si="227"/>
        <v>8 de 2016 - 9 de 2018</v>
      </c>
      <c r="L2848" s="30">
        <v>24</v>
      </c>
    </row>
    <row r="2849" spans="9:12" hidden="1" x14ac:dyDescent="0.2">
      <c r="I2849" s="47" t="str">
        <f t="shared" si="229"/>
        <v>8 de 2016</v>
      </c>
      <c r="J2849" s="30" t="s">
        <v>146</v>
      </c>
      <c r="K2849" s="30" t="str">
        <f t="shared" si="227"/>
        <v>8 de 2016 - 10 de 2018</v>
      </c>
      <c r="L2849" s="30">
        <v>25</v>
      </c>
    </row>
    <row r="2850" spans="9:12" hidden="1" x14ac:dyDescent="0.2">
      <c r="I2850" s="47" t="str">
        <f t="shared" si="229"/>
        <v>8 de 2016</v>
      </c>
      <c r="J2850" s="30" t="s">
        <v>147</v>
      </c>
      <c r="K2850" s="30" t="str">
        <f t="shared" si="227"/>
        <v>8 de 2016 - 11 de 2018</v>
      </c>
      <c r="L2850" s="30">
        <v>26</v>
      </c>
    </row>
    <row r="2851" spans="9:12" hidden="1" x14ac:dyDescent="0.2">
      <c r="I2851" s="47" t="str">
        <f t="shared" si="229"/>
        <v>8 de 2016</v>
      </c>
      <c r="J2851" s="30" t="s">
        <v>148</v>
      </c>
      <c r="K2851" s="30" t="str">
        <f t="shared" si="227"/>
        <v>8 de 2016 - 12 de 2018</v>
      </c>
      <c r="L2851" s="30">
        <v>27</v>
      </c>
    </row>
    <row r="2852" spans="9:12" hidden="1" x14ac:dyDescent="0.2">
      <c r="I2852" s="47" t="s">
        <v>121</v>
      </c>
      <c r="J2852" s="30" t="s">
        <v>137</v>
      </c>
      <c r="K2852" s="30" t="str">
        <f t="shared" si="227"/>
        <v>9 de 2016 - 1 de 2018</v>
      </c>
      <c r="L2852" s="30">
        <v>15</v>
      </c>
    </row>
    <row r="2853" spans="9:12" hidden="1" x14ac:dyDescent="0.2">
      <c r="I2853" s="30" t="str">
        <f>I2852</f>
        <v>9 de 2016</v>
      </c>
      <c r="J2853" s="30" t="s">
        <v>138</v>
      </c>
      <c r="K2853" s="30" t="str">
        <f t="shared" si="227"/>
        <v>9 de 2016 - 2 de 2018</v>
      </c>
      <c r="L2853" s="30">
        <v>16</v>
      </c>
    </row>
    <row r="2854" spans="9:12" hidden="1" x14ac:dyDescent="0.2">
      <c r="I2854" s="30" t="str">
        <f t="shared" ref="I2854:I2863" si="230">I2853</f>
        <v>9 de 2016</v>
      </c>
      <c r="J2854" s="30" t="s">
        <v>139</v>
      </c>
      <c r="K2854" s="30" t="str">
        <f t="shared" si="227"/>
        <v>9 de 2016 - 3 de 2018</v>
      </c>
      <c r="L2854" s="30">
        <v>17</v>
      </c>
    </row>
    <row r="2855" spans="9:12" hidden="1" x14ac:dyDescent="0.2">
      <c r="I2855" s="30" t="str">
        <f t="shared" si="230"/>
        <v>9 de 2016</v>
      </c>
      <c r="J2855" s="30" t="s">
        <v>140</v>
      </c>
      <c r="K2855" s="30" t="str">
        <f t="shared" si="227"/>
        <v>9 de 2016 - 4 de 2018</v>
      </c>
      <c r="L2855" s="30">
        <v>18</v>
      </c>
    </row>
    <row r="2856" spans="9:12" hidden="1" x14ac:dyDescent="0.2">
      <c r="I2856" s="30" t="str">
        <f t="shared" si="230"/>
        <v>9 de 2016</v>
      </c>
      <c r="J2856" s="30" t="s">
        <v>141</v>
      </c>
      <c r="K2856" s="30" t="str">
        <f t="shared" si="227"/>
        <v>9 de 2016 - 5 de 2018</v>
      </c>
      <c r="L2856" s="30">
        <v>19</v>
      </c>
    </row>
    <row r="2857" spans="9:12" hidden="1" x14ac:dyDescent="0.2">
      <c r="I2857" s="30" t="str">
        <f t="shared" si="230"/>
        <v>9 de 2016</v>
      </c>
      <c r="J2857" s="30" t="s">
        <v>142</v>
      </c>
      <c r="K2857" s="30" t="str">
        <f t="shared" si="227"/>
        <v>9 de 2016 - 6 de 2018</v>
      </c>
      <c r="L2857" s="30">
        <v>20</v>
      </c>
    </row>
    <row r="2858" spans="9:12" hidden="1" x14ac:dyDescent="0.2">
      <c r="I2858" s="30" t="str">
        <f t="shared" si="230"/>
        <v>9 de 2016</v>
      </c>
      <c r="J2858" s="30" t="s">
        <v>143</v>
      </c>
      <c r="K2858" s="30" t="str">
        <f t="shared" si="227"/>
        <v>9 de 2016 - 7 de 2018</v>
      </c>
      <c r="L2858" s="30">
        <v>21</v>
      </c>
    </row>
    <row r="2859" spans="9:12" hidden="1" x14ac:dyDescent="0.2">
      <c r="I2859" s="30" t="str">
        <f t="shared" si="230"/>
        <v>9 de 2016</v>
      </c>
      <c r="J2859" s="30" t="s">
        <v>144</v>
      </c>
      <c r="K2859" s="30" t="str">
        <f t="shared" si="227"/>
        <v>9 de 2016 - 8 de 2018</v>
      </c>
      <c r="L2859" s="30">
        <v>22</v>
      </c>
    </row>
    <row r="2860" spans="9:12" hidden="1" x14ac:dyDescent="0.2">
      <c r="I2860" s="30" t="str">
        <f t="shared" si="230"/>
        <v>9 de 2016</v>
      </c>
      <c r="J2860" s="30" t="s">
        <v>145</v>
      </c>
      <c r="K2860" s="30" t="str">
        <f t="shared" si="227"/>
        <v>9 de 2016 - 9 de 2018</v>
      </c>
      <c r="L2860" s="30">
        <v>23</v>
      </c>
    </row>
    <row r="2861" spans="9:12" hidden="1" x14ac:dyDescent="0.2">
      <c r="I2861" s="30" t="str">
        <f t="shared" si="230"/>
        <v>9 de 2016</v>
      </c>
      <c r="J2861" s="30" t="s">
        <v>146</v>
      </c>
      <c r="K2861" s="30" t="str">
        <f t="shared" si="227"/>
        <v>9 de 2016 - 10 de 2018</v>
      </c>
      <c r="L2861" s="30">
        <v>24</v>
      </c>
    </row>
    <row r="2862" spans="9:12" hidden="1" x14ac:dyDescent="0.2">
      <c r="I2862" s="30" t="str">
        <f t="shared" si="230"/>
        <v>9 de 2016</v>
      </c>
      <c r="J2862" s="30" t="s">
        <v>147</v>
      </c>
      <c r="K2862" s="30" t="str">
        <f t="shared" si="227"/>
        <v>9 de 2016 - 11 de 2018</v>
      </c>
      <c r="L2862" s="30">
        <v>25</v>
      </c>
    </row>
    <row r="2863" spans="9:12" hidden="1" x14ac:dyDescent="0.2">
      <c r="I2863" s="30" t="str">
        <f t="shared" si="230"/>
        <v>9 de 2016</v>
      </c>
      <c r="J2863" s="30" t="s">
        <v>148</v>
      </c>
      <c r="K2863" s="30" t="str">
        <f t="shared" si="227"/>
        <v>9 de 2016 - 12 de 2018</v>
      </c>
      <c r="L2863" s="30">
        <v>26</v>
      </c>
    </row>
    <row r="2864" spans="9:12" hidden="1" x14ac:dyDescent="0.2">
      <c r="I2864" s="47" t="s">
        <v>122</v>
      </c>
      <c r="J2864" s="30" t="s">
        <v>137</v>
      </c>
      <c r="K2864" s="30" t="str">
        <f t="shared" si="227"/>
        <v>10 de 2016 - 1 de 2018</v>
      </c>
      <c r="L2864" s="30">
        <v>14</v>
      </c>
    </row>
    <row r="2865" spans="9:12" hidden="1" x14ac:dyDescent="0.2">
      <c r="I2865" s="47" t="str">
        <f>I2864</f>
        <v>10 de 2016</v>
      </c>
      <c r="J2865" s="30" t="s">
        <v>138</v>
      </c>
      <c r="K2865" s="30" t="str">
        <f t="shared" si="227"/>
        <v>10 de 2016 - 2 de 2018</v>
      </c>
      <c r="L2865" s="30">
        <v>15</v>
      </c>
    </row>
    <row r="2866" spans="9:12" hidden="1" x14ac:dyDescent="0.2">
      <c r="I2866" s="47" t="str">
        <f t="shared" ref="I2866:I2875" si="231">I2865</f>
        <v>10 de 2016</v>
      </c>
      <c r="J2866" s="30" t="s">
        <v>139</v>
      </c>
      <c r="K2866" s="30" t="str">
        <f t="shared" si="227"/>
        <v>10 de 2016 - 3 de 2018</v>
      </c>
      <c r="L2866" s="30">
        <v>16</v>
      </c>
    </row>
    <row r="2867" spans="9:12" hidden="1" x14ac:dyDescent="0.2">
      <c r="I2867" s="47" t="str">
        <f t="shared" si="231"/>
        <v>10 de 2016</v>
      </c>
      <c r="J2867" s="30" t="s">
        <v>140</v>
      </c>
      <c r="K2867" s="30" t="str">
        <f t="shared" si="227"/>
        <v>10 de 2016 - 4 de 2018</v>
      </c>
      <c r="L2867" s="30">
        <v>17</v>
      </c>
    </row>
    <row r="2868" spans="9:12" hidden="1" x14ac:dyDescent="0.2">
      <c r="I2868" s="47" t="str">
        <f t="shared" si="231"/>
        <v>10 de 2016</v>
      </c>
      <c r="J2868" s="30" t="s">
        <v>141</v>
      </c>
      <c r="K2868" s="30" t="str">
        <f t="shared" si="227"/>
        <v>10 de 2016 - 5 de 2018</v>
      </c>
      <c r="L2868" s="30">
        <v>18</v>
      </c>
    </row>
    <row r="2869" spans="9:12" hidden="1" x14ac:dyDescent="0.2">
      <c r="I2869" s="47" t="str">
        <f t="shared" si="231"/>
        <v>10 de 2016</v>
      </c>
      <c r="J2869" s="30" t="s">
        <v>142</v>
      </c>
      <c r="K2869" s="30" t="str">
        <f t="shared" si="227"/>
        <v>10 de 2016 - 6 de 2018</v>
      </c>
      <c r="L2869" s="30">
        <v>19</v>
      </c>
    </row>
    <row r="2870" spans="9:12" hidden="1" x14ac:dyDescent="0.2">
      <c r="I2870" s="47" t="str">
        <f t="shared" si="231"/>
        <v>10 de 2016</v>
      </c>
      <c r="J2870" s="30" t="s">
        <v>143</v>
      </c>
      <c r="K2870" s="30" t="str">
        <f t="shared" si="227"/>
        <v>10 de 2016 - 7 de 2018</v>
      </c>
      <c r="L2870" s="30">
        <v>20</v>
      </c>
    </row>
    <row r="2871" spans="9:12" hidden="1" x14ac:dyDescent="0.2">
      <c r="I2871" s="47" t="str">
        <f t="shared" si="231"/>
        <v>10 de 2016</v>
      </c>
      <c r="J2871" s="30" t="s">
        <v>144</v>
      </c>
      <c r="K2871" s="30" t="str">
        <f t="shared" si="227"/>
        <v>10 de 2016 - 8 de 2018</v>
      </c>
      <c r="L2871" s="30">
        <v>21</v>
      </c>
    </row>
    <row r="2872" spans="9:12" hidden="1" x14ac:dyDescent="0.2">
      <c r="I2872" s="47" t="str">
        <f t="shared" si="231"/>
        <v>10 de 2016</v>
      </c>
      <c r="J2872" s="30" t="s">
        <v>145</v>
      </c>
      <c r="K2872" s="30" t="str">
        <f t="shared" si="227"/>
        <v>10 de 2016 - 9 de 2018</v>
      </c>
      <c r="L2872" s="30">
        <v>22</v>
      </c>
    </row>
    <row r="2873" spans="9:12" hidden="1" x14ac:dyDescent="0.2">
      <c r="I2873" s="47" t="str">
        <f t="shared" si="231"/>
        <v>10 de 2016</v>
      </c>
      <c r="J2873" s="30" t="s">
        <v>146</v>
      </c>
      <c r="K2873" s="30" t="str">
        <f t="shared" si="227"/>
        <v>10 de 2016 - 10 de 2018</v>
      </c>
      <c r="L2873" s="30">
        <v>23</v>
      </c>
    </row>
    <row r="2874" spans="9:12" hidden="1" x14ac:dyDescent="0.2">
      <c r="I2874" s="47" t="str">
        <f t="shared" si="231"/>
        <v>10 de 2016</v>
      </c>
      <c r="J2874" s="30" t="s">
        <v>147</v>
      </c>
      <c r="K2874" s="30" t="str">
        <f t="shared" si="227"/>
        <v>10 de 2016 - 11 de 2018</v>
      </c>
      <c r="L2874" s="30">
        <v>24</v>
      </c>
    </row>
    <row r="2875" spans="9:12" hidden="1" x14ac:dyDescent="0.2">
      <c r="I2875" s="47" t="str">
        <f t="shared" si="231"/>
        <v>10 de 2016</v>
      </c>
      <c r="J2875" s="30" t="s">
        <v>148</v>
      </c>
      <c r="K2875" s="30" t="str">
        <f t="shared" si="227"/>
        <v>10 de 2016 - 12 de 2018</v>
      </c>
      <c r="L2875" s="30">
        <v>25</v>
      </c>
    </row>
    <row r="2876" spans="9:12" hidden="1" x14ac:dyDescent="0.2">
      <c r="I2876" s="47" t="s">
        <v>123</v>
      </c>
      <c r="J2876" s="30" t="s">
        <v>137</v>
      </c>
      <c r="K2876" s="30" t="str">
        <f t="shared" si="227"/>
        <v>11 de 2016 - 1 de 2018</v>
      </c>
      <c r="L2876" s="30">
        <v>13</v>
      </c>
    </row>
    <row r="2877" spans="9:12" hidden="1" x14ac:dyDescent="0.2">
      <c r="I2877" s="47" t="str">
        <f>I2876</f>
        <v>11 de 2016</v>
      </c>
      <c r="J2877" s="30" t="s">
        <v>138</v>
      </c>
      <c r="K2877" s="30" t="str">
        <f t="shared" si="227"/>
        <v>11 de 2016 - 2 de 2018</v>
      </c>
      <c r="L2877" s="30">
        <v>14</v>
      </c>
    </row>
    <row r="2878" spans="9:12" hidden="1" x14ac:dyDescent="0.2">
      <c r="I2878" s="47" t="str">
        <f t="shared" ref="I2878:I2887" si="232">I2877</f>
        <v>11 de 2016</v>
      </c>
      <c r="J2878" s="30" t="s">
        <v>139</v>
      </c>
      <c r="K2878" s="30" t="str">
        <f t="shared" si="227"/>
        <v>11 de 2016 - 3 de 2018</v>
      </c>
      <c r="L2878" s="30">
        <v>15</v>
      </c>
    </row>
    <row r="2879" spans="9:12" hidden="1" x14ac:dyDescent="0.2">
      <c r="I2879" s="47" t="str">
        <f t="shared" si="232"/>
        <v>11 de 2016</v>
      </c>
      <c r="J2879" s="30" t="s">
        <v>140</v>
      </c>
      <c r="K2879" s="30" t="str">
        <f t="shared" si="227"/>
        <v>11 de 2016 - 4 de 2018</v>
      </c>
      <c r="L2879" s="30">
        <v>16</v>
      </c>
    </row>
    <row r="2880" spans="9:12" hidden="1" x14ac:dyDescent="0.2">
      <c r="I2880" s="47" t="str">
        <f t="shared" si="232"/>
        <v>11 de 2016</v>
      </c>
      <c r="J2880" s="30" t="s">
        <v>141</v>
      </c>
      <c r="K2880" s="30" t="str">
        <f t="shared" si="227"/>
        <v>11 de 2016 - 5 de 2018</v>
      </c>
      <c r="L2880" s="30">
        <v>17</v>
      </c>
    </row>
    <row r="2881" spans="9:12" hidden="1" x14ac:dyDescent="0.2">
      <c r="I2881" s="47" t="str">
        <f t="shared" si="232"/>
        <v>11 de 2016</v>
      </c>
      <c r="J2881" s="30" t="s">
        <v>142</v>
      </c>
      <c r="K2881" s="30" t="str">
        <f t="shared" si="227"/>
        <v>11 de 2016 - 6 de 2018</v>
      </c>
      <c r="L2881" s="30">
        <v>18</v>
      </c>
    </row>
    <row r="2882" spans="9:12" hidden="1" x14ac:dyDescent="0.2">
      <c r="I2882" s="47" t="str">
        <f t="shared" si="232"/>
        <v>11 de 2016</v>
      </c>
      <c r="J2882" s="30" t="s">
        <v>143</v>
      </c>
      <c r="K2882" s="30" t="str">
        <f t="shared" si="227"/>
        <v>11 de 2016 - 7 de 2018</v>
      </c>
      <c r="L2882" s="30">
        <v>19</v>
      </c>
    </row>
    <row r="2883" spans="9:12" hidden="1" x14ac:dyDescent="0.2">
      <c r="I2883" s="47" t="str">
        <f t="shared" si="232"/>
        <v>11 de 2016</v>
      </c>
      <c r="J2883" s="30" t="s">
        <v>144</v>
      </c>
      <c r="K2883" s="30" t="str">
        <f t="shared" si="227"/>
        <v>11 de 2016 - 8 de 2018</v>
      </c>
      <c r="L2883" s="30">
        <v>20</v>
      </c>
    </row>
    <row r="2884" spans="9:12" hidden="1" x14ac:dyDescent="0.2">
      <c r="I2884" s="47" t="str">
        <f t="shared" si="232"/>
        <v>11 de 2016</v>
      </c>
      <c r="J2884" s="30" t="s">
        <v>145</v>
      </c>
      <c r="K2884" s="30" t="str">
        <f t="shared" si="227"/>
        <v>11 de 2016 - 9 de 2018</v>
      </c>
      <c r="L2884" s="30">
        <v>21</v>
      </c>
    </row>
    <row r="2885" spans="9:12" hidden="1" x14ac:dyDescent="0.2">
      <c r="I2885" s="47" t="str">
        <f t="shared" si="232"/>
        <v>11 de 2016</v>
      </c>
      <c r="J2885" s="30" t="s">
        <v>146</v>
      </c>
      <c r="K2885" s="30" t="str">
        <f t="shared" ref="K2885:K2899" si="233">CONCATENATE(I2885," - ",J2885)</f>
        <v>11 de 2016 - 10 de 2018</v>
      </c>
      <c r="L2885" s="30">
        <v>22</v>
      </c>
    </row>
    <row r="2886" spans="9:12" hidden="1" x14ac:dyDescent="0.2">
      <c r="I2886" s="47" t="str">
        <f t="shared" si="232"/>
        <v>11 de 2016</v>
      </c>
      <c r="J2886" s="30" t="s">
        <v>147</v>
      </c>
      <c r="K2886" s="30" t="str">
        <f t="shared" si="233"/>
        <v>11 de 2016 - 11 de 2018</v>
      </c>
      <c r="L2886" s="30">
        <v>23</v>
      </c>
    </row>
    <row r="2887" spans="9:12" hidden="1" x14ac:dyDescent="0.2">
      <c r="I2887" s="47" t="str">
        <f t="shared" si="232"/>
        <v>11 de 2016</v>
      </c>
      <c r="J2887" s="30" t="s">
        <v>148</v>
      </c>
      <c r="K2887" s="30" t="str">
        <f t="shared" si="233"/>
        <v>11 de 2016 - 12 de 2018</v>
      </c>
      <c r="L2887" s="30">
        <v>24</v>
      </c>
    </row>
    <row r="2888" spans="9:12" hidden="1" x14ac:dyDescent="0.2">
      <c r="I2888" s="47" t="s">
        <v>124</v>
      </c>
      <c r="J2888" s="30" t="s">
        <v>137</v>
      </c>
      <c r="K2888" s="30" t="str">
        <f t="shared" si="233"/>
        <v>12 de 2016 - 1 de 2018</v>
      </c>
      <c r="L2888" s="30">
        <v>12</v>
      </c>
    </row>
    <row r="2889" spans="9:12" hidden="1" x14ac:dyDescent="0.2">
      <c r="I2889" s="47" t="str">
        <f>I2888</f>
        <v>12 de 2016</v>
      </c>
      <c r="J2889" s="30" t="s">
        <v>138</v>
      </c>
      <c r="K2889" s="30" t="str">
        <f t="shared" si="233"/>
        <v>12 de 2016 - 2 de 2018</v>
      </c>
      <c r="L2889" s="30">
        <v>13</v>
      </c>
    </row>
    <row r="2890" spans="9:12" hidden="1" x14ac:dyDescent="0.2">
      <c r="I2890" s="47" t="str">
        <f t="shared" ref="I2890:I2899" si="234">I2889</f>
        <v>12 de 2016</v>
      </c>
      <c r="J2890" s="30" t="s">
        <v>139</v>
      </c>
      <c r="K2890" s="30" t="str">
        <f t="shared" si="233"/>
        <v>12 de 2016 - 3 de 2018</v>
      </c>
      <c r="L2890" s="30">
        <v>14</v>
      </c>
    </row>
    <row r="2891" spans="9:12" hidden="1" x14ac:dyDescent="0.2">
      <c r="I2891" s="47" t="str">
        <f t="shared" si="234"/>
        <v>12 de 2016</v>
      </c>
      <c r="J2891" s="30" t="s">
        <v>140</v>
      </c>
      <c r="K2891" s="30" t="str">
        <f t="shared" si="233"/>
        <v>12 de 2016 - 4 de 2018</v>
      </c>
      <c r="L2891" s="30">
        <v>15</v>
      </c>
    </row>
    <row r="2892" spans="9:12" hidden="1" x14ac:dyDescent="0.2">
      <c r="I2892" s="47" t="str">
        <f t="shared" si="234"/>
        <v>12 de 2016</v>
      </c>
      <c r="J2892" s="30" t="s">
        <v>141</v>
      </c>
      <c r="K2892" s="30" t="str">
        <f t="shared" si="233"/>
        <v>12 de 2016 - 5 de 2018</v>
      </c>
      <c r="L2892" s="30">
        <v>16</v>
      </c>
    </row>
    <row r="2893" spans="9:12" hidden="1" x14ac:dyDescent="0.2">
      <c r="I2893" s="47" t="str">
        <f t="shared" si="234"/>
        <v>12 de 2016</v>
      </c>
      <c r="J2893" s="30" t="s">
        <v>142</v>
      </c>
      <c r="K2893" s="30" t="str">
        <f t="shared" si="233"/>
        <v>12 de 2016 - 6 de 2018</v>
      </c>
      <c r="L2893" s="30">
        <v>17</v>
      </c>
    </row>
    <row r="2894" spans="9:12" hidden="1" x14ac:dyDescent="0.2">
      <c r="I2894" s="47" t="str">
        <f t="shared" si="234"/>
        <v>12 de 2016</v>
      </c>
      <c r="J2894" s="30" t="s">
        <v>143</v>
      </c>
      <c r="K2894" s="30" t="str">
        <f t="shared" si="233"/>
        <v>12 de 2016 - 7 de 2018</v>
      </c>
      <c r="L2894" s="30">
        <v>18</v>
      </c>
    </row>
    <row r="2895" spans="9:12" hidden="1" x14ac:dyDescent="0.2">
      <c r="I2895" s="47" t="str">
        <f t="shared" si="234"/>
        <v>12 de 2016</v>
      </c>
      <c r="J2895" s="30" t="s">
        <v>144</v>
      </c>
      <c r="K2895" s="30" t="str">
        <f t="shared" si="233"/>
        <v>12 de 2016 - 8 de 2018</v>
      </c>
      <c r="L2895" s="30">
        <v>19</v>
      </c>
    </row>
    <row r="2896" spans="9:12" hidden="1" x14ac:dyDescent="0.2">
      <c r="I2896" s="47" t="str">
        <f t="shared" si="234"/>
        <v>12 de 2016</v>
      </c>
      <c r="J2896" s="30" t="s">
        <v>145</v>
      </c>
      <c r="K2896" s="30" t="str">
        <f t="shared" si="233"/>
        <v>12 de 2016 - 9 de 2018</v>
      </c>
      <c r="L2896" s="30">
        <v>20</v>
      </c>
    </row>
    <row r="2897" spans="9:12" hidden="1" x14ac:dyDescent="0.2">
      <c r="I2897" s="47" t="str">
        <f t="shared" si="234"/>
        <v>12 de 2016</v>
      </c>
      <c r="J2897" s="30" t="s">
        <v>146</v>
      </c>
      <c r="K2897" s="30" t="str">
        <f t="shared" si="233"/>
        <v>12 de 2016 - 10 de 2018</v>
      </c>
      <c r="L2897" s="30">
        <v>21</v>
      </c>
    </row>
    <row r="2898" spans="9:12" hidden="1" x14ac:dyDescent="0.2">
      <c r="I2898" s="47" t="str">
        <f t="shared" si="234"/>
        <v>12 de 2016</v>
      </c>
      <c r="J2898" s="30" t="s">
        <v>147</v>
      </c>
      <c r="K2898" s="30" t="str">
        <f t="shared" si="233"/>
        <v>12 de 2016 - 11 de 2018</v>
      </c>
      <c r="L2898" s="30">
        <v>22</v>
      </c>
    </row>
    <row r="2899" spans="9:12" hidden="1" x14ac:dyDescent="0.2">
      <c r="I2899" s="47" t="str">
        <f t="shared" si="234"/>
        <v>12 de 2016</v>
      </c>
      <c r="J2899" s="30" t="s">
        <v>148</v>
      </c>
      <c r="K2899" s="30" t="str">
        <f t="shared" si="233"/>
        <v>12 de 2016 - 12 de 2018</v>
      </c>
      <c r="L2899" s="30">
        <v>23</v>
      </c>
    </row>
    <row r="2900" spans="9:12" hidden="1" x14ac:dyDescent="0.2">
      <c r="K2900" s="18"/>
      <c r="L2900" s="18"/>
    </row>
    <row r="2901" spans="9:12" hidden="1" x14ac:dyDescent="0.2">
      <c r="I2901" s="30" t="s">
        <v>125</v>
      </c>
      <c r="J2901" s="30" t="s">
        <v>149</v>
      </c>
      <c r="K2901" s="30" t="str">
        <f>CONCATENATE(I2901," - ",J2901)</f>
        <v>1 de 2017 - 1 de 2019</v>
      </c>
      <c r="L2901" s="30">
        <v>23</v>
      </c>
    </row>
    <row r="2902" spans="9:12" hidden="1" x14ac:dyDescent="0.2">
      <c r="I2902" s="30" t="str">
        <f>I2901</f>
        <v>1 de 2017</v>
      </c>
      <c r="J2902" s="30" t="s">
        <v>150</v>
      </c>
      <c r="K2902" s="30" t="str">
        <f t="shared" ref="K2902:K2965" si="235">CONCATENATE(I2902," - ",J2902)</f>
        <v>1 de 2017 - 2 de 2019</v>
      </c>
      <c r="L2902" s="30">
        <v>24</v>
      </c>
    </row>
    <row r="2903" spans="9:12" hidden="1" x14ac:dyDescent="0.2">
      <c r="I2903" s="30" t="str">
        <f t="shared" ref="I2903:I2912" si="236">I2902</f>
        <v>1 de 2017</v>
      </c>
      <c r="J2903" s="30" t="s">
        <v>151</v>
      </c>
      <c r="K2903" s="30" t="str">
        <f t="shared" si="235"/>
        <v>1 de 2017 - 3 de 2019</v>
      </c>
      <c r="L2903" s="30">
        <v>25</v>
      </c>
    </row>
    <row r="2904" spans="9:12" hidden="1" x14ac:dyDescent="0.2">
      <c r="I2904" s="30" t="str">
        <f t="shared" si="236"/>
        <v>1 de 2017</v>
      </c>
      <c r="J2904" s="30" t="s">
        <v>152</v>
      </c>
      <c r="K2904" s="30" t="str">
        <f t="shared" si="235"/>
        <v>1 de 2017 - 4 de 2019</v>
      </c>
      <c r="L2904" s="30">
        <v>26</v>
      </c>
    </row>
    <row r="2905" spans="9:12" hidden="1" x14ac:dyDescent="0.2">
      <c r="I2905" s="30" t="str">
        <f t="shared" si="236"/>
        <v>1 de 2017</v>
      </c>
      <c r="J2905" s="30" t="s">
        <v>153</v>
      </c>
      <c r="K2905" s="30" t="str">
        <f t="shared" si="235"/>
        <v>1 de 2017 - 5 de 2019</v>
      </c>
      <c r="L2905" s="30">
        <v>27</v>
      </c>
    </row>
    <row r="2906" spans="9:12" hidden="1" x14ac:dyDescent="0.2">
      <c r="I2906" s="30" t="str">
        <f t="shared" si="236"/>
        <v>1 de 2017</v>
      </c>
      <c r="J2906" s="30" t="s">
        <v>154</v>
      </c>
      <c r="K2906" s="30" t="str">
        <f t="shared" si="235"/>
        <v>1 de 2017 - 6 de 2019</v>
      </c>
      <c r="L2906" s="30">
        <v>28</v>
      </c>
    </row>
    <row r="2907" spans="9:12" hidden="1" x14ac:dyDescent="0.2">
      <c r="I2907" s="30" t="str">
        <f t="shared" si="236"/>
        <v>1 de 2017</v>
      </c>
      <c r="J2907" s="30" t="s">
        <v>155</v>
      </c>
      <c r="K2907" s="30" t="str">
        <f t="shared" si="235"/>
        <v>1 de 2017 - 7 de 2019</v>
      </c>
      <c r="L2907" s="30">
        <v>29</v>
      </c>
    </row>
    <row r="2908" spans="9:12" hidden="1" x14ac:dyDescent="0.2">
      <c r="I2908" s="30" t="str">
        <f t="shared" si="236"/>
        <v>1 de 2017</v>
      </c>
      <c r="J2908" s="30" t="s">
        <v>156</v>
      </c>
      <c r="K2908" s="30" t="str">
        <f t="shared" si="235"/>
        <v>1 de 2017 - 8 de 2019</v>
      </c>
      <c r="L2908" s="30">
        <v>30</v>
      </c>
    </row>
    <row r="2909" spans="9:12" hidden="1" x14ac:dyDescent="0.2">
      <c r="I2909" s="30" t="str">
        <f t="shared" si="236"/>
        <v>1 de 2017</v>
      </c>
      <c r="J2909" s="30" t="s">
        <v>157</v>
      </c>
      <c r="K2909" s="30" t="str">
        <f t="shared" si="235"/>
        <v>1 de 2017 - 9 de 2019</v>
      </c>
      <c r="L2909" s="30">
        <v>31</v>
      </c>
    </row>
    <row r="2910" spans="9:12" hidden="1" x14ac:dyDescent="0.2">
      <c r="I2910" s="30" t="str">
        <f t="shared" si="236"/>
        <v>1 de 2017</v>
      </c>
      <c r="J2910" s="30" t="s">
        <v>158</v>
      </c>
      <c r="K2910" s="30" t="str">
        <f t="shared" si="235"/>
        <v>1 de 2017 - 10 de 2019</v>
      </c>
      <c r="L2910" s="30">
        <v>32</v>
      </c>
    </row>
    <row r="2911" spans="9:12" hidden="1" x14ac:dyDescent="0.2">
      <c r="I2911" s="30" t="str">
        <f t="shared" si="236"/>
        <v>1 de 2017</v>
      </c>
      <c r="J2911" s="30" t="s">
        <v>159</v>
      </c>
      <c r="K2911" s="30" t="str">
        <f t="shared" si="235"/>
        <v>1 de 2017 - 11 de 2019</v>
      </c>
      <c r="L2911" s="30">
        <v>33</v>
      </c>
    </row>
    <row r="2912" spans="9:12" hidden="1" x14ac:dyDescent="0.2">
      <c r="I2912" s="30" t="str">
        <f t="shared" si="236"/>
        <v>1 de 2017</v>
      </c>
      <c r="J2912" s="30" t="s">
        <v>160</v>
      </c>
      <c r="K2912" s="30" t="str">
        <f t="shared" si="235"/>
        <v>1 de 2017 - 12 de 2019</v>
      </c>
      <c r="L2912" s="30">
        <v>34</v>
      </c>
    </row>
    <row r="2913" spans="9:12" hidden="1" x14ac:dyDescent="0.2">
      <c r="I2913" s="30" t="s">
        <v>126</v>
      </c>
      <c r="J2913" s="30" t="s">
        <v>149</v>
      </c>
      <c r="K2913" s="30" t="str">
        <f t="shared" si="235"/>
        <v>2 de 2017 - 1 de 2019</v>
      </c>
      <c r="L2913" s="47">
        <v>22</v>
      </c>
    </row>
    <row r="2914" spans="9:12" hidden="1" x14ac:dyDescent="0.2">
      <c r="I2914" s="30" t="str">
        <f>I2913</f>
        <v>2 de 2017</v>
      </c>
      <c r="J2914" s="30" t="s">
        <v>150</v>
      </c>
      <c r="K2914" s="30" t="str">
        <f t="shared" si="235"/>
        <v>2 de 2017 - 2 de 2019</v>
      </c>
      <c r="L2914" s="47">
        <v>23</v>
      </c>
    </row>
    <row r="2915" spans="9:12" hidden="1" x14ac:dyDescent="0.2">
      <c r="I2915" s="30" t="str">
        <f t="shared" ref="I2915:I2924" si="237">I2914</f>
        <v>2 de 2017</v>
      </c>
      <c r="J2915" s="30" t="s">
        <v>151</v>
      </c>
      <c r="K2915" s="30" t="str">
        <f t="shared" si="235"/>
        <v>2 de 2017 - 3 de 2019</v>
      </c>
      <c r="L2915" s="47">
        <v>24</v>
      </c>
    </row>
    <row r="2916" spans="9:12" hidden="1" x14ac:dyDescent="0.2">
      <c r="I2916" s="30" t="str">
        <f t="shared" si="237"/>
        <v>2 de 2017</v>
      </c>
      <c r="J2916" s="30" t="s">
        <v>152</v>
      </c>
      <c r="K2916" s="30" t="str">
        <f t="shared" si="235"/>
        <v>2 de 2017 - 4 de 2019</v>
      </c>
      <c r="L2916" s="47">
        <v>25</v>
      </c>
    </row>
    <row r="2917" spans="9:12" hidden="1" x14ac:dyDescent="0.2">
      <c r="I2917" s="30" t="str">
        <f t="shared" si="237"/>
        <v>2 de 2017</v>
      </c>
      <c r="J2917" s="30" t="s">
        <v>153</v>
      </c>
      <c r="K2917" s="30" t="str">
        <f t="shared" si="235"/>
        <v>2 de 2017 - 5 de 2019</v>
      </c>
      <c r="L2917" s="47">
        <v>26</v>
      </c>
    </row>
    <row r="2918" spans="9:12" hidden="1" x14ac:dyDescent="0.2">
      <c r="I2918" s="30" t="str">
        <f t="shared" si="237"/>
        <v>2 de 2017</v>
      </c>
      <c r="J2918" s="30" t="s">
        <v>154</v>
      </c>
      <c r="K2918" s="30" t="str">
        <f t="shared" si="235"/>
        <v>2 de 2017 - 6 de 2019</v>
      </c>
      <c r="L2918" s="47">
        <v>27</v>
      </c>
    </row>
    <row r="2919" spans="9:12" hidden="1" x14ac:dyDescent="0.2">
      <c r="I2919" s="30" t="str">
        <f t="shared" si="237"/>
        <v>2 de 2017</v>
      </c>
      <c r="J2919" s="30" t="s">
        <v>155</v>
      </c>
      <c r="K2919" s="30" t="str">
        <f t="shared" si="235"/>
        <v>2 de 2017 - 7 de 2019</v>
      </c>
      <c r="L2919" s="47">
        <v>28</v>
      </c>
    </row>
    <row r="2920" spans="9:12" hidden="1" x14ac:dyDescent="0.2">
      <c r="I2920" s="30" t="str">
        <f t="shared" si="237"/>
        <v>2 de 2017</v>
      </c>
      <c r="J2920" s="30" t="s">
        <v>156</v>
      </c>
      <c r="K2920" s="30" t="str">
        <f t="shared" si="235"/>
        <v>2 de 2017 - 8 de 2019</v>
      </c>
      <c r="L2920" s="47">
        <v>29</v>
      </c>
    </row>
    <row r="2921" spans="9:12" hidden="1" x14ac:dyDescent="0.2">
      <c r="I2921" s="30" t="str">
        <f t="shared" si="237"/>
        <v>2 de 2017</v>
      </c>
      <c r="J2921" s="30" t="s">
        <v>157</v>
      </c>
      <c r="K2921" s="30" t="str">
        <f t="shared" si="235"/>
        <v>2 de 2017 - 9 de 2019</v>
      </c>
      <c r="L2921" s="47">
        <v>30</v>
      </c>
    </row>
    <row r="2922" spans="9:12" hidden="1" x14ac:dyDescent="0.2">
      <c r="I2922" s="30" t="str">
        <f t="shared" si="237"/>
        <v>2 de 2017</v>
      </c>
      <c r="J2922" s="30" t="s">
        <v>158</v>
      </c>
      <c r="K2922" s="30" t="str">
        <f t="shared" si="235"/>
        <v>2 de 2017 - 10 de 2019</v>
      </c>
      <c r="L2922" s="47">
        <v>31</v>
      </c>
    </row>
    <row r="2923" spans="9:12" hidden="1" x14ac:dyDescent="0.2">
      <c r="I2923" s="30" t="str">
        <f t="shared" si="237"/>
        <v>2 de 2017</v>
      </c>
      <c r="J2923" s="30" t="s">
        <v>159</v>
      </c>
      <c r="K2923" s="30" t="str">
        <f t="shared" si="235"/>
        <v>2 de 2017 - 11 de 2019</v>
      </c>
      <c r="L2923" s="47">
        <v>32</v>
      </c>
    </row>
    <row r="2924" spans="9:12" hidden="1" x14ac:dyDescent="0.2">
      <c r="I2924" s="30" t="str">
        <f t="shared" si="237"/>
        <v>2 de 2017</v>
      </c>
      <c r="J2924" s="30" t="s">
        <v>160</v>
      </c>
      <c r="K2924" s="30" t="str">
        <f t="shared" si="235"/>
        <v>2 de 2017 - 12 de 2019</v>
      </c>
      <c r="L2924" s="47">
        <v>33</v>
      </c>
    </row>
    <row r="2925" spans="9:12" hidden="1" x14ac:dyDescent="0.2">
      <c r="I2925" s="47" t="s">
        <v>127</v>
      </c>
      <c r="J2925" s="30" t="s">
        <v>149</v>
      </c>
      <c r="K2925" s="30" t="str">
        <f t="shared" si="235"/>
        <v>3 de 2017 - 1 de 2019</v>
      </c>
      <c r="L2925" s="30">
        <v>21</v>
      </c>
    </row>
    <row r="2926" spans="9:12" hidden="1" x14ac:dyDescent="0.2">
      <c r="I2926" s="47" t="str">
        <f>I2925</f>
        <v>3 de 2017</v>
      </c>
      <c r="J2926" s="30" t="s">
        <v>150</v>
      </c>
      <c r="K2926" s="30" t="str">
        <f t="shared" si="235"/>
        <v>3 de 2017 - 2 de 2019</v>
      </c>
      <c r="L2926" s="30">
        <v>22</v>
      </c>
    </row>
    <row r="2927" spans="9:12" hidden="1" x14ac:dyDescent="0.2">
      <c r="I2927" s="47" t="str">
        <f t="shared" ref="I2927:I2936" si="238">I2926</f>
        <v>3 de 2017</v>
      </c>
      <c r="J2927" s="30" t="s">
        <v>151</v>
      </c>
      <c r="K2927" s="30" t="str">
        <f t="shared" si="235"/>
        <v>3 de 2017 - 3 de 2019</v>
      </c>
      <c r="L2927" s="30">
        <v>23</v>
      </c>
    </row>
    <row r="2928" spans="9:12" hidden="1" x14ac:dyDescent="0.2">
      <c r="I2928" s="47" t="str">
        <f t="shared" si="238"/>
        <v>3 de 2017</v>
      </c>
      <c r="J2928" s="30" t="s">
        <v>152</v>
      </c>
      <c r="K2928" s="30" t="str">
        <f t="shared" si="235"/>
        <v>3 de 2017 - 4 de 2019</v>
      </c>
      <c r="L2928" s="30">
        <v>24</v>
      </c>
    </row>
    <row r="2929" spans="9:12" hidden="1" x14ac:dyDescent="0.2">
      <c r="I2929" s="47" t="str">
        <f t="shared" si="238"/>
        <v>3 de 2017</v>
      </c>
      <c r="J2929" s="30" t="s">
        <v>153</v>
      </c>
      <c r="K2929" s="30" t="str">
        <f t="shared" si="235"/>
        <v>3 de 2017 - 5 de 2019</v>
      </c>
      <c r="L2929" s="30">
        <v>25</v>
      </c>
    </row>
    <row r="2930" spans="9:12" hidden="1" x14ac:dyDescent="0.2">
      <c r="I2930" s="47" t="str">
        <f t="shared" si="238"/>
        <v>3 de 2017</v>
      </c>
      <c r="J2930" s="30" t="s">
        <v>154</v>
      </c>
      <c r="K2930" s="30" t="str">
        <f t="shared" si="235"/>
        <v>3 de 2017 - 6 de 2019</v>
      </c>
      <c r="L2930" s="30">
        <v>26</v>
      </c>
    </row>
    <row r="2931" spans="9:12" hidden="1" x14ac:dyDescent="0.2">
      <c r="I2931" s="47" t="str">
        <f t="shared" si="238"/>
        <v>3 de 2017</v>
      </c>
      <c r="J2931" s="30" t="s">
        <v>155</v>
      </c>
      <c r="K2931" s="30" t="str">
        <f t="shared" si="235"/>
        <v>3 de 2017 - 7 de 2019</v>
      </c>
      <c r="L2931" s="30">
        <v>27</v>
      </c>
    </row>
    <row r="2932" spans="9:12" hidden="1" x14ac:dyDescent="0.2">
      <c r="I2932" s="47" t="str">
        <f t="shared" si="238"/>
        <v>3 de 2017</v>
      </c>
      <c r="J2932" s="30" t="s">
        <v>156</v>
      </c>
      <c r="K2932" s="30" t="str">
        <f t="shared" si="235"/>
        <v>3 de 2017 - 8 de 2019</v>
      </c>
      <c r="L2932" s="30">
        <v>28</v>
      </c>
    </row>
    <row r="2933" spans="9:12" hidden="1" x14ac:dyDescent="0.2">
      <c r="I2933" s="47" t="str">
        <f t="shared" si="238"/>
        <v>3 de 2017</v>
      </c>
      <c r="J2933" s="30" t="s">
        <v>157</v>
      </c>
      <c r="K2933" s="30" t="str">
        <f t="shared" si="235"/>
        <v>3 de 2017 - 9 de 2019</v>
      </c>
      <c r="L2933" s="30">
        <v>29</v>
      </c>
    </row>
    <row r="2934" spans="9:12" hidden="1" x14ac:dyDescent="0.2">
      <c r="I2934" s="47" t="str">
        <f t="shared" si="238"/>
        <v>3 de 2017</v>
      </c>
      <c r="J2934" s="30" t="s">
        <v>158</v>
      </c>
      <c r="K2934" s="30" t="str">
        <f t="shared" si="235"/>
        <v>3 de 2017 - 10 de 2019</v>
      </c>
      <c r="L2934" s="30">
        <v>30</v>
      </c>
    </row>
    <row r="2935" spans="9:12" hidden="1" x14ac:dyDescent="0.2">
      <c r="I2935" s="47" t="str">
        <f t="shared" si="238"/>
        <v>3 de 2017</v>
      </c>
      <c r="J2935" s="30" t="s">
        <v>159</v>
      </c>
      <c r="K2935" s="30" t="str">
        <f t="shared" si="235"/>
        <v>3 de 2017 - 11 de 2019</v>
      </c>
      <c r="L2935" s="30">
        <v>31</v>
      </c>
    </row>
    <row r="2936" spans="9:12" hidden="1" x14ac:dyDescent="0.2">
      <c r="I2936" s="47" t="str">
        <f t="shared" si="238"/>
        <v>3 de 2017</v>
      </c>
      <c r="J2936" s="30" t="s">
        <v>160</v>
      </c>
      <c r="K2936" s="30" t="str">
        <f t="shared" si="235"/>
        <v>3 de 2017 - 12 de 2019</v>
      </c>
      <c r="L2936" s="30">
        <v>32</v>
      </c>
    </row>
    <row r="2937" spans="9:12" hidden="1" x14ac:dyDescent="0.2">
      <c r="I2937" s="47" t="s">
        <v>128</v>
      </c>
      <c r="J2937" s="30" t="s">
        <v>149</v>
      </c>
      <c r="K2937" s="30" t="str">
        <f t="shared" si="235"/>
        <v>4 de 2017 - 1 de 2019</v>
      </c>
      <c r="L2937" s="30">
        <v>20</v>
      </c>
    </row>
    <row r="2938" spans="9:12" hidden="1" x14ac:dyDescent="0.2">
      <c r="I2938" s="47" t="str">
        <f>I2937</f>
        <v>4 de 2017</v>
      </c>
      <c r="J2938" s="30" t="s">
        <v>150</v>
      </c>
      <c r="K2938" s="30" t="str">
        <f t="shared" si="235"/>
        <v>4 de 2017 - 2 de 2019</v>
      </c>
      <c r="L2938" s="30">
        <v>21</v>
      </c>
    </row>
    <row r="2939" spans="9:12" hidden="1" x14ac:dyDescent="0.2">
      <c r="I2939" s="47" t="str">
        <f t="shared" ref="I2939:I2948" si="239">I2938</f>
        <v>4 de 2017</v>
      </c>
      <c r="J2939" s="30" t="s">
        <v>151</v>
      </c>
      <c r="K2939" s="30" t="str">
        <f t="shared" si="235"/>
        <v>4 de 2017 - 3 de 2019</v>
      </c>
      <c r="L2939" s="30">
        <v>22</v>
      </c>
    </row>
    <row r="2940" spans="9:12" hidden="1" x14ac:dyDescent="0.2">
      <c r="I2940" s="47" t="str">
        <f t="shared" si="239"/>
        <v>4 de 2017</v>
      </c>
      <c r="J2940" s="30" t="s">
        <v>152</v>
      </c>
      <c r="K2940" s="30" t="str">
        <f t="shared" si="235"/>
        <v>4 de 2017 - 4 de 2019</v>
      </c>
      <c r="L2940" s="30">
        <v>23</v>
      </c>
    </row>
    <row r="2941" spans="9:12" hidden="1" x14ac:dyDescent="0.2">
      <c r="I2941" s="47" t="str">
        <f t="shared" si="239"/>
        <v>4 de 2017</v>
      </c>
      <c r="J2941" s="30" t="s">
        <v>153</v>
      </c>
      <c r="K2941" s="30" t="str">
        <f t="shared" si="235"/>
        <v>4 de 2017 - 5 de 2019</v>
      </c>
      <c r="L2941" s="30">
        <v>24</v>
      </c>
    </row>
    <row r="2942" spans="9:12" hidden="1" x14ac:dyDescent="0.2">
      <c r="I2942" s="47" t="str">
        <f t="shared" si="239"/>
        <v>4 de 2017</v>
      </c>
      <c r="J2942" s="30" t="s">
        <v>154</v>
      </c>
      <c r="K2942" s="30" t="str">
        <f t="shared" si="235"/>
        <v>4 de 2017 - 6 de 2019</v>
      </c>
      <c r="L2942" s="30">
        <v>25</v>
      </c>
    </row>
    <row r="2943" spans="9:12" hidden="1" x14ac:dyDescent="0.2">
      <c r="I2943" s="47" t="str">
        <f t="shared" si="239"/>
        <v>4 de 2017</v>
      </c>
      <c r="J2943" s="30" t="s">
        <v>155</v>
      </c>
      <c r="K2943" s="30" t="str">
        <f t="shared" si="235"/>
        <v>4 de 2017 - 7 de 2019</v>
      </c>
      <c r="L2943" s="30">
        <v>26</v>
      </c>
    </row>
    <row r="2944" spans="9:12" hidden="1" x14ac:dyDescent="0.2">
      <c r="I2944" s="47" t="str">
        <f t="shared" si="239"/>
        <v>4 de 2017</v>
      </c>
      <c r="J2944" s="30" t="s">
        <v>156</v>
      </c>
      <c r="K2944" s="30" t="str">
        <f t="shared" si="235"/>
        <v>4 de 2017 - 8 de 2019</v>
      </c>
      <c r="L2944" s="30">
        <v>27</v>
      </c>
    </row>
    <row r="2945" spans="9:12" hidden="1" x14ac:dyDescent="0.2">
      <c r="I2945" s="47" t="str">
        <f t="shared" si="239"/>
        <v>4 de 2017</v>
      </c>
      <c r="J2945" s="30" t="s">
        <v>157</v>
      </c>
      <c r="K2945" s="30" t="str">
        <f t="shared" si="235"/>
        <v>4 de 2017 - 9 de 2019</v>
      </c>
      <c r="L2945" s="30">
        <v>28</v>
      </c>
    </row>
    <row r="2946" spans="9:12" hidden="1" x14ac:dyDescent="0.2">
      <c r="I2946" s="47" t="str">
        <f t="shared" si="239"/>
        <v>4 de 2017</v>
      </c>
      <c r="J2946" s="30" t="s">
        <v>158</v>
      </c>
      <c r="K2946" s="30" t="str">
        <f t="shared" si="235"/>
        <v>4 de 2017 - 10 de 2019</v>
      </c>
      <c r="L2946" s="30">
        <v>29</v>
      </c>
    </row>
    <row r="2947" spans="9:12" hidden="1" x14ac:dyDescent="0.2">
      <c r="I2947" s="47" t="str">
        <f t="shared" si="239"/>
        <v>4 de 2017</v>
      </c>
      <c r="J2947" s="30" t="s">
        <v>159</v>
      </c>
      <c r="K2947" s="30" t="str">
        <f t="shared" si="235"/>
        <v>4 de 2017 - 11 de 2019</v>
      </c>
      <c r="L2947" s="30">
        <v>30</v>
      </c>
    </row>
    <row r="2948" spans="9:12" hidden="1" x14ac:dyDescent="0.2">
      <c r="I2948" s="47" t="str">
        <f t="shared" si="239"/>
        <v>4 de 2017</v>
      </c>
      <c r="J2948" s="30" t="s">
        <v>160</v>
      </c>
      <c r="K2948" s="30" t="str">
        <f t="shared" si="235"/>
        <v>4 de 2017 - 12 de 2019</v>
      </c>
      <c r="L2948" s="30">
        <v>31</v>
      </c>
    </row>
    <row r="2949" spans="9:12" hidden="1" x14ac:dyDescent="0.2">
      <c r="I2949" s="47" t="s">
        <v>129</v>
      </c>
      <c r="J2949" s="30" t="s">
        <v>149</v>
      </c>
      <c r="K2949" s="30" t="str">
        <f t="shared" si="235"/>
        <v>5 de 2017 - 1 de 2019</v>
      </c>
      <c r="L2949" s="30">
        <v>19</v>
      </c>
    </row>
    <row r="2950" spans="9:12" hidden="1" x14ac:dyDescent="0.2">
      <c r="I2950" s="47" t="str">
        <f>I2949</f>
        <v>5 de 2017</v>
      </c>
      <c r="J2950" s="30" t="s">
        <v>150</v>
      </c>
      <c r="K2950" s="30" t="str">
        <f t="shared" si="235"/>
        <v>5 de 2017 - 2 de 2019</v>
      </c>
      <c r="L2950" s="30">
        <v>20</v>
      </c>
    </row>
    <row r="2951" spans="9:12" hidden="1" x14ac:dyDescent="0.2">
      <c r="I2951" s="47" t="str">
        <f t="shared" ref="I2951:I2960" si="240">I2950</f>
        <v>5 de 2017</v>
      </c>
      <c r="J2951" s="30" t="s">
        <v>151</v>
      </c>
      <c r="K2951" s="30" t="str">
        <f t="shared" si="235"/>
        <v>5 de 2017 - 3 de 2019</v>
      </c>
      <c r="L2951" s="30">
        <v>21</v>
      </c>
    </row>
    <row r="2952" spans="9:12" hidden="1" x14ac:dyDescent="0.2">
      <c r="I2952" s="47" t="str">
        <f t="shared" si="240"/>
        <v>5 de 2017</v>
      </c>
      <c r="J2952" s="30" t="s">
        <v>152</v>
      </c>
      <c r="K2952" s="30" t="str">
        <f t="shared" si="235"/>
        <v>5 de 2017 - 4 de 2019</v>
      </c>
      <c r="L2952" s="30">
        <v>22</v>
      </c>
    </row>
    <row r="2953" spans="9:12" hidden="1" x14ac:dyDescent="0.2">
      <c r="I2953" s="47" t="str">
        <f t="shared" si="240"/>
        <v>5 de 2017</v>
      </c>
      <c r="J2953" s="30" t="s">
        <v>153</v>
      </c>
      <c r="K2953" s="30" t="str">
        <f t="shared" si="235"/>
        <v>5 de 2017 - 5 de 2019</v>
      </c>
      <c r="L2953" s="30">
        <v>23</v>
      </c>
    </row>
    <row r="2954" spans="9:12" hidden="1" x14ac:dyDescent="0.2">
      <c r="I2954" s="47" t="str">
        <f t="shared" si="240"/>
        <v>5 de 2017</v>
      </c>
      <c r="J2954" s="30" t="s">
        <v>154</v>
      </c>
      <c r="K2954" s="30" t="str">
        <f t="shared" si="235"/>
        <v>5 de 2017 - 6 de 2019</v>
      </c>
      <c r="L2954" s="30">
        <v>24</v>
      </c>
    </row>
    <row r="2955" spans="9:12" hidden="1" x14ac:dyDescent="0.2">
      <c r="I2955" s="47" t="str">
        <f t="shared" si="240"/>
        <v>5 de 2017</v>
      </c>
      <c r="J2955" s="30" t="s">
        <v>155</v>
      </c>
      <c r="K2955" s="30" t="str">
        <f t="shared" si="235"/>
        <v>5 de 2017 - 7 de 2019</v>
      </c>
      <c r="L2955" s="30">
        <v>25</v>
      </c>
    </row>
    <row r="2956" spans="9:12" hidden="1" x14ac:dyDescent="0.2">
      <c r="I2956" s="47" t="str">
        <f t="shared" si="240"/>
        <v>5 de 2017</v>
      </c>
      <c r="J2956" s="30" t="s">
        <v>156</v>
      </c>
      <c r="K2956" s="30" t="str">
        <f t="shared" si="235"/>
        <v>5 de 2017 - 8 de 2019</v>
      </c>
      <c r="L2956" s="30">
        <v>26</v>
      </c>
    </row>
    <row r="2957" spans="9:12" hidden="1" x14ac:dyDescent="0.2">
      <c r="I2957" s="47" t="str">
        <f t="shared" si="240"/>
        <v>5 de 2017</v>
      </c>
      <c r="J2957" s="30" t="s">
        <v>157</v>
      </c>
      <c r="K2957" s="30" t="str">
        <f t="shared" si="235"/>
        <v>5 de 2017 - 9 de 2019</v>
      </c>
      <c r="L2957" s="30">
        <v>27</v>
      </c>
    </row>
    <row r="2958" spans="9:12" hidden="1" x14ac:dyDescent="0.2">
      <c r="I2958" s="47" t="str">
        <f t="shared" si="240"/>
        <v>5 de 2017</v>
      </c>
      <c r="J2958" s="30" t="s">
        <v>158</v>
      </c>
      <c r="K2958" s="30" t="str">
        <f t="shared" si="235"/>
        <v>5 de 2017 - 10 de 2019</v>
      </c>
      <c r="L2958" s="30">
        <v>28</v>
      </c>
    </row>
    <row r="2959" spans="9:12" hidden="1" x14ac:dyDescent="0.2">
      <c r="I2959" s="47" t="str">
        <f t="shared" si="240"/>
        <v>5 de 2017</v>
      </c>
      <c r="J2959" s="30" t="s">
        <v>159</v>
      </c>
      <c r="K2959" s="30" t="str">
        <f t="shared" si="235"/>
        <v>5 de 2017 - 11 de 2019</v>
      </c>
      <c r="L2959" s="30">
        <v>29</v>
      </c>
    </row>
    <row r="2960" spans="9:12" hidden="1" x14ac:dyDescent="0.2">
      <c r="I2960" s="47" t="str">
        <f t="shared" si="240"/>
        <v>5 de 2017</v>
      </c>
      <c r="J2960" s="30" t="s">
        <v>160</v>
      </c>
      <c r="K2960" s="30" t="str">
        <f t="shared" si="235"/>
        <v>5 de 2017 - 12 de 2019</v>
      </c>
      <c r="L2960" s="30">
        <v>30</v>
      </c>
    </row>
    <row r="2961" spans="9:12" hidden="1" x14ac:dyDescent="0.2">
      <c r="I2961" s="47" t="s">
        <v>130</v>
      </c>
      <c r="J2961" s="30" t="s">
        <v>149</v>
      </c>
      <c r="K2961" s="30" t="str">
        <f t="shared" si="235"/>
        <v>6 de 2017 - 1 de 2019</v>
      </c>
      <c r="L2961" s="30">
        <v>18</v>
      </c>
    </row>
    <row r="2962" spans="9:12" hidden="1" x14ac:dyDescent="0.2">
      <c r="I2962" s="47" t="str">
        <f>I2961</f>
        <v>6 de 2017</v>
      </c>
      <c r="J2962" s="30" t="s">
        <v>150</v>
      </c>
      <c r="K2962" s="30" t="str">
        <f t="shared" si="235"/>
        <v>6 de 2017 - 2 de 2019</v>
      </c>
      <c r="L2962" s="30">
        <v>19</v>
      </c>
    </row>
    <row r="2963" spans="9:12" hidden="1" x14ac:dyDescent="0.2">
      <c r="I2963" s="47" t="str">
        <f t="shared" ref="I2963:I2972" si="241">I2962</f>
        <v>6 de 2017</v>
      </c>
      <c r="J2963" s="30" t="s">
        <v>151</v>
      </c>
      <c r="K2963" s="30" t="str">
        <f t="shared" si="235"/>
        <v>6 de 2017 - 3 de 2019</v>
      </c>
      <c r="L2963" s="30">
        <v>20</v>
      </c>
    </row>
    <row r="2964" spans="9:12" hidden="1" x14ac:dyDescent="0.2">
      <c r="I2964" s="47" t="str">
        <f t="shared" si="241"/>
        <v>6 de 2017</v>
      </c>
      <c r="J2964" s="30" t="s">
        <v>152</v>
      </c>
      <c r="K2964" s="30" t="str">
        <f t="shared" si="235"/>
        <v>6 de 2017 - 4 de 2019</v>
      </c>
      <c r="L2964" s="30">
        <v>21</v>
      </c>
    </row>
    <row r="2965" spans="9:12" hidden="1" x14ac:dyDescent="0.2">
      <c r="I2965" s="47" t="str">
        <f t="shared" si="241"/>
        <v>6 de 2017</v>
      </c>
      <c r="J2965" s="30" t="s">
        <v>153</v>
      </c>
      <c r="K2965" s="30" t="str">
        <f t="shared" si="235"/>
        <v>6 de 2017 - 5 de 2019</v>
      </c>
      <c r="L2965" s="30">
        <v>22</v>
      </c>
    </row>
    <row r="2966" spans="9:12" hidden="1" x14ac:dyDescent="0.2">
      <c r="I2966" s="47" t="str">
        <f t="shared" si="241"/>
        <v>6 de 2017</v>
      </c>
      <c r="J2966" s="30" t="s">
        <v>154</v>
      </c>
      <c r="K2966" s="30" t="str">
        <f t="shared" ref="K2966:K3029" si="242">CONCATENATE(I2966," - ",J2966)</f>
        <v>6 de 2017 - 6 de 2019</v>
      </c>
      <c r="L2966" s="30">
        <v>23</v>
      </c>
    </row>
    <row r="2967" spans="9:12" hidden="1" x14ac:dyDescent="0.2">
      <c r="I2967" s="47" t="str">
        <f t="shared" si="241"/>
        <v>6 de 2017</v>
      </c>
      <c r="J2967" s="30" t="s">
        <v>155</v>
      </c>
      <c r="K2967" s="30" t="str">
        <f t="shared" si="242"/>
        <v>6 de 2017 - 7 de 2019</v>
      </c>
      <c r="L2967" s="30">
        <v>24</v>
      </c>
    </row>
    <row r="2968" spans="9:12" hidden="1" x14ac:dyDescent="0.2">
      <c r="I2968" s="47" t="str">
        <f t="shared" si="241"/>
        <v>6 de 2017</v>
      </c>
      <c r="J2968" s="30" t="s">
        <v>156</v>
      </c>
      <c r="K2968" s="30" t="str">
        <f t="shared" si="242"/>
        <v>6 de 2017 - 8 de 2019</v>
      </c>
      <c r="L2968" s="30">
        <v>25</v>
      </c>
    </row>
    <row r="2969" spans="9:12" hidden="1" x14ac:dyDescent="0.2">
      <c r="I2969" s="47" t="str">
        <f t="shared" si="241"/>
        <v>6 de 2017</v>
      </c>
      <c r="J2969" s="30" t="s">
        <v>157</v>
      </c>
      <c r="K2969" s="30" t="str">
        <f t="shared" si="242"/>
        <v>6 de 2017 - 9 de 2019</v>
      </c>
      <c r="L2969" s="30">
        <v>26</v>
      </c>
    </row>
    <row r="2970" spans="9:12" hidden="1" x14ac:dyDescent="0.2">
      <c r="I2970" s="47" t="str">
        <f t="shared" si="241"/>
        <v>6 de 2017</v>
      </c>
      <c r="J2970" s="30" t="s">
        <v>158</v>
      </c>
      <c r="K2970" s="30" t="str">
        <f t="shared" si="242"/>
        <v>6 de 2017 - 10 de 2019</v>
      </c>
      <c r="L2970" s="30">
        <v>27</v>
      </c>
    </row>
    <row r="2971" spans="9:12" hidden="1" x14ac:dyDescent="0.2">
      <c r="I2971" s="47" t="str">
        <f t="shared" si="241"/>
        <v>6 de 2017</v>
      </c>
      <c r="J2971" s="30" t="s">
        <v>159</v>
      </c>
      <c r="K2971" s="30" t="str">
        <f t="shared" si="242"/>
        <v>6 de 2017 - 11 de 2019</v>
      </c>
      <c r="L2971" s="30">
        <v>28</v>
      </c>
    </row>
    <row r="2972" spans="9:12" hidden="1" x14ac:dyDescent="0.2">
      <c r="I2972" s="47" t="str">
        <f t="shared" si="241"/>
        <v>6 de 2017</v>
      </c>
      <c r="J2972" s="30" t="s">
        <v>160</v>
      </c>
      <c r="K2972" s="30" t="str">
        <f t="shared" si="242"/>
        <v>6 de 2017 - 12 de 2019</v>
      </c>
      <c r="L2972" s="30">
        <v>29</v>
      </c>
    </row>
    <row r="2973" spans="9:12" hidden="1" x14ac:dyDescent="0.2">
      <c r="I2973" s="47" t="s">
        <v>131</v>
      </c>
      <c r="J2973" s="30" t="s">
        <v>149</v>
      </c>
      <c r="K2973" s="30" t="str">
        <f t="shared" si="242"/>
        <v>7 de 2017 - 1 de 2019</v>
      </c>
      <c r="L2973" s="30">
        <v>17</v>
      </c>
    </row>
    <row r="2974" spans="9:12" hidden="1" x14ac:dyDescent="0.2">
      <c r="I2974" s="47" t="str">
        <f>I2973</f>
        <v>7 de 2017</v>
      </c>
      <c r="J2974" s="30" t="s">
        <v>150</v>
      </c>
      <c r="K2974" s="30" t="str">
        <f t="shared" si="242"/>
        <v>7 de 2017 - 2 de 2019</v>
      </c>
      <c r="L2974" s="30">
        <v>18</v>
      </c>
    </row>
    <row r="2975" spans="9:12" hidden="1" x14ac:dyDescent="0.2">
      <c r="I2975" s="47" t="str">
        <f t="shared" ref="I2975:I2984" si="243">I2974</f>
        <v>7 de 2017</v>
      </c>
      <c r="J2975" s="30" t="s">
        <v>151</v>
      </c>
      <c r="K2975" s="30" t="str">
        <f t="shared" si="242"/>
        <v>7 de 2017 - 3 de 2019</v>
      </c>
      <c r="L2975" s="30">
        <v>19</v>
      </c>
    </row>
    <row r="2976" spans="9:12" hidden="1" x14ac:dyDescent="0.2">
      <c r="I2976" s="47" t="str">
        <f t="shared" si="243"/>
        <v>7 de 2017</v>
      </c>
      <c r="J2976" s="30" t="s">
        <v>152</v>
      </c>
      <c r="K2976" s="30" t="str">
        <f t="shared" si="242"/>
        <v>7 de 2017 - 4 de 2019</v>
      </c>
      <c r="L2976" s="30">
        <v>20</v>
      </c>
    </row>
    <row r="2977" spans="9:12" hidden="1" x14ac:dyDescent="0.2">
      <c r="I2977" s="47" t="str">
        <f t="shared" si="243"/>
        <v>7 de 2017</v>
      </c>
      <c r="J2977" s="30" t="s">
        <v>153</v>
      </c>
      <c r="K2977" s="30" t="str">
        <f t="shared" si="242"/>
        <v>7 de 2017 - 5 de 2019</v>
      </c>
      <c r="L2977" s="30">
        <v>21</v>
      </c>
    </row>
    <row r="2978" spans="9:12" hidden="1" x14ac:dyDescent="0.2">
      <c r="I2978" s="47" t="str">
        <f t="shared" si="243"/>
        <v>7 de 2017</v>
      </c>
      <c r="J2978" s="30" t="s">
        <v>154</v>
      </c>
      <c r="K2978" s="30" t="str">
        <f t="shared" si="242"/>
        <v>7 de 2017 - 6 de 2019</v>
      </c>
      <c r="L2978" s="30">
        <v>22</v>
      </c>
    </row>
    <row r="2979" spans="9:12" hidden="1" x14ac:dyDescent="0.2">
      <c r="I2979" s="47" t="str">
        <f t="shared" si="243"/>
        <v>7 de 2017</v>
      </c>
      <c r="J2979" s="30" t="s">
        <v>155</v>
      </c>
      <c r="K2979" s="30" t="str">
        <f t="shared" si="242"/>
        <v>7 de 2017 - 7 de 2019</v>
      </c>
      <c r="L2979" s="30">
        <v>23</v>
      </c>
    </row>
    <row r="2980" spans="9:12" hidden="1" x14ac:dyDescent="0.2">
      <c r="I2980" s="47" t="str">
        <f t="shared" si="243"/>
        <v>7 de 2017</v>
      </c>
      <c r="J2980" s="30" t="s">
        <v>156</v>
      </c>
      <c r="K2980" s="30" t="str">
        <f t="shared" si="242"/>
        <v>7 de 2017 - 8 de 2019</v>
      </c>
      <c r="L2980" s="30">
        <v>24</v>
      </c>
    </row>
    <row r="2981" spans="9:12" hidden="1" x14ac:dyDescent="0.2">
      <c r="I2981" s="47" t="str">
        <f t="shared" si="243"/>
        <v>7 de 2017</v>
      </c>
      <c r="J2981" s="30" t="s">
        <v>157</v>
      </c>
      <c r="K2981" s="30" t="str">
        <f t="shared" si="242"/>
        <v>7 de 2017 - 9 de 2019</v>
      </c>
      <c r="L2981" s="30">
        <v>25</v>
      </c>
    </row>
    <row r="2982" spans="9:12" hidden="1" x14ac:dyDescent="0.2">
      <c r="I2982" s="47" t="str">
        <f t="shared" si="243"/>
        <v>7 de 2017</v>
      </c>
      <c r="J2982" s="30" t="s">
        <v>158</v>
      </c>
      <c r="K2982" s="30" t="str">
        <f t="shared" si="242"/>
        <v>7 de 2017 - 10 de 2019</v>
      </c>
      <c r="L2982" s="30">
        <v>26</v>
      </c>
    </row>
    <row r="2983" spans="9:12" hidden="1" x14ac:dyDescent="0.2">
      <c r="I2983" s="47" t="str">
        <f t="shared" si="243"/>
        <v>7 de 2017</v>
      </c>
      <c r="J2983" s="30" t="s">
        <v>159</v>
      </c>
      <c r="K2983" s="30" t="str">
        <f t="shared" si="242"/>
        <v>7 de 2017 - 11 de 2019</v>
      </c>
      <c r="L2983" s="30">
        <v>27</v>
      </c>
    </row>
    <row r="2984" spans="9:12" hidden="1" x14ac:dyDescent="0.2">
      <c r="I2984" s="47" t="str">
        <f t="shared" si="243"/>
        <v>7 de 2017</v>
      </c>
      <c r="J2984" s="30" t="s">
        <v>160</v>
      </c>
      <c r="K2984" s="30" t="str">
        <f t="shared" si="242"/>
        <v>7 de 2017 - 12 de 2019</v>
      </c>
      <c r="L2984" s="30">
        <v>28</v>
      </c>
    </row>
    <row r="2985" spans="9:12" hidden="1" x14ac:dyDescent="0.2">
      <c r="I2985" s="47" t="s">
        <v>132</v>
      </c>
      <c r="J2985" s="30" t="s">
        <v>149</v>
      </c>
      <c r="K2985" s="30" t="str">
        <f t="shared" si="242"/>
        <v>8 de 2017 - 1 de 2019</v>
      </c>
      <c r="L2985" s="30">
        <v>16</v>
      </c>
    </row>
    <row r="2986" spans="9:12" hidden="1" x14ac:dyDescent="0.2">
      <c r="I2986" s="47" t="str">
        <f>I2985</f>
        <v>8 de 2017</v>
      </c>
      <c r="J2986" s="30" t="s">
        <v>150</v>
      </c>
      <c r="K2986" s="30" t="str">
        <f t="shared" si="242"/>
        <v>8 de 2017 - 2 de 2019</v>
      </c>
      <c r="L2986" s="30">
        <v>17</v>
      </c>
    </row>
    <row r="2987" spans="9:12" hidden="1" x14ac:dyDescent="0.2">
      <c r="I2987" s="47" t="str">
        <f t="shared" ref="I2987:I2996" si="244">I2986</f>
        <v>8 de 2017</v>
      </c>
      <c r="J2987" s="30" t="s">
        <v>151</v>
      </c>
      <c r="K2987" s="30" t="str">
        <f t="shared" si="242"/>
        <v>8 de 2017 - 3 de 2019</v>
      </c>
      <c r="L2987" s="30">
        <v>18</v>
      </c>
    </row>
    <row r="2988" spans="9:12" hidden="1" x14ac:dyDescent="0.2">
      <c r="I2988" s="47" t="str">
        <f t="shared" si="244"/>
        <v>8 de 2017</v>
      </c>
      <c r="J2988" s="30" t="s">
        <v>152</v>
      </c>
      <c r="K2988" s="30" t="str">
        <f t="shared" si="242"/>
        <v>8 de 2017 - 4 de 2019</v>
      </c>
      <c r="L2988" s="30">
        <v>19</v>
      </c>
    </row>
    <row r="2989" spans="9:12" hidden="1" x14ac:dyDescent="0.2">
      <c r="I2989" s="47" t="str">
        <f t="shared" si="244"/>
        <v>8 de 2017</v>
      </c>
      <c r="J2989" s="30" t="s">
        <v>153</v>
      </c>
      <c r="K2989" s="30" t="str">
        <f t="shared" si="242"/>
        <v>8 de 2017 - 5 de 2019</v>
      </c>
      <c r="L2989" s="30">
        <v>20</v>
      </c>
    </row>
    <row r="2990" spans="9:12" hidden="1" x14ac:dyDescent="0.2">
      <c r="I2990" s="47" t="str">
        <f t="shared" si="244"/>
        <v>8 de 2017</v>
      </c>
      <c r="J2990" s="30" t="s">
        <v>154</v>
      </c>
      <c r="K2990" s="30" t="str">
        <f t="shared" si="242"/>
        <v>8 de 2017 - 6 de 2019</v>
      </c>
      <c r="L2990" s="30">
        <v>21</v>
      </c>
    </row>
    <row r="2991" spans="9:12" hidden="1" x14ac:dyDescent="0.2">
      <c r="I2991" s="47" t="str">
        <f t="shared" si="244"/>
        <v>8 de 2017</v>
      </c>
      <c r="J2991" s="30" t="s">
        <v>155</v>
      </c>
      <c r="K2991" s="30" t="str">
        <f t="shared" si="242"/>
        <v>8 de 2017 - 7 de 2019</v>
      </c>
      <c r="L2991" s="30">
        <v>22</v>
      </c>
    </row>
    <row r="2992" spans="9:12" hidden="1" x14ac:dyDescent="0.2">
      <c r="I2992" s="47" t="str">
        <f t="shared" si="244"/>
        <v>8 de 2017</v>
      </c>
      <c r="J2992" s="30" t="s">
        <v>156</v>
      </c>
      <c r="K2992" s="30" t="str">
        <f t="shared" si="242"/>
        <v>8 de 2017 - 8 de 2019</v>
      </c>
      <c r="L2992" s="30">
        <v>23</v>
      </c>
    </row>
    <row r="2993" spans="9:12" hidden="1" x14ac:dyDescent="0.2">
      <c r="I2993" s="47" t="str">
        <f t="shared" si="244"/>
        <v>8 de 2017</v>
      </c>
      <c r="J2993" s="30" t="s">
        <v>157</v>
      </c>
      <c r="K2993" s="30" t="str">
        <f t="shared" si="242"/>
        <v>8 de 2017 - 9 de 2019</v>
      </c>
      <c r="L2993" s="30">
        <v>24</v>
      </c>
    </row>
    <row r="2994" spans="9:12" hidden="1" x14ac:dyDescent="0.2">
      <c r="I2994" s="47" t="str">
        <f t="shared" si="244"/>
        <v>8 de 2017</v>
      </c>
      <c r="J2994" s="30" t="s">
        <v>158</v>
      </c>
      <c r="K2994" s="30" t="str">
        <f t="shared" si="242"/>
        <v>8 de 2017 - 10 de 2019</v>
      </c>
      <c r="L2994" s="30">
        <v>25</v>
      </c>
    </row>
    <row r="2995" spans="9:12" hidden="1" x14ac:dyDescent="0.2">
      <c r="I2995" s="47" t="str">
        <f t="shared" si="244"/>
        <v>8 de 2017</v>
      </c>
      <c r="J2995" s="30" t="s">
        <v>159</v>
      </c>
      <c r="K2995" s="30" t="str">
        <f t="shared" si="242"/>
        <v>8 de 2017 - 11 de 2019</v>
      </c>
      <c r="L2995" s="30">
        <v>26</v>
      </c>
    </row>
    <row r="2996" spans="9:12" hidden="1" x14ac:dyDescent="0.2">
      <c r="I2996" s="47" t="str">
        <f t="shared" si="244"/>
        <v>8 de 2017</v>
      </c>
      <c r="J2996" s="30" t="s">
        <v>160</v>
      </c>
      <c r="K2996" s="30" t="str">
        <f t="shared" si="242"/>
        <v>8 de 2017 - 12 de 2019</v>
      </c>
      <c r="L2996" s="30">
        <v>27</v>
      </c>
    </row>
    <row r="2997" spans="9:12" hidden="1" x14ac:dyDescent="0.2">
      <c r="I2997" s="47" t="s">
        <v>133</v>
      </c>
      <c r="J2997" s="30" t="s">
        <v>149</v>
      </c>
      <c r="K2997" s="30" t="str">
        <f t="shared" si="242"/>
        <v>9 de 2017 - 1 de 2019</v>
      </c>
      <c r="L2997" s="30">
        <v>15</v>
      </c>
    </row>
    <row r="2998" spans="9:12" hidden="1" x14ac:dyDescent="0.2">
      <c r="I2998" s="30" t="str">
        <f>I2997</f>
        <v>9 de 2017</v>
      </c>
      <c r="J2998" s="30" t="s">
        <v>150</v>
      </c>
      <c r="K2998" s="30" t="str">
        <f t="shared" si="242"/>
        <v>9 de 2017 - 2 de 2019</v>
      </c>
      <c r="L2998" s="30">
        <v>16</v>
      </c>
    </row>
    <row r="2999" spans="9:12" hidden="1" x14ac:dyDescent="0.2">
      <c r="I2999" s="30" t="str">
        <f t="shared" ref="I2999:I3008" si="245">I2998</f>
        <v>9 de 2017</v>
      </c>
      <c r="J2999" s="30" t="s">
        <v>151</v>
      </c>
      <c r="K2999" s="30" t="str">
        <f t="shared" si="242"/>
        <v>9 de 2017 - 3 de 2019</v>
      </c>
      <c r="L2999" s="30">
        <v>17</v>
      </c>
    </row>
    <row r="3000" spans="9:12" hidden="1" x14ac:dyDescent="0.2">
      <c r="I3000" s="30" t="str">
        <f t="shared" si="245"/>
        <v>9 de 2017</v>
      </c>
      <c r="J3000" s="30" t="s">
        <v>152</v>
      </c>
      <c r="K3000" s="30" t="str">
        <f t="shared" si="242"/>
        <v>9 de 2017 - 4 de 2019</v>
      </c>
      <c r="L3000" s="30">
        <v>18</v>
      </c>
    </row>
    <row r="3001" spans="9:12" hidden="1" x14ac:dyDescent="0.2">
      <c r="I3001" s="30" t="str">
        <f t="shared" si="245"/>
        <v>9 de 2017</v>
      </c>
      <c r="J3001" s="30" t="s">
        <v>153</v>
      </c>
      <c r="K3001" s="30" t="str">
        <f t="shared" si="242"/>
        <v>9 de 2017 - 5 de 2019</v>
      </c>
      <c r="L3001" s="30">
        <v>19</v>
      </c>
    </row>
    <row r="3002" spans="9:12" hidden="1" x14ac:dyDescent="0.2">
      <c r="I3002" s="30" t="str">
        <f t="shared" si="245"/>
        <v>9 de 2017</v>
      </c>
      <c r="J3002" s="30" t="s">
        <v>154</v>
      </c>
      <c r="K3002" s="30" t="str">
        <f t="shared" si="242"/>
        <v>9 de 2017 - 6 de 2019</v>
      </c>
      <c r="L3002" s="30">
        <v>20</v>
      </c>
    </row>
    <row r="3003" spans="9:12" hidden="1" x14ac:dyDescent="0.2">
      <c r="I3003" s="30" t="str">
        <f t="shared" si="245"/>
        <v>9 de 2017</v>
      </c>
      <c r="J3003" s="30" t="s">
        <v>155</v>
      </c>
      <c r="K3003" s="30" t="str">
        <f t="shared" si="242"/>
        <v>9 de 2017 - 7 de 2019</v>
      </c>
      <c r="L3003" s="30">
        <v>21</v>
      </c>
    </row>
    <row r="3004" spans="9:12" hidden="1" x14ac:dyDescent="0.2">
      <c r="I3004" s="30" t="str">
        <f t="shared" si="245"/>
        <v>9 de 2017</v>
      </c>
      <c r="J3004" s="30" t="s">
        <v>156</v>
      </c>
      <c r="K3004" s="30" t="str">
        <f t="shared" si="242"/>
        <v>9 de 2017 - 8 de 2019</v>
      </c>
      <c r="L3004" s="30">
        <v>22</v>
      </c>
    </row>
    <row r="3005" spans="9:12" hidden="1" x14ac:dyDescent="0.2">
      <c r="I3005" s="30" t="str">
        <f t="shared" si="245"/>
        <v>9 de 2017</v>
      </c>
      <c r="J3005" s="30" t="s">
        <v>157</v>
      </c>
      <c r="K3005" s="30" t="str">
        <f t="shared" si="242"/>
        <v>9 de 2017 - 9 de 2019</v>
      </c>
      <c r="L3005" s="30">
        <v>23</v>
      </c>
    </row>
    <row r="3006" spans="9:12" hidden="1" x14ac:dyDescent="0.2">
      <c r="I3006" s="30" t="str">
        <f t="shared" si="245"/>
        <v>9 de 2017</v>
      </c>
      <c r="J3006" s="30" t="s">
        <v>158</v>
      </c>
      <c r="K3006" s="30" t="str">
        <f t="shared" si="242"/>
        <v>9 de 2017 - 10 de 2019</v>
      </c>
      <c r="L3006" s="30">
        <v>24</v>
      </c>
    </row>
    <row r="3007" spans="9:12" hidden="1" x14ac:dyDescent="0.2">
      <c r="I3007" s="30" t="str">
        <f t="shared" si="245"/>
        <v>9 de 2017</v>
      </c>
      <c r="J3007" s="30" t="s">
        <v>159</v>
      </c>
      <c r="K3007" s="30" t="str">
        <f t="shared" si="242"/>
        <v>9 de 2017 - 11 de 2019</v>
      </c>
      <c r="L3007" s="30">
        <v>25</v>
      </c>
    </row>
    <row r="3008" spans="9:12" hidden="1" x14ac:dyDescent="0.2">
      <c r="I3008" s="30" t="str">
        <f t="shared" si="245"/>
        <v>9 de 2017</v>
      </c>
      <c r="J3008" s="30" t="s">
        <v>160</v>
      </c>
      <c r="K3008" s="30" t="str">
        <f t="shared" si="242"/>
        <v>9 de 2017 - 12 de 2019</v>
      </c>
      <c r="L3008" s="30">
        <v>26</v>
      </c>
    </row>
    <row r="3009" spans="9:12" hidden="1" x14ac:dyDescent="0.2">
      <c r="I3009" s="47" t="s">
        <v>134</v>
      </c>
      <c r="J3009" s="30" t="s">
        <v>149</v>
      </c>
      <c r="K3009" s="30" t="str">
        <f t="shared" si="242"/>
        <v>10 de 2017 - 1 de 2019</v>
      </c>
      <c r="L3009" s="30">
        <v>14</v>
      </c>
    </row>
    <row r="3010" spans="9:12" hidden="1" x14ac:dyDescent="0.2">
      <c r="I3010" s="47" t="str">
        <f>I3009</f>
        <v>10 de 2017</v>
      </c>
      <c r="J3010" s="30" t="s">
        <v>150</v>
      </c>
      <c r="K3010" s="30" t="str">
        <f t="shared" si="242"/>
        <v>10 de 2017 - 2 de 2019</v>
      </c>
      <c r="L3010" s="30">
        <v>15</v>
      </c>
    </row>
    <row r="3011" spans="9:12" hidden="1" x14ac:dyDescent="0.2">
      <c r="I3011" s="47" t="str">
        <f t="shared" ref="I3011:I3020" si="246">I3010</f>
        <v>10 de 2017</v>
      </c>
      <c r="J3011" s="30" t="s">
        <v>151</v>
      </c>
      <c r="K3011" s="30" t="str">
        <f t="shared" si="242"/>
        <v>10 de 2017 - 3 de 2019</v>
      </c>
      <c r="L3011" s="30">
        <v>16</v>
      </c>
    </row>
    <row r="3012" spans="9:12" hidden="1" x14ac:dyDescent="0.2">
      <c r="I3012" s="47" t="str">
        <f t="shared" si="246"/>
        <v>10 de 2017</v>
      </c>
      <c r="J3012" s="30" t="s">
        <v>152</v>
      </c>
      <c r="K3012" s="30" t="str">
        <f t="shared" si="242"/>
        <v>10 de 2017 - 4 de 2019</v>
      </c>
      <c r="L3012" s="30">
        <v>17</v>
      </c>
    </row>
    <row r="3013" spans="9:12" hidden="1" x14ac:dyDescent="0.2">
      <c r="I3013" s="47" t="str">
        <f t="shared" si="246"/>
        <v>10 de 2017</v>
      </c>
      <c r="J3013" s="30" t="s">
        <v>153</v>
      </c>
      <c r="K3013" s="30" t="str">
        <f t="shared" si="242"/>
        <v>10 de 2017 - 5 de 2019</v>
      </c>
      <c r="L3013" s="30">
        <v>18</v>
      </c>
    </row>
    <row r="3014" spans="9:12" hidden="1" x14ac:dyDescent="0.2">
      <c r="I3014" s="47" t="str">
        <f t="shared" si="246"/>
        <v>10 de 2017</v>
      </c>
      <c r="J3014" s="30" t="s">
        <v>154</v>
      </c>
      <c r="K3014" s="30" t="str">
        <f t="shared" si="242"/>
        <v>10 de 2017 - 6 de 2019</v>
      </c>
      <c r="L3014" s="30">
        <v>19</v>
      </c>
    </row>
    <row r="3015" spans="9:12" hidden="1" x14ac:dyDescent="0.2">
      <c r="I3015" s="47" t="str">
        <f t="shared" si="246"/>
        <v>10 de 2017</v>
      </c>
      <c r="J3015" s="30" t="s">
        <v>155</v>
      </c>
      <c r="K3015" s="30" t="str">
        <f t="shared" si="242"/>
        <v>10 de 2017 - 7 de 2019</v>
      </c>
      <c r="L3015" s="30">
        <v>20</v>
      </c>
    </row>
    <row r="3016" spans="9:12" hidden="1" x14ac:dyDescent="0.2">
      <c r="I3016" s="47" t="str">
        <f t="shared" si="246"/>
        <v>10 de 2017</v>
      </c>
      <c r="J3016" s="30" t="s">
        <v>156</v>
      </c>
      <c r="K3016" s="30" t="str">
        <f t="shared" si="242"/>
        <v>10 de 2017 - 8 de 2019</v>
      </c>
      <c r="L3016" s="30">
        <v>21</v>
      </c>
    </row>
    <row r="3017" spans="9:12" hidden="1" x14ac:dyDescent="0.2">
      <c r="I3017" s="47" t="str">
        <f t="shared" si="246"/>
        <v>10 de 2017</v>
      </c>
      <c r="J3017" s="30" t="s">
        <v>157</v>
      </c>
      <c r="K3017" s="30" t="str">
        <f t="shared" si="242"/>
        <v>10 de 2017 - 9 de 2019</v>
      </c>
      <c r="L3017" s="30">
        <v>22</v>
      </c>
    </row>
    <row r="3018" spans="9:12" hidden="1" x14ac:dyDescent="0.2">
      <c r="I3018" s="47" t="str">
        <f t="shared" si="246"/>
        <v>10 de 2017</v>
      </c>
      <c r="J3018" s="30" t="s">
        <v>158</v>
      </c>
      <c r="K3018" s="30" t="str">
        <f t="shared" si="242"/>
        <v>10 de 2017 - 10 de 2019</v>
      </c>
      <c r="L3018" s="30">
        <v>23</v>
      </c>
    </row>
    <row r="3019" spans="9:12" hidden="1" x14ac:dyDescent="0.2">
      <c r="I3019" s="47" t="str">
        <f t="shared" si="246"/>
        <v>10 de 2017</v>
      </c>
      <c r="J3019" s="30" t="s">
        <v>159</v>
      </c>
      <c r="K3019" s="30" t="str">
        <f t="shared" si="242"/>
        <v>10 de 2017 - 11 de 2019</v>
      </c>
      <c r="L3019" s="30">
        <v>24</v>
      </c>
    </row>
    <row r="3020" spans="9:12" hidden="1" x14ac:dyDescent="0.2">
      <c r="I3020" s="47" t="str">
        <f t="shared" si="246"/>
        <v>10 de 2017</v>
      </c>
      <c r="J3020" s="30" t="s">
        <v>160</v>
      </c>
      <c r="K3020" s="30" t="str">
        <f t="shared" si="242"/>
        <v>10 de 2017 - 12 de 2019</v>
      </c>
      <c r="L3020" s="30">
        <v>25</v>
      </c>
    </row>
    <row r="3021" spans="9:12" hidden="1" x14ac:dyDescent="0.2">
      <c r="I3021" s="47" t="s">
        <v>135</v>
      </c>
      <c r="J3021" s="30" t="s">
        <v>149</v>
      </c>
      <c r="K3021" s="30" t="str">
        <f t="shared" si="242"/>
        <v>11 de 2017 - 1 de 2019</v>
      </c>
      <c r="L3021" s="30">
        <v>13</v>
      </c>
    </row>
    <row r="3022" spans="9:12" hidden="1" x14ac:dyDescent="0.2">
      <c r="I3022" s="47" t="str">
        <f>I3021</f>
        <v>11 de 2017</v>
      </c>
      <c r="J3022" s="30" t="s">
        <v>150</v>
      </c>
      <c r="K3022" s="30" t="str">
        <f t="shared" si="242"/>
        <v>11 de 2017 - 2 de 2019</v>
      </c>
      <c r="L3022" s="30">
        <v>14</v>
      </c>
    </row>
    <row r="3023" spans="9:12" hidden="1" x14ac:dyDescent="0.2">
      <c r="I3023" s="47" t="str">
        <f t="shared" ref="I3023:I3032" si="247">I3022</f>
        <v>11 de 2017</v>
      </c>
      <c r="J3023" s="30" t="s">
        <v>151</v>
      </c>
      <c r="K3023" s="30" t="str">
        <f t="shared" si="242"/>
        <v>11 de 2017 - 3 de 2019</v>
      </c>
      <c r="L3023" s="30">
        <v>15</v>
      </c>
    </row>
    <row r="3024" spans="9:12" hidden="1" x14ac:dyDescent="0.2">
      <c r="I3024" s="47" t="str">
        <f t="shared" si="247"/>
        <v>11 de 2017</v>
      </c>
      <c r="J3024" s="30" t="s">
        <v>152</v>
      </c>
      <c r="K3024" s="30" t="str">
        <f t="shared" si="242"/>
        <v>11 de 2017 - 4 de 2019</v>
      </c>
      <c r="L3024" s="30">
        <v>16</v>
      </c>
    </row>
    <row r="3025" spans="9:12" hidden="1" x14ac:dyDescent="0.2">
      <c r="I3025" s="47" t="str">
        <f t="shared" si="247"/>
        <v>11 de 2017</v>
      </c>
      <c r="J3025" s="30" t="s">
        <v>153</v>
      </c>
      <c r="K3025" s="30" t="str">
        <f t="shared" si="242"/>
        <v>11 de 2017 - 5 de 2019</v>
      </c>
      <c r="L3025" s="30">
        <v>17</v>
      </c>
    </row>
    <row r="3026" spans="9:12" hidden="1" x14ac:dyDescent="0.2">
      <c r="I3026" s="47" t="str">
        <f t="shared" si="247"/>
        <v>11 de 2017</v>
      </c>
      <c r="J3026" s="30" t="s">
        <v>154</v>
      </c>
      <c r="K3026" s="30" t="str">
        <f t="shared" si="242"/>
        <v>11 de 2017 - 6 de 2019</v>
      </c>
      <c r="L3026" s="30">
        <v>18</v>
      </c>
    </row>
    <row r="3027" spans="9:12" hidden="1" x14ac:dyDescent="0.2">
      <c r="I3027" s="47" t="str">
        <f t="shared" si="247"/>
        <v>11 de 2017</v>
      </c>
      <c r="J3027" s="30" t="s">
        <v>155</v>
      </c>
      <c r="K3027" s="30" t="str">
        <f t="shared" si="242"/>
        <v>11 de 2017 - 7 de 2019</v>
      </c>
      <c r="L3027" s="30">
        <v>19</v>
      </c>
    </row>
    <row r="3028" spans="9:12" hidden="1" x14ac:dyDescent="0.2">
      <c r="I3028" s="47" t="str">
        <f t="shared" si="247"/>
        <v>11 de 2017</v>
      </c>
      <c r="J3028" s="30" t="s">
        <v>156</v>
      </c>
      <c r="K3028" s="30" t="str">
        <f t="shared" si="242"/>
        <v>11 de 2017 - 8 de 2019</v>
      </c>
      <c r="L3028" s="30">
        <v>20</v>
      </c>
    </row>
    <row r="3029" spans="9:12" hidden="1" x14ac:dyDescent="0.2">
      <c r="I3029" s="47" t="str">
        <f t="shared" si="247"/>
        <v>11 de 2017</v>
      </c>
      <c r="J3029" s="30" t="s">
        <v>157</v>
      </c>
      <c r="K3029" s="30" t="str">
        <f t="shared" si="242"/>
        <v>11 de 2017 - 9 de 2019</v>
      </c>
      <c r="L3029" s="30">
        <v>21</v>
      </c>
    </row>
    <row r="3030" spans="9:12" hidden="1" x14ac:dyDescent="0.2">
      <c r="I3030" s="47" t="str">
        <f t="shared" si="247"/>
        <v>11 de 2017</v>
      </c>
      <c r="J3030" s="30" t="s">
        <v>158</v>
      </c>
      <c r="K3030" s="30" t="str">
        <f t="shared" ref="K3030:K3044" si="248">CONCATENATE(I3030," - ",J3030)</f>
        <v>11 de 2017 - 10 de 2019</v>
      </c>
      <c r="L3030" s="30">
        <v>22</v>
      </c>
    </row>
    <row r="3031" spans="9:12" hidden="1" x14ac:dyDescent="0.2">
      <c r="I3031" s="47" t="str">
        <f t="shared" si="247"/>
        <v>11 de 2017</v>
      </c>
      <c r="J3031" s="30" t="s">
        <v>159</v>
      </c>
      <c r="K3031" s="30" t="str">
        <f t="shared" si="248"/>
        <v>11 de 2017 - 11 de 2019</v>
      </c>
      <c r="L3031" s="30">
        <v>23</v>
      </c>
    </row>
    <row r="3032" spans="9:12" hidden="1" x14ac:dyDescent="0.2">
      <c r="I3032" s="47" t="str">
        <f t="shared" si="247"/>
        <v>11 de 2017</v>
      </c>
      <c r="J3032" s="30" t="s">
        <v>160</v>
      </c>
      <c r="K3032" s="30" t="str">
        <f t="shared" si="248"/>
        <v>11 de 2017 - 12 de 2019</v>
      </c>
      <c r="L3032" s="30">
        <v>24</v>
      </c>
    </row>
    <row r="3033" spans="9:12" hidden="1" x14ac:dyDescent="0.2">
      <c r="I3033" s="47" t="s">
        <v>136</v>
      </c>
      <c r="J3033" s="30" t="s">
        <v>149</v>
      </c>
      <c r="K3033" s="30" t="str">
        <f t="shared" si="248"/>
        <v>12 de 2017 - 1 de 2019</v>
      </c>
      <c r="L3033" s="30">
        <v>12</v>
      </c>
    </row>
    <row r="3034" spans="9:12" hidden="1" x14ac:dyDescent="0.2">
      <c r="I3034" s="47" t="str">
        <f>I3033</f>
        <v>12 de 2017</v>
      </c>
      <c r="J3034" s="30" t="s">
        <v>150</v>
      </c>
      <c r="K3034" s="30" t="str">
        <f t="shared" si="248"/>
        <v>12 de 2017 - 2 de 2019</v>
      </c>
      <c r="L3034" s="30">
        <v>13</v>
      </c>
    </row>
    <row r="3035" spans="9:12" hidden="1" x14ac:dyDescent="0.2">
      <c r="I3035" s="47" t="str">
        <f t="shared" ref="I3035:I3044" si="249">I3034</f>
        <v>12 de 2017</v>
      </c>
      <c r="J3035" s="30" t="s">
        <v>151</v>
      </c>
      <c r="K3035" s="30" t="str">
        <f t="shared" si="248"/>
        <v>12 de 2017 - 3 de 2019</v>
      </c>
      <c r="L3035" s="30">
        <v>14</v>
      </c>
    </row>
    <row r="3036" spans="9:12" hidden="1" x14ac:dyDescent="0.2">
      <c r="I3036" s="47" t="str">
        <f t="shared" si="249"/>
        <v>12 de 2017</v>
      </c>
      <c r="J3036" s="30" t="s">
        <v>152</v>
      </c>
      <c r="K3036" s="30" t="str">
        <f t="shared" si="248"/>
        <v>12 de 2017 - 4 de 2019</v>
      </c>
      <c r="L3036" s="30">
        <v>15</v>
      </c>
    </row>
    <row r="3037" spans="9:12" hidden="1" x14ac:dyDescent="0.2">
      <c r="I3037" s="47" t="str">
        <f t="shared" si="249"/>
        <v>12 de 2017</v>
      </c>
      <c r="J3037" s="30" t="s">
        <v>153</v>
      </c>
      <c r="K3037" s="30" t="str">
        <f t="shared" si="248"/>
        <v>12 de 2017 - 5 de 2019</v>
      </c>
      <c r="L3037" s="30">
        <v>16</v>
      </c>
    </row>
    <row r="3038" spans="9:12" hidden="1" x14ac:dyDescent="0.2">
      <c r="I3038" s="47" t="str">
        <f t="shared" si="249"/>
        <v>12 de 2017</v>
      </c>
      <c r="J3038" s="30" t="s">
        <v>154</v>
      </c>
      <c r="K3038" s="30" t="str">
        <f t="shared" si="248"/>
        <v>12 de 2017 - 6 de 2019</v>
      </c>
      <c r="L3038" s="30">
        <v>17</v>
      </c>
    </row>
    <row r="3039" spans="9:12" hidden="1" x14ac:dyDescent="0.2">
      <c r="I3039" s="47" t="str">
        <f t="shared" si="249"/>
        <v>12 de 2017</v>
      </c>
      <c r="J3039" s="30" t="s">
        <v>155</v>
      </c>
      <c r="K3039" s="30" t="str">
        <f t="shared" si="248"/>
        <v>12 de 2017 - 7 de 2019</v>
      </c>
      <c r="L3039" s="30">
        <v>18</v>
      </c>
    </row>
    <row r="3040" spans="9:12" hidden="1" x14ac:dyDescent="0.2">
      <c r="I3040" s="47" t="str">
        <f t="shared" si="249"/>
        <v>12 de 2017</v>
      </c>
      <c r="J3040" s="30" t="s">
        <v>156</v>
      </c>
      <c r="K3040" s="30" t="str">
        <f t="shared" si="248"/>
        <v>12 de 2017 - 8 de 2019</v>
      </c>
      <c r="L3040" s="30">
        <v>19</v>
      </c>
    </row>
    <row r="3041" spans="9:12" hidden="1" x14ac:dyDescent="0.2">
      <c r="I3041" s="47" t="str">
        <f t="shared" si="249"/>
        <v>12 de 2017</v>
      </c>
      <c r="J3041" s="30" t="s">
        <v>157</v>
      </c>
      <c r="K3041" s="30" t="str">
        <f t="shared" si="248"/>
        <v>12 de 2017 - 9 de 2019</v>
      </c>
      <c r="L3041" s="30">
        <v>20</v>
      </c>
    </row>
    <row r="3042" spans="9:12" hidden="1" x14ac:dyDescent="0.2">
      <c r="I3042" s="47" t="str">
        <f t="shared" si="249"/>
        <v>12 de 2017</v>
      </c>
      <c r="J3042" s="30" t="s">
        <v>158</v>
      </c>
      <c r="K3042" s="30" t="str">
        <f t="shared" si="248"/>
        <v>12 de 2017 - 10 de 2019</v>
      </c>
      <c r="L3042" s="30">
        <v>21</v>
      </c>
    </row>
    <row r="3043" spans="9:12" hidden="1" x14ac:dyDescent="0.2">
      <c r="I3043" s="47" t="str">
        <f t="shared" si="249"/>
        <v>12 de 2017</v>
      </c>
      <c r="J3043" s="30" t="s">
        <v>159</v>
      </c>
      <c r="K3043" s="30" t="str">
        <f t="shared" si="248"/>
        <v>12 de 2017 - 11 de 2019</v>
      </c>
      <c r="L3043" s="30">
        <v>22</v>
      </c>
    </row>
    <row r="3044" spans="9:12" hidden="1" x14ac:dyDescent="0.2">
      <c r="I3044" s="47" t="str">
        <f t="shared" si="249"/>
        <v>12 de 2017</v>
      </c>
      <c r="J3044" s="30" t="s">
        <v>160</v>
      </c>
      <c r="K3044" s="30" t="str">
        <f t="shared" si="248"/>
        <v>12 de 2017 - 12 de 2019</v>
      </c>
      <c r="L3044" s="30">
        <v>23</v>
      </c>
    </row>
    <row r="3045" spans="9:12" hidden="1" x14ac:dyDescent="0.2">
      <c r="K3045" s="18"/>
      <c r="L3045" s="18"/>
    </row>
    <row r="3046" spans="9:12" hidden="1" x14ac:dyDescent="0.2">
      <c r="I3046" s="30" t="s">
        <v>137</v>
      </c>
      <c r="J3046" s="30" t="s">
        <v>161</v>
      </c>
      <c r="K3046" s="30" t="str">
        <f>CONCATENATE(I3046," - ",J3046)</f>
        <v>1 de 2018 - 1 de 2020</v>
      </c>
      <c r="L3046" s="30">
        <v>23</v>
      </c>
    </row>
    <row r="3047" spans="9:12" hidden="1" x14ac:dyDescent="0.2">
      <c r="I3047" s="30" t="str">
        <f>I3046</f>
        <v>1 de 2018</v>
      </c>
      <c r="J3047" s="30" t="s">
        <v>162</v>
      </c>
      <c r="K3047" s="30" t="str">
        <f t="shared" ref="K3047:K3110" si="250">CONCATENATE(I3047," - ",J3047)</f>
        <v>1 de 2018 - 2 de 2020</v>
      </c>
      <c r="L3047" s="30">
        <v>24</v>
      </c>
    </row>
    <row r="3048" spans="9:12" hidden="1" x14ac:dyDescent="0.2">
      <c r="I3048" s="30" t="str">
        <f t="shared" ref="I3048:I3057" si="251">I3047</f>
        <v>1 de 2018</v>
      </c>
      <c r="J3048" s="30" t="s">
        <v>163</v>
      </c>
      <c r="K3048" s="30" t="str">
        <f t="shared" si="250"/>
        <v>1 de 2018 - 3 de 2020</v>
      </c>
      <c r="L3048" s="30">
        <v>25</v>
      </c>
    </row>
    <row r="3049" spans="9:12" hidden="1" x14ac:dyDescent="0.2">
      <c r="I3049" s="30" t="str">
        <f t="shared" si="251"/>
        <v>1 de 2018</v>
      </c>
      <c r="J3049" s="30" t="s">
        <v>164</v>
      </c>
      <c r="K3049" s="30" t="str">
        <f t="shared" si="250"/>
        <v>1 de 2018 - 4 de 2020</v>
      </c>
      <c r="L3049" s="30">
        <v>26</v>
      </c>
    </row>
    <row r="3050" spans="9:12" hidden="1" x14ac:dyDescent="0.2">
      <c r="I3050" s="30" t="str">
        <f t="shared" si="251"/>
        <v>1 de 2018</v>
      </c>
      <c r="J3050" s="30" t="s">
        <v>165</v>
      </c>
      <c r="K3050" s="30" t="str">
        <f t="shared" si="250"/>
        <v>1 de 2018 - 5 de 2020</v>
      </c>
      <c r="L3050" s="30">
        <v>27</v>
      </c>
    </row>
    <row r="3051" spans="9:12" hidden="1" x14ac:dyDescent="0.2">
      <c r="I3051" s="30" t="str">
        <f t="shared" si="251"/>
        <v>1 de 2018</v>
      </c>
      <c r="J3051" s="30" t="s">
        <v>166</v>
      </c>
      <c r="K3051" s="30" t="str">
        <f t="shared" si="250"/>
        <v>1 de 2018 - 6 de 2020</v>
      </c>
      <c r="L3051" s="30">
        <v>28</v>
      </c>
    </row>
    <row r="3052" spans="9:12" hidden="1" x14ac:dyDescent="0.2">
      <c r="I3052" s="30" t="str">
        <f t="shared" si="251"/>
        <v>1 de 2018</v>
      </c>
      <c r="J3052" s="30" t="s">
        <v>167</v>
      </c>
      <c r="K3052" s="30" t="str">
        <f t="shared" si="250"/>
        <v>1 de 2018 - 7 de 2020</v>
      </c>
      <c r="L3052" s="30">
        <v>29</v>
      </c>
    </row>
    <row r="3053" spans="9:12" hidden="1" x14ac:dyDescent="0.2">
      <c r="I3053" s="30" t="str">
        <f t="shared" si="251"/>
        <v>1 de 2018</v>
      </c>
      <c r="J3053" s="30" t="s">
        <v>168</v>
      </c>
      <c r="K3053" s="30" t="str">
        <f t="shared" si="250"/>
        <v>1 de 2018 - 8 de 2020</v>
      </c>
      <c r="L3053" s="30">
        <v>30</v>
      </c>
    </row>
    <row r="3054" spans="9:12" hidden="1" x14ac:dyDescent="0.2">
      <c r="I3054" s="30" t="str">
        <f t="shared" si="251"/>
        <v>1 de 2018</v>
      </c>
      <c r="J3054" s="30" t="s">
        <v>169</v>
      </c>
      <c r="K3054" s="30" t="str">
        <f t="shared" si="250"/>
        <v>1 de 2018 - 9 de 2020</v>
      </c>
      <c r="L3054" s="30">
        <v>31</v>
      </c>
    </row>
    <row r="3055" spans="9:12" hidden="1" x14ac:dyDescent="0.2">
      <c r="I3055" s="30" t="str">
        <f t="shared" si="251"/>
        <v>1 de 2018</v>
      </c>
      <c r="J3055" s="30" t="s">
        <v>170</v>
      </c>
      <c r="K3055" s="30" t="str">
        <f t="shared" si="250"/>
        <v>1 de 2018 - 10 de 2020</v>
      </c>
      <c r="L3055" s="30">
        <v>32</v>
      </c>
    </row>
    <row r="3056" spans="9:12" hidden="1" x14ac:dyDescent="0.2">
      <c r="I3056" s="30" t="str">
        <f t="shared" si="251"/>
        <v>1 de 2018</v>
      </c>
      <c r="J3056" s="30" t="s">
        <v>171</v>
      </c>
      <c r="K3056" s="30" t="str">
        <f t="shared" si="250"/>
        <v>1 de 2018 - 11 de 2020</v>
      </c>
      <c r="L3056" s="30">
        <v>33</v>
      </c>
    </row>
    <row r="3057" spans="9:12" hidden="1" x14ac:dyDescent="0.2">
      <c r="I3057" s="30" t="str">
        <f t="shared" si="251"/>
        <v>1 de 2018</v>
      </c>
      <c r="J3057" s="30" t="s">
        <v>172</v>
      </c>
      <c r="K3057" s="30" t="str">
        <f t="shared" si="250"/>
        <v>1 de 2018 - 12 de 2020</v>
      </c>
      <c r="L3057" s="30">
        <v>34</v>
      </c>
    </row>
    <row r="3058" spans="9:12" hidden="1" x14ac:dyDescent="0.2">
      <c r="I3058" s="30" t="s">
        <v>138</v>
      </c>
      <c r="J3058" s="30" t="s">
        <v>161</v>
      </c>
      <c r="K3058" s="30" t="str">
        <f t="shared" si="250"/>
        <v>2 de 2018 - 1 de 2020</v>
      </c>
      <c r="L3058" s="47">
        <v>22</v>
      </c>
    </row>
    <row r="3059" spans="9:12" hidden="1" x14ac:dyDescent="0.2">
      <c r="I3059" s="30" t="str">
        <f>I3058</f>
        <v>2 de 2018</v>
      </c>
      <c r="J3059" s="30" t="s">
        <v>162</v>
      </c>
      <c r="K3059" s="30" t="str">
        <f t="shared" si="250"/>
        <v>2 de 2018 - 2 de 2020</v>
      </c>
      <c r="L3059" s="47">
        <v>23</v>
      </c>
    </row>
    <row r="3060" spans="9:12" hidden="1" x14ac:dyDescent="0.2">
      <c r="I3060" s="30" t="str">
        <f t="shared" ref="I3060:I3069" si="252">I3059</f>
        <v>2 de 2018</v>
      </c>
      <c r="J3060" s="30" t="s">
        <v>163</v>
      </c>
      <c r="K3060" s="30" t="str">
        <f t="shared" si="250"/>
        <v>2 de 2018 - 3 de 2020</v>
      </c>
      <c r="L3060" s="47">
        <v>24</v>
      </c>
    </row>
    <row r="3061" spans="9:12" hidden="1" x14ac:dyDescent="0.2">
      <c r="I3061" s="30" t="str">
        <f t="shared" si="252"/>
        <v>2 de 2018</v>
      </c>
      <c r="J3061" s="30" t="s">
        <v>164</v>
      </c>
      <c r="K3061" s="30" t="str">
        <f t="shared" si="250"/>
        <v>2 de 2018 - 4 de 2020</v>
      </c>
      <c r="L3061" s="47">
        <v>25</v>
      </c>
    </row>
    <row r="3062" spans="9:12" hidden="1" x14ac:dyDescent="0.2">
      <c r="I3062" s="30" t="str">
        <f t="shared" si="252"/>
        <v>2 de 2018</v>
      </c>
      <c r="J3062" s="30" t="s">
        <v>165</v>
      </c>
      <c r="K3062" s="30" t="str">
        <f t="shared" si="250"/>
        <v>2 de 2018 - 5 de 2020</v>
      </c>
      <c r="L3062" s="47">
        <v>26</v>
      </c>
    </row>
    <row r="3063" spans="9:12" hidden="1" x14ac:dyDescent="0.2">
      <c r="I3063" s="30" t="str">
        <f t="shared" si="252"/>
        <v>2 de 2018</v>
      </c>
      <c r="J3063" s="30" t="s">
        <v>166</v>
      </c>
      <c r="K3063" s="30" t="str">
        <f t="shared" si="250"/>
        <v>2 de 2018 - 6 de 2020</v>
      </c>
      <c r="L3063" s="47">
        <v>27</v>
      </c>
    </row>
    <row r="3064" spans="9:12" hidden="1" x14ac:dyDescent="0.2">
      <c r="I3064" s="30" t="str">
        <f t="shared" si="252"/>
        <v>2 de 2018</v>
      </c>
      <c r="J3064" s="30" t="s">
        <v>167</v>
      </c>
      <c r="K3064" s="30" t="str">
        <f t="shared" si="250"/>
        <v>2 de 2018 - 7 de 2020</v>
      </c>
      <c r="L3064" s="47">
        <v>28</v>
      </c>
    </row>
    <row r="3065" spans="9:12" hidden="1" x14ac:dyDescent="0.2">
      <c r="I3065" s="30" t="str">
        <f t="shared" si="252"/>
        <v>2 de 2018</v>
      </c>
      <c r="J3065" s="30" t="s">
        <v>168</v>
      </c>
      <c r="K3065" s="30" t="str">
        <f t="shared" si="250"/>
        <v>2 de 2018 - 8 de 2020</v>
      </c>
      <c r="L3065" s="47">
        <v>29</v>
      </c>
    </row>
    <row r="3066" spans="9:12" hidden="1" x14ac:dyDescent="0.2">
      <c r="I3066" s="30" t="str">
        <f t="shared" si="252"/>
        <v>2 de 2018</v>
      </c>
      <c r="J3066" s="30" t="s">
        <v>169</v>
      </c>
      <c r="K3066" s="30" t="str">
        <f t="shared" si="250"/>
        <v>2 de 2018 - 9 de 2020</v>
      </c>
      <c r="L3066" s="47">
        <v>30</v>
      </c>
    </row>
    <row r="3067" spans="9:12" hidden="1" x14ac:dyDescent="0.2">
      <c r="I3067" s="30" t="str">
        <f t="shared" si="252"/>
        <v>2 de 2018</v>
      </c>
      <c r="J3067" s="30" t="s">
        <v>170</v>
      </c>
      <c r="K3067" s="30" t="str">
        <f t="shared" si="250"/>
        <v>2 de 2018 - 10 de 2020</v>
      </c>
      <c r="L3067" s="47">
        <v>31</v>
      </c>
    </row>
    <row r="3068" spans="9:12" hidden="1" x14ac:dyDescent="0.2">
      <c r="I3068" s="30" t="str">
        <f t="shared" si="252"/>
        <v>2 de 2018</v>
      </c>
      <c r="J3068" s="30" t="s">
        <v>171</v>
      </c>
      <c r="K3068" s="30" t="str">
        <f t="shared" si="250"/>
        <v>2 de 2018 - 11 de 2020</v>
      </c>
      <c r="L3068" s="47">
        <v>32</v>
      </c>
    </row>
    <row r="3069" spans="9:12" hidden="1" x14ac:dyDescent="0.2">
      <c r="I3069" s="30" t="str">
        <f t="shared" si="252"/>
        <v>2 de 2018</v>
      </c>
      <c r="J3069" s="30" t="s">
        <v>172</v>
      </c>
      <c r="K3069" s="30" t="str">
        <f t="shared" si="250"/>
        <v>2 de 2018 - 12 de 2020</v>
      </c>
      <c r="L3069" s="47">
        <v>33</v>
      </c>
    </row>
    <row r="3070" spans="9:12" hidden="1" x14ac:dyDescent="0.2">
      <c r="I3070" s="47" t="s">
        <v>139</v>
      </c>
      <c r="J3070" s="30" t="s">
        <v>161</v>
      </c>
      <c r="K3070" s="30" t="str">
        <f t="shared" si="250"/>
        <v>3 de 2018 - 1 de 2020</v>
      </c>
      <c r="L3070" s="30">
        <v>21</v>
      </c>
    </row>
    <row r="3071" spans="9:12" hidden="1" x14ac:dyDescent="0.2">
      <c r="I3071" s="47" t="str">
        <f>I3070</f>
        <v>3 de 2018</v>
      </c>
      <c r="J3071" s="30" t="s">
        <v>162</v>
      </c>
      <c r="K3071" s="30" t="str">
        <f t="shared" si="250"/>
        <v>3 de 2018 - 2 de 2020</v>
      </c>
      <c r="L3071" s="30">
        <v>22</v>
      </c>
    </row>
    <row r="3072" spans="9:12" hidden="1" x14ac:dyDescent="0.2">
      <c r="I3072" s="47" t="str">
        <f t="shared" ref="I3072:I3081" si="253">I3071</f>
        <v>3 de 2018</v>
      </c>
      <c r="J3072" s="30" t="s">
        <v>163</v>
      </c>
      <c r="K3072" s="30" t="str">
        <f t="shared" si="250"/>
        <v>3 de 2018 - 3 de 2020</v>
      </c>
      <c r="L3072" s="30">
        <v>23</v>
      </c>
    </row>
    <row r="3073" spans="9:12" hidden="1" x14ac:dyDescent="0.2">
      <c r="I3073" s="47" t="str">
        <f t="shared" si="253"/>
        <v>3 de 2018</v>
      </c>
      <c r="J3073" s="30" t="s">
        <v>164</v>
      </c>
      <c r="K3073" s="30" t="str">
        <f t="shared" si="250"/>
        <v>3 de 2018 - 4 de 2020</v>
      </c>
      <c r="L3073" s="30">
        <v>24</v>
      </c>
    </row>
    <row r="3074" spans="9:12" hidden="1" x14ac:dyDescent="0.2">
      <c r="I3074" s="47" t="str">
        <f t="shared" si="253"/>
        <v>3 de 2018</v>
      </c>
      <c r="J3074" s="30" t="s">
        <v>165</v>
      </c>
      <c r="K3074" s="30" t="str">
        <f t="shared" si="250"/>
        <v>3 de 2018 - 5 de 2020</v>
      </c>
      <c r="L3074" s="30">
        <v>25</v>
      </c>
    </row>
    <row r="3075" spans="9:12" hidden="1" x14ac:dyDescent="0.2">
      <c r="I3075" s="47" t="str">
        <f t="shared" si="253"/>
        <v>3 de 2018</v>
      </c>
      <c r="J3075" s="30" t="s">
        <v>166</v>
      </c>
      <c r="K3075" s="30" t="str">
        <f t="shared" si="250"/>
        <v>3 de 2018 - 6 de 2020</v>
      </c>
      <c r="L3075" s="30">
        <v>26</v>
      </c>
    </row>
    <row r="3076" spans="9:12" hidden="1" x14ac:dyDescent="0.2">
      <c r="I3076" s="47" t="str">
        <f t="shared" si="253"/>
        <v>3 de 2018</v>
      </c>
      <c r="J3076" s="30" t="s">
        <v>167</v>
      </c>
      <c r="K3076" s="30" t="str">
        <f t="shared" si="250"/>
        <v>3 de 2018 - 7 de 2020</v>
      </c>
      <c r="L3076" s="30">
        <v>27</v>
      </c>
    </row>
    <row r="3077" spans="9:12" hidden="1" x14ac:dyDescent="0.2">
      <c r="I3077" s="47" t="str">
        <f t="shared" si="253"/>
        <v>3 de 2018</v>
      </c>
      <c r="J3077" s="30" t="s">
        <v>168</v>
      </c>
      <c r="K3077" s="30" t="str">
        <f t="shared" si="250"/>
        <v>3 de 2018 - 8 de 2020</v>
      </c>
      <c r="L3077" s="30">
        <v>28</v>
      </c>
    </row>
    <row r="3078" spans="9:12" hidden="1" x14ac:dyDescent="0.2">
      <c r="I3078" s="47" t="str">
        <f t="shared" si="253"/>
        <v>3 de 2018</v>
      </c>
      <c r="J3078" s="30" t="s">
        <v>169</v>
      </c>
      <c r="K3078" s="30" t="str">
        <f t="shared" si="250"/>
        <v>3 de 2018 - 9 de 2020</v>
      </c>
      <c r="L3078" s="30">
        <v>29</v>
      </c>
    </row>
    <row r="3079" spans="9:12" hidden="1" x14ac:dyDescent="0.2">
      <c r="I3079" s="47" t="str">
        <f t="shared" si="253"/>
        <v>3 de 2018</v>
      </c>
      <c r="J3079" s="30" t="s">
        <v>170</v>
      </c>
      <c r="K3079" s="30" t="str">
        <f t="shared" si="250"/>
        <v>3 de 2018 - 10 de 2020</v>
      </c>
      <c r="L3079" s="30">
        <v>30</v>
      </c>
    </row>
    <row r="3080" spans="9:12" hidden="1" x14ac:dyDescent="0.2">
      <c r="I3080" s="47" t="str">
        <f t="shared" si="253"/>
        <v>3 de 2018</v>
      </c>
      <c r="J3080" s="30" t="s">
        <v>171</v>
      </c>
      <c r="K3080" s="30" t="str">
        <f t="shared" si="250"/>
        <v>3 de 2018 - 11 de 2020</v>
      </c>
      <c r="L3080" s="30">
        <v>31</v>
      </c>
    </row>
    <row r="3081" spans="9:12" hidden="1" x14ac:dyDescent="0.2">
      <c r="I3081" s="47" t="str">
        <f t="shared" si="253"/>
        <v>3 de 2018</v>
      </c>
      <c r="J3081" s="30" t="s">
        <v>172</v>
      </c>
      <c r="K3081" s="30" t="str">
        <f t="shared" si="250"/>
        <v>3 de 2018 - 12 de 2020</v>
      </c>
      <c r="L3081" s="30">
        <v>32</v>
      </c>
    </row>
    <row r="3082" spans="9:12" hidden="1" x14ac:dyDescent="0.2">
      <c r="I3082" s="47" t="s">
        <v>140</v>
      </c>
      <c r="J3082" s="30" t="s">
        <v>161</v>
      </c>
      <c r="K3082" s="30" t="str">
        <f t="shared" si="250"/>
        <v>4 de 2018 - 1 de 2020</v>
      </c>
      <c r="L3082" s="30">
        <v>20</v>
      </c>
    </row>
    <row r="3083" spans="9:12" hidden="1" x14ac:dyDescent="0.2">
      <c r="I3083" s="47" t="str">
        <f>I3082</f>
        <v>4 de 2018</v>
      </c>
      <c r="J3083" s="30" t="s">
        <v>162</v>
      </c>
      <c r="K3083" s="30" t="str">
        <f t="shared" si="250"/>
        <v>4 de 2018 - 2 de 2020</v>
      </c>
      <c r="L3083" s="30">
        <v>21</v>
      </c>
    </row>
    <row r="3084" spans="9:12" hidden="1" x14ac:dyDescent="0.2">
      <c r="I3084" s="47" t="str">
        <f t="shared" ref="I3084:I3093" si="254">I3083</f>
        <v>4 de 2018</v>
      </c>
      <c r="J3084" s="30" t="s">
        <v>163</v>
      </c>
      <c r="K3084" s="30" t="str">
        <f t="shared" si="250"/>
        <v>4 de 2018 - 3 de 2020</v>
      </c>
      <c r="L3084" s="30">
        <v>22</v>
      </c>
    </row>
    <row r="3085" spans="9:12" hidden="1" x14ac:dyDescent="0.2">
      <c r="I3085" s="47" t="str">
        <f t="shared" si="254"/>
        <v>4 de 2018</v>
      </c>
      <c r="J3085" s="30" t="s">
        <v>164</v>
      </c>
      <c r="K3085" s="30" t="str">
        <f t="shared" si="250"/>
        <v>4 de 2018 - 4 de 2020</v>
      </c>
      <c r="L3085" s="30">
        <v>23</v>
      </c>
    </row>
    <row r="3086" spans="9:12" hidden="1" x14ac:dyDescent="0.2">
      <c r="I3086" s="47" t="str">
        <f t="shared" si="254"/>
        <v>4 de 2018</v>
      </c>
      <c r="J3086" s="30" t="s">
        <v>165</v>
      </c>
      <c r="K3086" s="30" t="str">
        <f t="shared" si="250"/>
        <v>4 de 2018 - 5 de 2020</v>
      </c>
      <c r="L3086" s="30">
        <v>24</v>
      </c>
    </row>
    <row r="3087" spans="9:12" hidden="1" x14ac:dyDescent="0.2">
      <c r="I3087" s="47" t="str">
        <f t="shared" si="254"/>
        <v>4 de 2018</v>
      </c>
      <c r="J3087" s="30" t="s">
        <v>166</v>
      </c>
      <c r="K3087" s="30" t="str">
        <f t="shared" si="250"/>
        <v>4 de 2018 - 6 de 2020</v>
      </c>
      <c r="L3087" s="30">
        <v>25</v>
      </c>
    </row>
    <row r="3088" spans="9:12" hidden="1" x14ac:dyDescent="0.2">
      <c r="I3088" s="47" t="str">
        <f t="shared" si="254"/>
        <v>4 de 2018</v>
      </c>
      <c r="J3088" s="30" t="s">
        <v>167</v>
      </c>
      <c r="K3088" s="30" t="str">
        <f t="shared" si="250"/>
        <v>4 de 2018 - 7 de 2020</v>
      </c>
      <c r="L3088" s="30">
        <v>26</v>
      </c>
    </row>
    <row r="3089" spans="9:12" hidden="1" x14ac:dyDescent="0.2">
      <c r="I3089" s="47" t="str">
        <f t="shared" si="254"/>
        <v>4 de 2018</v>
      </c>
      <c r="J3089" s="30" t="s">
        <v>168</v>
      </c>
      <c r="K3089" s="30" t="str">
        <f t="shared" si="250"/>
        <v>4 de 2018 - 8 de 2020</v>
      </c>
      <c r="L3089" s="30">
        <v>27</v>
      </c>
    </row>
    <row r="3090" spans="9:12" hidden="1" x14ac:dyDescent="0.2">
      <c r="I3090" s="47" t="str">
        <f t="shared" si="254"/>
        <v>4 de 2018</v>
      </c>
      <c r="J3090" s="30" t="s">
        <v>169</v>
      </c>
      <c r="K3090" s="30" t="str">
        <f t="shared" si="250"/>
        <v>4 de 2018 - 9 de 2020</v>
      </c>
      <c r="L3090" s="30">
        <v>28</v>
      </c>
    </row>
    <row r="3091" spans="9:12" hidden="1" x14ac:dyDescent="0.2">
      <c r="I3091" s="47" t="str">
        <f t="shared" si="254"/>
        <v>4 de 2018</v>
      </c>
      <c r="J3091" s="30" t="s">
        <v>170</v>
      </c>
      <c r="K3091" s="30" t="str">
        <f t="shared" si="250"/>
        <v>4 de 2018 - 10 de 2020</v>
      </c>
      <c r="L3091" s="30">
        <v>29</v>
      </c>
    </row>
    <row r="3092" spans="9:12" hidden="1" x14ac:dyDescent="0.2">
      <c r="I3092" s="47" t="str">
        <f t="shared" si="254"/>
        <v>4 de 2018</v>
      </c>
      <c r="J3092" s="30" t="s">
        <v>171</v>
      </c>
      <c r="K3092" s="30" t="str">
        <f t="shared" si="250"/>
        <v>4 de 2018 - 11 de 2020</v>
      </c>
      <c r="L3092" s="30">
        <v>30</v>
      </c>
    </row>
    <row r="3093" spans="9:12" hidden="1" x14ac:dyDescent="0.2">
      <c r="I3093" s="47" t="str">
        <f t="shared" si="254"/>
        <v>4 de 2018</v>
      </c>
      <c r="J3093" s="30" t="s">
        <v>172</v>
      </c>
      <c r="K3093" s="30" t="str">
        <f t="shared" si="250"/>
        <v>4 de 2018 - 12 de 2020</v>
      </c>
      <c r="L3093" s="30">
        <v>31</v>
      </c>
    </row>
    <row r="3094" spans="9:12" hidden="1" x14ac:dyDescent="0.2">
      <c r="I3094" s="47" t="s">
        <v>141</v>
      </c>
      <c r="J3094" s="30" t="s">
        <v>161</v>
      </c>
      <c r="K3094" s="30" t="str">
        <f t="shared" si="250"/>
        <v>5 de 2018 - 1 de 2020</v>
      </c>
      <c r="L3094" s="30">
        <v>19</v>
      </c>
    </row>
    <row r="3095" spans="9:12" hidden="1" x14ac:dyDescent="0.2">
      <c r="I3095" s="47" t="str">
        <f>I3094</f>
        <v>5 de 2018</v>
      </c>
      <c r="J3095" s="30" t="s">
        <v>162</v>
      </c>
      <c r="K3095" s="30" t="str">
        <f t="shared" si="250"/>
        <v>5 de 2018 - 2 de 2020</v>
      </c>
      <c r="L3095" s="30">
        <v>20</v>
      </c>
    </row>
    <row r="3096" spans="9:12" hidden="1" x14ac:dyDescent="0.2">
      <c r="I3096" s="47" t="str">
        <f t="shared" ref="I3096:I3105" si="255">I3095</f>
        <v>5 de 2018</v>
      </c>
      <c r="J3096" s="30" t="s">
        <v>163</v>
      </c>
      <c r="K3096" s="30" t="str">
        <f t="shared" si="250"/>
        <v>5 de 2018 - 3 de 2020</v>
      </c>
      <c r="L3096" s="30">
        <v>21</v>
      </c>
    </row>
    <row r="3097" spans="9:12" hidden="1" x14ac:dyDescent="0.2">
      <c r="I3097" s="47" t="str">
        <f t="shared" si="255"/>
        <v>5 de 2018</v>
      </c>
      <c r="J3097" s="30" t="s">
        <v>164</v>
      </c>
      <c r="K3097" s="30" t="str">
        <f t="shared" si="250"/>
        <v>5 de 2018 - 4 de 2020</v>
      </c>
      <c r="L3097" s="30">
        <v>22</v>
      </c>
    </row>
    <row r="3098" spans="9:12" hidden="1" x14ac:dyDescent="0.2">
      <c r="I3098" s="47" t="str">
        <f t="shared" si="255"/>
        <v>5 de 2018</v>
      </c>
      <c r="J3098" s="30" t="s">
        <v>165</v>
      </c>
      <c r="K3098" s="30" t="str">
        <f t="shared" si="250"/>
        <v>5 de 2018 - 5 de 2020</v>
      </c>
      <c r="L3098" s="30">
        <v>23</v>
      </c>
    </row>
    <row r="3099" spans="9:12" hidden="1" x14ac:dyDescent="0.2">
      <c r="I3099" s="47" t="str">
        <f t="shared" si="255"/>
        <v>5 de 2018</v>
      </c>
      <c r="J3099" s="30" t="s">
        <v>166</v>
      </c>
      <c r="K3099" s="30" t="str">
        <f t="shared" si="250"/>
        <v>5 de 2018 - 6 de 2020</v>
      </c>
      <c r="L3099" s="30">
        <v>24</v>
      </c>
    </row>
    <row r="3100" spans="9:12" hidden="1" x14ac:dyDescent="0.2">
      <c r="I3100" s="47" t="str">
        <f t="shared" si="255"/>
        <v>5 de 2018</v>
      </c>
      <c r="J3100" s="30" t="s">
        <v>167</v>
      </c>
      <c r="K3100" s="30" t="str">
        <f t="shared" si="250"/>
        <v>5 de 2018 - 7 de 2020</v>
      </c>
      <c r="L3100" s="30">
        <v>25</v>
      </c>
    </row>
    <row r="3101" spans="9:12" hidden="1" x14ac:dyDescent="0.2">
      <c r="I3101" s="47" t="str">
        <f t="shared" si="255"/>
        <v>5 de 2018</v>
      </c>
      <c r="J3101" s="30" t="s">
        <v>168</v>
      </c>
      <c r="K3101" s="30" t="str">
        <f t="shared" si="250"/>
        <v>5 de 2018 - 8 de 2020</v>
      </c>
      <c r="L3101" s="30">
        <v>26</v>
      </c>
    </row>
    <row r="3102" spans="9:12" hidden="1" x14ac:dyDescent="0.2">
      <c r="I3102" s="47" t="str">
        <f t="shared" si="255"/>
        <v>5 de 2018</v>
      </c>
      <c r="J3102" s="30" t="s">
        <v>169</v>
      </c>
      <c r="K3102" s="30" t="str">
        <f t="shared" si="250"/>
        <v>5 de 2018 - 9 de 2020</v>
      </c>
      <c r="L3102" s="30">
        <v>27</v>
      </c>
    </row>
    <row r="3103" spans="9:12" hidden="1" x14ac:dyDescent="0.2">
      <c r="I3103" s="47" t="str">
        <f t="shared" si="255"/>
        <v>5 de 2018</v>
      </c>
      <c r="J3103" s="30" t="s">
        <v>170</v>
      </c>
      <c r="K3103" s="30" t="str">
        <f t="shared" si="250"/>
        <v>5 de 2018 - 10 de 2020</v>
      </c>
      <c r="L3103" s="30">
        <v>28</v>
      </c>
    </row>
    <row r="3104" spans="9:12" hidden="1" x14ac:dyDescent="0.2">
      <c r="I3104" s="47" t="str">
        <f t="shared" si="255"/>
        <v>5 de 2018</v>
      </c>
      <c r="J3104" s="30" t="s">
        <v>171</v>
      </c>
      <c r="K3104" s="30" t="str">
        <f t="shared" si="250"/>
        <v>5 de 2018 - 11 de 2020</v>
      </c>
      <c r="L3104" s="30">
        <v>29</v>
      </c>
    </row>
    <row r="3105" spans="9:12" hidden="1" x14ac:dyDescent="0.2">
      <c r="I3105" s="47" t="str">
        <f t="shared" si="255"/>
        <v>5 de 2018</v>
      </c>
      <c r="J3105" s="30" t="s">
        <v>172</v>
      </c>
      <c r="K3105" s="30" t="str">
        <f t="shared" si="250"/>
        <v>5 de 2018 - 12 de 2020</v>
      </c>
      <c r="L3105" s="30">
        <v>30</v>
      </c>
    </row>
    <row r="3106" spans="9:12" hidden="1" x14ac:dyDescent="0.2">
      <c r="I3106" s="47" t="s">
        <v>142</v>
      </c>
      <c r="J3106" s="30" t="s">
        <v>161</v>
      </c>
      <c r="K3106" s="30" t="str">
        <f t="shared" si="250"/>
        <v>6 de 2018 - 1 de 2020</v>
      </c>
      <c r="L3106" s="30">
        <v>18</v>
      </c>
    </row>
    <row r="3107" spans="9:12" hidden="1" x14ac:dyDescent="0.2">
      <c r="I3107" s="47" t="str">
        <f>I3106</f>
        <v>6 de 2018</v>
      </c>
      <c r="J3107" s="30" t="s">
        <v>162</v>
      </c>
      <c r="K3107" s="30" t="str">
        <f t="shared" si="250"/>
        <v>6 de 2018 - 2 de 2020</v>
      </c>
      <c r="L3107" s="30">
        <v>19</v>
      </c>
    </row>
    <row r="3108" spans="9:12" hidden="1" x14ac:dyDescent="0.2">
      <c r="I3108" s="47" t="str">
        <f t="shared" ref="I3108:I3117" si="256">I3107</f>
        <v>6 de 2018</v>
      </c>
      <c r="J3108" s="30" t="s">
        <v>163</v>
      </c>
      <c r="K3108" s="30" t="str">
        <f t="shared" si="250"/>
        <v>6 de 2018 - 3 de 2020</v>
      </c>
      <c r="L3108" s="30">
        <v>20</v>
      </c>
    </row>
    <row r="3109" spans="9:12" hidden="1" x14ac:dyDescent="0.2">
      <c r="I3109" s="47" t="str">
        <f t="shared" si="256"/>
        <v>6 de 2018</v>
      </c>
      <c r="J3109" s="30" t="s">
        <v>164</v>
      </c>
      <c r="K3109" s="30" t="str">
        <f t="shared" si="250"/>
        <v>6 de 2018 - 4 de 2020</v>
      </c>
      <c r="L3109" s="30">
        <v>21</v>
      </c>
    </row>
    <row r="3110" spans="9:12" hidden="1" x14ac:dyDescent="0.2">
      <c r="I3110" s="47" t="str">
        <f t="shared" si="256"/>
        <v>6 de 2018</v>
      </c>
      <c r="J3110" s="30" t="s">
        <v>165</v>
      </c>
      <c r="K3110" s="30" t="str">
        <f t="shared" si="250"/>
        <v>6 de 2018 - 5 de 2020</v>
      </c>
      <c r="L3110" s="30">
        <v>22</v>
      </c>
    </row>
    <row r="3111" spans="9:12" hidden="1" x14ac:dyDescent="0.2">
      <c r="I3111" s="47" t="str">
        <f t="shared" si="256"/>
        <v>6 de 2018</v>
      </c>
      <c r="J3111" s="30" t="s">
        <v>166</v>
      </c>
      <c r="K3111" s="30" t="str">
        <f t="shared" ref="K3111:K3174" si="257">CONCATENATE(I3111," - ",J3111)</f>
        <v>6 de 2018 - 6 de 2020</v>
      </c>
      <c r="L3111" s="30">
        <v>23</v>
      </c>
    </row>
    <row r="3112" spans="9:12" hidden="1" x14ac:dyDescent="0.2">
      <c r="I3112" s="47" t="str">
        <f t="shared" si="256"/>
        <v>6 de 2018</v>
      </c>
      <c r="J3112" s="30" t="s">
        <v>167</v>
      </c>
      <c r="K3112" s="30" t="str">
        <f t="shared" si="257"/>
        <v>6 de 2018 - 7 de 2020</v>
      </c>
      <c r="L3112" s="30">
        <v>24</v>
      </c>
    </row>
    <row r="3113" spans="9:12" hidden="1" x14ac:dyDescent="0.2">
      <c r="I3113" s="47" t="str">
        <f t="shared" si="256"/>
        <v>6 de 2018</v>
      </c>
      <c r="J3113" s="30" t="s">
        <v>168</v>
      </c>
      <c r="K3113" s="30" t="str">
        <f t="shared" si="257"/>
        <v>6 de 2018 - 8 de 2020</v>
      </c>
      <c r="L3113" s="30">
        <v>25</v>
      </c>
    </row>
    <row r="3114" spans="9:12" hidden="1" x14ac:dyDescent="0.2">
      <c r="I3114" s="47" t="str">
        <f t="shared" si="256"/>
        <v>6 de 2018</v>
      </c>
      <c r="J3114" s="30" t="s">
        <v>169</v>
      </c>
      <c r="K3114" s="30" t="str">
        <f t="shared" si="257"/>
        <v>6 de 2018 - 9 de 2020</v>
      </c>
      <c r="L3114" s="30">
        <v>26</v>
      </c>
    </row>
    <row r="3115" spans="9:12" hidden="1" x14ac:dyDescent="0.2">
      <c r="I3115" s="47" t="str">
        <f t="shared" si="256"/>
        <v>6 de 2018</v>
      </c>
      <c r="J3115" s="30" t="s">
        <v>170</v>
      </c>
      <c r="K3115" s="30" t="str">
        <f t="shared" si="257"/>
        <v>6 de 2018 - 10 de 2020</v>
      </c>
      <c r="L3115" s="30">
        <v>27</v>
      </c>
    </row>
    <row r="3116" spans="9:12" hidden="1" x14ac:dyDescent="0.2">
      <c r="I3116" s="47" t="str">
        <f t="shared" si="256"/>
        <v>6 de 2018</v>
      </c>
      <c r="J3116" s="30" t="s">
        <v>171</v>
      </c>
      <c r="K3116" s="30" t="str">
        <f t="shared" si="257"/>
        <v>6 de 2018 - 11 de 2020</v>
      </c>
      <c r="L3116" s="30">
        <v>28</v>
      </c>
    </row>
    <row r="3117" spans="9:12" hidden="1" x14ac:dyDescent="0.2">
      <c r="I3117" s="47" t="str">
        <f t="shared" si="256"/>
        <v>6 de 2018</v>
      </c>
      <c r="J3117" s="30" t="s">
        <v>172</v>
      </c>
      <c r="K3117" s="30" t="str">
        <f t="shared" si="257"/>
        <v>6 de 2018 - 12 de 2020</v>
      </c>
      <c r="L3117" s="30">
        <v>29</v>
      </c>
    </row>
    <row r="3118" spans="9:12" hidden="1" x14ac:dyDescent="0.2">
      <c r="I3118" s="47" t="s">
        <v>143</v>
      </c>
      <c r="J3118" s="30" t="s">
        <v>161</v>
      </c>
      <c r="K3118" s="30" t="str">
        <f t="shared" si="257"/>
        <v>7 de 2018 - 1 de 2020</v>
      </c>
      <c r="L3118" s="30">
        <v>17</v>
      </c>
    </row>
    <row r="3119" spans="9:12" hidden="1" x14ac:dyDescent="0.2">
      <c r="I3119" s="47" t="str">
        <f>I3118</f>
        <v>7 de 2018</v>
      </c>
      <c r="J3119" s="30" t="s">
        <v>162</v>
      </c>
      <c r="K3119" s="30" t="str">
        <f t="shared" si="257"/>
        <v>7 de 2018 - 2 de 2020</v>
      </c>
      <c r="L3119" s="30">
        <v>18</v>
      </c>
    </row>
    <row r="3120" spans="9:12" hidden="1" x14ac:dyDescent="0.2">
      <c r="I3120" s="47" t="str">
        <f t="shared" ref="I3120:I3129" si="258">I3119</f>
        <v>7 de 2018</v>
      </c>
      <c r="J3120" s="30" t="s">
        <v>163</v>
      </c>
      <c r="K3120" s="30" t="str">
        <f t="shared" si="257"/>
        <v>7 de 2018 - 3 de 2020</v>
      </c>
      <c r="L3120" s="30">
        <v>19</v>
      </c>
    </row>
    <row r="3121" spans="9:12" hidden="1" x14ac:dyDescent="0.2">
      <c r="I3121" s="47" t="str">
        <f t="shared" si="258"/>
        <v>7 de 2018</v>
      </c>
      <c r="J3121" s="30" t="s">
        <v>164</v>
      </c>
      <c r="K3121" s="30" t="str">
        <f t="shared" si="257"/>
        <v>7 de 2018 - 4 de 2020</v>
      </c>
      <c r="L3121" s="30">
        <v>20</v>
      </c>
    </row>
    <row r="3122" spans="9:12" hidden="1" x14ac:dyDescent="0.2">
      <c r="I3122" s="47" t="str">
        <f t="shared" si="258"/>
        <v>7 de 2018</v>
      </c>
      <c r="J3122" s="30" t="s">
        <v>165</v>
      </c>
      <c r="K3122" s="30" t="str">
        <f t="shared" si="257"/>
        <v>7 de 2018 - 5 de 2020</v>
      </c>
      <c r="L3122" s="30">
        <v>21</v>
      </c>
    </row>
    <row r="3123" spans="9:12" hidden="1" x14ac:dyDescent="0.2">
      <c r="I3123" s="47" t="str">
        <f t="shared" si="258"/>
        <v>7 de 2018</v>
      </c>
      <c r="J3123" s="30" t="s">
        <v>166</v>
      </c>
      <c r="K3123" s="30" t="str">
        <f t="shared" si="257"/>
        <v>7 de 2018 - 6 de 2020</v>
      </c>
      <c r="L3123" s="30">
        <v>22</v>
      </c>
    </row>
    <row r="3124" spans="9:12" hidden="1" x14ac:dyDescent="0.2">
      <c r="I3124" s="47" t="str">
        <f t="shared" si="258"/>
        <v>7 de 2018</v>
      </c>
      <c r="J3124" s="30" t="s">
        <v>167</v>
      </c>
      <c r="K3124" s="30" t="str">
        <f t="shared" si="257"/>
        <v>7 de 2018 - 7 de 2020</v>
      </c>
      <c r="L3124" s="30">
        <v>23</v>
      </c>
    </row>
    <row r="3125" spans="9:12" hidden="1" x14ac:dyDescent="0.2">
      <c r="I3125" s="47" t="str">
        <f t="shared" si="258"/>
        <v>7 de 2018</v>
      </c>
      <c r="J3125" s="30" t="s">
        <v>168</v>
      </c>
      <c r="K3125" s="30" t="str">
        <f t="shared" si="257"/>
        <v>7 de 2018 - 8 de 2020</v>
      </c>
      <c r="L3125" s="30">
        <v>24</v>
      </c>
    </row>
    <row r="3126" spans="9:12" hidden="1" x14ac:dyDescent="0.2">
      <c r="I3126" s="47" t="str">
        <f t="shared" si="258"/>
        <v>7 de 2018</v>
      </c>
      <c r="J3126" s="30" t="s">
        <v>169</v>
      </c>
      <c r="K3126" s="30" t="str">
        <f t="shared" si="257"/>
        <v>7 de 2018 - 9 de 2020</v>
      </c>
      <c r="L3126" s="30">
        <v>25</v>
      </c>
    </row>
    <row r="3127" spans="9:12" hidden="1" x14ac:dyDescent="0.2">
      <c r="I3127" s="47" t="str">
        <f t="shared" si="258"/>
        <v>7 de 2018</v>
      </c>
      <c r="J3127" s="30" t="s">
        <v>170</v>
      </c>
      <c r="K3127" s="30" t="str">
        <f t="shared" si="257"/>
        <v>7 de 2018 - 10 de 2020</v>
      </c>
      <c r="L3127" s="30">
        <v>26</v>
      </c>
    </row>
    <row r="3128" spans="9:12" hidden="1" x14ac:dyDescent="0.2">
      <c r="I3128" s="47" t="str">
        <f t="shared" si="258"/>
        <v>7 de 2018</v>
      </c>
      <c r="J3128" s="30" t="s">
        <v>171</v>
      </c>
      <c r="K3128" s="30" t="str">
        <f t="shared" si="257"/>
        <v>7 de 2018 - 11 de 2020</v>
      </c>
      <c r="L3128" s="30">
        <v>27</v>
      </c>
    </row>
    <row r="3129" spans="9:12" hidden="1" x14ac:dyDescent="0.2">
      <c r="I3129" s="47" t="str">
        <f t="shared" si="258"/>
        <v>7 de 2018</v>
      </c>
      <c r="J3129" s="30" t="s">
        <v>172</v>
      </c>
      <c r="K3129" s="30" t="str">
        <f t="shared" si="257"/>
        <v>7 de 2018 - 12 de 2020</v>
      </c>
      <c r="L3129" s="30">
        <v>28</v>
      </c>
    </row>
    <row r="3130" spans="9:12" hidden="1" x14ac:dyDescent="0.2">
      <c r="I3130" s="47" t="s">
        <v>144</v>
      </c>
      <c r="J3130" s="30" t="s">
        <v>161</v>
      </c>
      <c r="K3130" s="30" t="str">
        <f t="shared" si="257"/>
        <v>8 de 2018 - 1 de 2020</v>
      </c>
      <c r="L3130" s="30">
        <v>16</v>
      </c>
    </row>
    <row r="3131" spans="9:12" hidden="1" x14ac:dyDescent="0.2">
      <c r="I3131" s="47" t="str">
        <f>I3130</f>
        <v>8 de 2018</v>
      </c>
      <c r="J3131" s="30" t="s">
        <v>162</v>
      </c>
      <c r="K3131" s="30" t="str">
        <f t="shared" si="257"/>
        <v>8 de 2018 - 2 de 2020</v>
      </c>
      <c r="L3131" s="30">
        <v>17</v>
      </c>
    </row>
    <row r="3132" spans="9:12" hidden="1" x14ac:dyDescent="0.2">
      <c r="I3132" s="47" t="str">
        <f t="shared" ref="I3132:I3141" si="259">I3131</f>
        <v>8 de 2018</v>
      </c>
      <c r="J3132" s="30" t="s">
        <v>163</v>
      </c>
      <c r="K3132" s="30" t="str">
        <f t="shared" si="257"/>
        <v>8 de 2018 - 3 de 2020</v>
      </c>
      <c r="L3132" s="30">
        <v>18</v>
      </c>
    </row>
    <row r="3133" spans="9:12" hidden="1" x14ac:dyDescent="0.2">
      <c r="I3133" s="47" t="str">
        <f t="shared" si="259"/>
        <v>8 de 2018</v>
      </c>
      <c r="J3133" s="30" t="s">
        <v>164</v>
      </c>
      <c r="K3133" s="30" t="str">
        <f t="shared" si="257"/>
        <v>8 de 2018 - 4 de 2020</v>
      </c>
      <c r="L3133" s="30">
        <v>19</v>
      </c>
    </row>
    <row r="3134" spans="9:12" hidden="1" x14ac:dyDescent="0.2">
      <c r="I3134" s="47" t="str">
        <f t="shared" si="259"/>
        <v>8 de 2018</v>
      </c>
      <c r="J3134" s="30" t="s">
        <v>165</v>
      </c>
      <c r="K3134" s="30" t="str">
        <f t="shared" si="257"/>
        <v>8 de 2018 - 5 de 2020</v>
      </c>
      <c r="L3134" s="30">
        <v>20</v>
      </c>
    </row>
    <row r="3135" spans="9:12" hidden="1" x14ac:dyDescent="0.2">
      <c r="I3135" s="47" t="str">
        <f t="shared" si="259"/>
        <v>8 de 2018</v>
      </c>
      <c r="J3135" s="30" t="s">
        <v>166</v>
      </c>
      <c r="K3135" s="30" t="str">
        <f t="shared" si="257"/>
        <v>8 de 2018 - 6 de 2020</v>
      </c>
      <c r="L3135" s="30">
        <v>21</v>
      </c>
    </row>
    <row r="3136" spans="9:12" hidden="1" x14ac:dyDescent="0.2">
      <c r="I3136" s="47" t="str">
        <f t="shared" si="259"/>
        <v>8 de 2018</v>
      </c>
      <c r="J3136" s="30" t="s">
        <v>167</v>
      </c>
      <c r="K3136" s="30" t="str">
        <f t="shared" si="257"/>
        <v>8 de 2018 - 7 de 2020</v>
      </c>
      <c r="L3136" s="30">
        <v>22</v>
      </c>
    </row>
    <row r="3137" spans="9:12" hidden="1" x14ac:dyDescent="0.2">
      <c r="I3137" s="47" t="str">
        <f t="shared" si="259"/>
        <v>8 de 2018</v>
      </c>
      <c r="J3137" s="30" t="s">
        <v>168</v>
      </c>
      <c r="K3137" s="30" t="str">
        <f t="shared" si="257"/>
        <v>8 de 2018 - 8 de 2020</v>
      </c>
      <c r="L3137" s="30">
        <v>23</v>
      </c>
    </row>
    <row r="3138" spans="9:12" hidden="1" x14ac:dyDescent="0.2">
      <c r="I3138" s="47" t="str">
        <f t="shared" si="259"/>
        <v>8 de 2018</v>
      </c>
      <c r="J3138" s="30" t="s">
        <v>169</v>
      </c>
      <c r="K3138" s="30" t="str">
        <f t="shared" si="257"/>
        <v>8 de 2018 - 9 de 2020</v>
      </c>
      <c r="L3138" s="30">
        <v>24</v>
      </c>
    </row>
    <row r="3139" spans="9:12" hidden="1" x14ac:dyDescent="0.2">
      <c r="I3139" s="47" t="str">
        <f t="shared" si="259"/>
        <v>8 de 2018</v>
      </c>
      <c r="J3139" s="30" t="s">
        <v>170</v>
      </c>
      <c r="K3139" s="30" t="str">
        <f t="shared" si="257"/>
        <v>8 de 2018 - 10 de 2020</v>
      </c>
      <c r="L3139" s="30">
        <v>25</v>
      </c>
    </row>
    <row r="3140" spans="9:12" hidden="1" x14ac:dyDescent="0.2">
      <c r="I3140" s="47" t="str">
        <f t="shared" si="259"/>
        <v>8 de 2018</v>
      </c>
      <c r="J3140" s="30" t="s">
        <v>171</v>
      </c>
      <c r="K3140" s="30" t="str">
        <f t="shared" si="257"/>
        <v>8 de 2018 - 11 de 2020</v>
      </c>
      <c r="L3140" s="30">
        <v>26</v>
      </c>
    </row>
    <row r="3141" spans="9:12" hidden="1" x14ac:dyDescent="0.2">
      <c r="I3141" s="47" t="str">
        <f t="shared" si="259"/>
        <v>8 de 2018</v>
      </c>
      <c r="J3141" s="30" t="s">
        <v>172</v>
      </c>
      <c r="K3141" s="30" t="str">
        <f t="shared" si="257"/>
        <v>8 de 2018 - 12 de 2020</v>
      </c>
      <c r="L3141" s="30">
        <v>27</v>
      </c>
    </row>
    <row r="3142" spans="9:12" hidden="1" x14ac:dyDescent="0.2">
      <c r="I3142" s="47" t="s">
        <v>145</v>
      </c>
      <c r="J3142" s="30" t="s">
        <v>161</v>
      </c>
      <c r="K3142" s="30" t="str">
        <f t="shared" si="257"/>
        <v>9 de 2018 - 1 de 2020</v>
      </c>
      <c r="L3142" s="30">
        <v>15</v>
      </c>
    </row>
    <row r="3143" spans="9:12" hidden="1" x14ac:dyDescent="0.2">
      <c r="I3143" s="30" t="str">
        <f>I3142</f>
        <v>9 de 2018</v>
      </c>
      <c r="J3143" s="30" t="s">
        <v>162</v>
      </c>
      <c r="K3143" s="30" t="str">
        <f t="shared" si="257"/>
        <v>9 de 2018 - 2 de 2020</v>
      </c>
      <c r="L3143" s="30">
        <v>16</v>
      </c>
    </row>
    <row r="3144" spans="9:12" hidden="1" x14ac:dyDescent="0.2">
      <c r="I3144" s="30" t="str">
        <f t="shared" ref="I3144:I3153" si="260">I3143</f>
        <v>9 de 2018</v>
      </c>
      <c r="J3144" s="30" t="s">
        <v>163</v>
      </c>
      <c r="K3144" s="30" t="str">
        <f t="shared" si="257"/>
        <v>9 de 2018 - 3 de 2020</v>
      </c>
      <c r="L3144" s="30">
        <v>17</v>
      </c>
    </row>
    <row r="3145" spans="9:12" hidden="1" x14ac:dyDescent="0.2">
      <c r="I3145" s="30" t="str">
        <f t="shared" si="260"/>
        <v>9 de 2018</v>
      </c>
      <c r="J3145" s="30" t="s">
        <v>164</v>
      </c>
      <c r="K3145" s="30" t="str">
        <f t="shared" si="257"/>
        <v>9 de 2018 - 4 de 2020</v>
      </c>
      <c r="L3145" s="30">
        <v>18</v>
      </c>
    </row>
    <row r="3146" spans="9:12" hidden="1" x14ac:dyDescent="0.2">
      <c r="I3146" s="30" t="str">
        <f t="shared" si="260"/>
        <v>9 de 2018</v>
      </c>
      <c r="J3146" s="30" t="s">
        <v>165</v>
      </c>
      <c r="K3146" s="30" t="str">
        <f t="shared" si="257"/>
        <v>9 de 2018 - 5 de 2020</v>
      </c>
      <c r="L3146" s="30">
        <v>19</v>
      </c>
    </row>
    <row r="3147" spans="9:12" hidden="1" x14ac:dyDescent="0.2">
      <c r="I3147" s="30" t="str">
        <f t="shared" si="260"/>
        <v>9 de 2018</v>
      </c>
      <c r="J3147" s="30" t="s">
        <v>166</v>
      </c>
      <c r="K3147" s="30" t="str">
        <f t="shared" si="257"/>
        <v>9 de 2018 - 6 de 2020</v>
      </c>
      <c r="L3147" s="30">
        <v>20</v>
      </c>
    </row>
    <row r="3148" spans="9:12" hidden="1" x14ac:dyDescent="0.2">
      <c r="I3148" s="30" t="str">
        <f t="shared" si="260"/>
        <v>9 de 2018</v>
      </c>
      <c r="J3148" s="30" t="s">
        <v>167</v>
      </c>
      <c r="K3148" s="30" t="str">
        <f t="shared" si="257"/>
        <v>9 de 2018 - 7 de 2020</v>
      </c>
      <c r="L3148" s="30">
        <v>21</v>
      </c>
    </row>
    <row r="3149" spans="9:12" hidden="1" x14ac:dyDescent="0.2">
      <c r="I3149" s="30" t="str">
        <f t="shared" si="260"/>
        <v>9 de 2018</v>
      </c>
      <c r="J3149" s="30" t="s">
        <v>168</v>
      </c>
      <c r="K3149" s="30" t="str">
        <f t="shared" si="257"/>
        <v>9 de 2018 - 8 de 2020</v>
      </c>
      <c r="L3149" s="30">
        <v>22</v>
      </c>
    </row>
    <row r="3150" spans="9:12" hidden="1" x14ac:dyDescent="0.2">
      <c r="I3150" s="30" t="str">
        <f t="shared" si="260"/>
        <v>9 de 2018</v>
      </c>
      <c r="J3150" s="30" t="s">
        <v>169</v>
      </c>
      <c r="K3150" s="30" t="str">
        <f t="shared" si="257"/>
        <v>9 de 2018 - 9 de 2020</v>
      </c>
      <c r="L3150" s="30">
        <v>23</v>
      </c>
    </row>
    <row r="3151" spans="9:12" hidden="1" x14ac:dyDescent="0.2">
      <c r="I3151" s="30" t="str">
        <f t="shared" si="260"/>
        <v>9 de 2018</v>
      </c>
      <c r="J3151" s="30" t="s">
        <v>170</v>
      </c>
      <c r="K3151" s="30" t="str">
        <f t="shared" si="257"/>
        <v>9 de 2018 - 10 de 2020</v>
      </c>
      <c r="L3151" s="30">
        <v>24</v>
      </c>
    </row>
    <row r="3152" spans="9:12" hidden="1" x14ac:dyDescent="0.2">
      <c r="I3152" s="30" t="str">
        <f t="shared" si="260"/>
        <v>9 de 2018</v>
      </c>
      <c r="J3152" s="30" t="s">
        <v>171</v>
      </c>
      <c r="K3152" s="30" t="str">
        <f t="shared" si="257"/>
        <v>9 de 2018 - 11 de 2020</v>
      </c>
      <c r="L3152" s="30">
        <v>25</v>
      </c>
    </row>
    <row r="3153" spans="9:12" hidden="1" x14ac:dyDescent="0.2">
      <c r="I3153" s="30" t="str">
        <f t="shared" si="260"/>
        <v>9 de 2018</v>
      </c>
      <c r="J3153" s="30" t="s">
        <v>172</v>
      </c>
      <c r="K3153" s="30" t="str">
        <f t="shared" si="257"/>
        <v>9 de 2018 - 12 de 2020</v>
      </c>
      <c r="L3153" s="30">
        <v>26</v>
      </c>
    </row>
    <row r="3154" spans="9:12" hidden="1" x14ac:dyDescent="0.2">
      <c r="I3154" s="47" t="s">
        <v>146</v>
      </c>
      <c r="J3154" s="30" t="s">
        <v>161</v>
      </c>
      <c r="K3154" s="30" t="str">
        <f t="shared" si="257"/>
        <v>10 de 2018 - 1 de 2020</v>
      </c>
      <c r="L3154" s="30">
        <v>14</v>
      </c>
    </row>
    <row r="3155" spans="9:12" hidden="1" x14ac:dyDescent="0.2">
      <c r="I3155" s="47" t="str">
        <f>I3154</f>
        <v>10 de 2018</v>
      </c>
      <c r="J3155" s="30" t="s">
        <v>162</v>
      </c>
      <c r="K3155" s="30" t="str">
        <f t="shared" si="257"/>
        <v>10 de 2018 - 2 de 2020</v>
      </c>
      <c r="L3155" s="30">
        <v>15</v>
      </c>
    </row>
    <row r="3156" spans="9:12" hidden="1" x14ac:dyDescent="0.2">
      <c r="I3156" s="47" t="str">
        <f t="shared" ref="I3156:I3165" si="261">I3155</f>
        <v>10 de 2018</v>
      </c>
      <c r="J3156" s="30" t="s">
        <v>163</v>
      </c>
      <c r="K3156" s="30" t="str">
        <f t="shared" si="257"/>
        <v>10 de 2018 - 3 de 2020</v>
      </c>
      <c r="L3156" s="30">
        <v>16</v>
      </c>
    </row>
    <row r="3157" spans="9:12" hidden="1" x14ac:dyDescent="0.2">
      <c r="I3157" s="47" t="str">
        <f t="shared" si="261"/>
        <v>10 de 2018</v>
      </c>
      <c r="J3157" s="30" t="s">
        <v>164</v>
      </c>
      <c r="K3157" s="30" t="str">
        <f t="shared" si="257"/>
        <v>10 de 2018 - 4 de 2020</v>
      </c>
      <c r="L3157" s="30">
        <v>17</v>
      </c>
    </row>
    <row r="3158" spans="9:12" hidden="1" x14ac:dyDescent="0.2">
      <c r="I3158" s="47" t="str">
        <f t="shared" si="261"/>
        <v>10 de 2018</v>
      </c>
      <c r="J3158" s="30" t="s">
        <v>165</v>
      </c>
      <c r="K3158" s="30" t="str">
        <f t="shared" si="257"/>
        <v>10 de 2018 - 5 de 2020</v>
      </c>
      <c r="L3158" s="30">
        <v>18</v>
      </c>
    </row>
    <row r="3159" spans="9:12" hidden="1" x14ac:dyDescent="0.2">
      <c r="I3159" s="47" t="str">
        <f t="shared" si="261"/>
        <v>10 de 2018</v>
      </c>
      <c r="J3159" s="30" t="s">
        <v>166</v>
      </c>
      <c r="K3159" s="30" t="str">
        <f t="shared" si="257"/>
        <v>10 de 2018 - 6 de 2020</v>
      </c>
      <c r="L3159" s="30">
        <v>19</v>
      </c>
    </row>
    <row r="3160" spans="9:12" hidden="1" x14ac:dyDescent="0.2">
      <c r="I3160" s="47" t="str">
        <f t="shared" si="261"/>
        <v>10 de 2018</v>
      </c>
      <c r="J3160" s="30" t="s">
        <v>167</v>
      </c>
      <c r="K3160" s="30" t="str">
        <f t="shared" si="257"/>
        <v>10 de 2018 - 7 de 2020</v>
      </c>
      <c r="L3160" s="30">
        <v>20</v>
      </c>
    </row>
    <row r="3161" spans="9:12" hidden="1" x14ac:dyDescent="0.2">
      <c r="I3161" s="47" t="str">
        <f t="shared" si="261"/>
        <v>10 de 2018</v>
      </c>
      <c r="J3161" s="30" t="s">
        <v>168</v>
      </c>
      <c r="K3161" s="30" t="str">
        <f t="shared" si="257"/>
        <v>10 de 2018 - 8 de 2020</v>
      </c>
      <c r="L3161" s="30">
        <v>21</v>
      </c>
    </row>
    <row r="3162" spans="9:12" hidden="1" x14ac:dyDescent="0.2">
      <c r="I3162" s="47" t="str">
        <f t="shared" si="261"/>
        <v>10 de 2018</v>
      </c>
      <c r="J3162" s="30" t="s">
        <v>169</v>
      </c>
      <c r="K3162" s="30" t="str">
        <f t="shared" si="257"/>
        <v>10 de 2018 - 9 de 2020</v>
      </c>
      <c r="L3162" s="30">
        <v>22</v>
      </c>
    </row>
    <row r="3163" spans="9:12" hidden="1" x14ac:dyDescent="0.2">
      <c r="I3163" s="47" t="str">
        <f t="shared" si="261"/>
        <v>10 de 2018</v>
      </c>
      <c r="J3163" s="30" t="s">
        <v>170</v>
      </c>
      <c r="K3163" s="30" t="str">
        <f t="shared" si="257"/>
        <v>10 de 2018 - 10 de 2020</v>
      </c>
      <c r="L3163" s="30">
        <v>23</v>
      </c>
    </row>
    <row r="3164" spans="9:12" hidden="1" x14ac:dyDescent="0.2">
      <c r="I3164" s="47" t="str">
        <f t="shared" si="261"/>
        <v>10 de 2018</v>
      </c>
      <c r="J3164" s="30" t="s">
        <v>171</v>
      </c>
      <c r="K3164" s="30" t="str">
        <f t="shared" si="257"/>
        <v>10 de 2018 - 11 de 2020</v>
      </c>
      <c r="L3164" s="30">
        <v>24</v>
      </c>
    </row>
    <row r="3165" spans="9:12" hidden="1" x14ac:dyDescent="0.2">
      <c r="I3165" s="47" t="str">
        <f t="shared" si="261"/>
        <v>10 de 2018</v>
      </c>
      <c r="J3165" s="30" t="s">
        <v>172</v>
      </c>
      <c r="K3165" s="30" t="str">
        <f t="shared" si="257"/>
        <v>10 de 2018 - 12 de 2020</v>
      </c>
      <c r="L3165" s="30">
        <v>25</v>
      </c>
    </row>
    <row r="3166" spans="9:12" hidden="1" x14ac:dyDescent="0.2">
      <c r="I3166" s="47" t="s">
        <v>147</v>
      </c>
      <c r="J3166" s="30" t="s">
        <v>161</v>
      </c>
      <c r="K3166" s="30" t="str">
        <f t="shared" si="257"/>
        <v>11 de 2018 - 1 de 2020</v>
      </c>
      <c r="L3166" s="30">
        <v>13</v>
      </c>
    </row>
    <row r="3167" spans="9:12" hidden="1" x14ac:dyDescent="0.2">
      <c r="I3167" s="47" t="str">
        <f>I3166</f>
        <v>11 de 2018</v>
      </c>
      <c r="J3167" s="30" t="s">
        <v>162</v>
      </c>
      <c r="K3167" s="30" t="str">
        <f t="shared" si="257"/>
        <v>11 de 2018 - 2 de 2020</v>
      </c>
      <c r="L3167" s="30">
        <v>14</v>
      </c>
    </row>
    <row r="3168" spans="9:12" hidden="1" x14ac:dyDescent="0.2">
      <c r="I3168" s="47" t="str">
        <f t="shared" ref="I3168:I3177" si="262">I3167</f>
        <v>11 de 2018</v>
      </c>
      <c r="J3168" s="30" t="s">
        <v>163</v>
      </c>
      <c r="K3168" s="30" t="str">
        <f t="shared" si="257"/>
        <v>11 de 2018 - 3 de 2020</v>
      </c>
      <c r="L3168" s="30">
        <v>15</v>
      </c>
    </row>
    <row r="3169" spans="9:12" hidden="1" x14ac:dyDescent="0.2">
      <c r="I3169" s="47" t="str">
        <f t="shared" si="262"/>
        <v>11 de 2018</v>
      </c>
      <c r="J3169" s="30" t="s">
        <v>164</v>
      </c>
      <c r="K3169" s="30" t="str">
        <f t="shared" si="257"/>
        <v>11 de 2018 - 4 de 2020</v>
      </c>
      <c r="L3169" s="30">
        <v>16</v>
      </c>
    </row>
    <row r="3170" spans="9:12" hidden="1" x14ac:dyDescent="0.2">
      <c r="I3170" s="47" t="str">
        <f t="shared" si="262"/>
        <v>11 de 2018</v>
      </c>
      <c r="J3170" s="30" t="s">
        <v>165</v>
      </c>
      <c r="K3170" s="30" t="str">
        <f t="shared" si="257"/>
        <v>11 de 2018 - 5 de 2020</v>
      </c>
      <c r="L3170" s="30">
        <v>17</v>
      </c>
    </row>
    <row r="3171" spans="9:12" hidden="1" x14ac:dyDescent="0.2">
      <c r="I3171" s="47" t="str">
        <f t="shared" si="262"/>
        <v>11 de 2018</v>
      </c>
      <c r="J3171" s="30" t="s">
        <v>166</v>
      </c>
      <c r="K3171" s="30" t="str">
        <f t="shared" si="257"/>
        <v>11 de 2018 - 6 de 2020</v>
      </c>
      <c r="L3171" s="30">
        <v>18</v>
      </c>
    </row>
    <row r="3172" spans="9:12" hidden="1" x14ac:dyDescent="0.2">
      <c r="I3172" s="47" t="str">
        <f t="shared" si="262"/>
        <v>11 de 2018</v>
      </c>
      <c r="J3172" s="30" t="s">
        <v>167</v>
      </c>
      <c r="K3172" s="30" t="str">
        <f t="shared" si="257"/>
        <v>11 de 2018 - 7 de 2020</v>
      </c>
      <c r="L3172" s="30">
        <v>19</v>
      </c>
    </row>
    <row r="3173" spans="9:12" hidden="1" x14ac:dyDescent="0.2">
      <c r="I3173" s="47" t="str">
        <f t="shared" si="262"/>
        <v>11 de 2018</v>
      </c>
      <c r="J3173" s="30" t="s">
        <v>168</v>
      </c>
      <c r="K3173" s="30" t="str">
        <f t="shared" si="257"/>
        <v>11 de 2018 - 8 de 2020</v>
      </c>
      <c r="L3173" s="30">
        <v>20</v>
      </c>
    </row>
    <row r="3174" spans="9:12" hidden="1" x14ac:dyDescent="0.2">
      <c r="I3174" s="47" t="str">
        <f t="shared" si="262"/>
        <v>11 de 2018</v>
      </c>
      <c r="J3174" s="30" t="s">
        <v>169</v>
      </c>
      <c r="K3174" s="30" t="str">
        <f t="shared" si="257"/>
        <v>11 de 2018 - 9 de 2020</v>
      </c>
      <c r="L3174" s="30">
        <v>21</v>
      </c>
    </row>
    <row r="3175" spans="9:12" hidden="1" x14ac:dyDescent="0.2">
      <c r="I3175" s="47" t="str">
        <f t="shared" si="262"/>
        <v>11 de 2018</v>
      </c>
      <c r="J3175" s="30" t="s">
        <v>170</v>
      </c>
      <c r="K3175" s="30" t="str">
        <f t="shared" ref="K3175:K3189" si="263">CONCATENATE(I3175," - ",J3175)</f>
        <v>11 de 2018 - 10 de 2020</v>
      </c>
      <c r="L3175" s="30">
        <v>22</v>
      </c>
    </row>
    <row r="3176" spans="9:12" hidden="1" x14ac:dyDescent="0.2">
      <c r="I3176" s="47" t="str">
        <f t="shared" si="262"/>
        <v>11 de 2018</v>
      </c>
      <c r="J3176" s="30" t="s">
        <v>171</v>
      </c>
      <c r="K3176" s="30" t="str">
        <f t="shared" si="263"/>
        <v>11 de 2018 - 11 de 2020</v>
      </c>
      <c r="L3176" s="30">
        <v>23</v>
      </c>
    </row>
    <row r="3177" spans="9:12" hidden="1" x14ac:dyDescent="0.2">
      <c r="I3177" s="47" t="str">
        <f t="shared" si="262"/>
        <v>11 de 2018</v>
      </c>
      <c r="J3177" s="30" t="s">
        <v>172</v>
      </c>
      <c r="K3177" s="30" t="str">
        <f t="shared" si="263"/>
        <v>11 de 2018 - 12 de 2020</v>
      </c>
      <c r="L3177" s="30">
        <v>24</v>
      </c>
    </row>
    <row r="3178" spans="9:12" hidden="1" x14ac:dyDescent="0.2">
      <c r="I3178" s="47" t="s">
        <v>148</v>
      </c>
      <c r="J3178" s="30" t="s">
        <v>161</v>
      </c>
      <c r="K3178" s="30" t="str">
        <f t="shared" si="263"/>
        <v>12 de 2018 - 1 de 2020</v>
      </c>
      <c r="L3178" s="30">
        <v>12</v>
      </c>
    </row>
    <row r="3179" spans="9:12" hidden="1" x14ac:dyDescent="0.2">
      <c r="I3179" s="47" t="str">
        <f>I3178</f>
        <v>12 de 2018</v>
      </c>
      <c r="J3179" s="30" t="s">
        <v>162</v>
      </c>
      <c r="K3179" s="30" t="str">
        <f t="shared" si="263"/>
        <v>12 de 2018 - 2 de 2020</v>
      </c>
      <c r="L3179" s="30">
        <v>13</v>
      </c>
    </row>
    <row r="3180" spans="9:12" hidden="1" x14ac:dyDescent="0.2">
      <c r="I3180" s="47" t="str">
        <f t="shared" ref="I3180:I3189" si="264">I3179</f>
        <v>12 de 2018</v>
      </c>
      <c r="J3180" s="30" t="s">
        <v>163</v>
      </c>
      <c r="K3180" s="30" t="str">
        <f t="shared" si="263"/>
        <v>12 de 2018 - 3 de 2020</v>
      </c>
      <c r="L3180" s="30">
        <v>14</v>
      </c>
    </row>
    <row r="3181" spans="9:12" hidden="1" x14ac:dyDescent="0.2">
      <c r="I3181" s="47" t="str">
        <f t="shared" si="264"/>
        <v>12 de 2018</v>
      </c>
      <c r="J3181" s="30" t="s">
        <v>164</v>
      </c>
      <c r="K3181" s="30" t="str">
        <f t="shared" si="263"/>
        <v>12 de 2018 - 4 de 2020</v>
      </c>
      <c r="L3181" s="30">
        <v>15</v>
      </c>
    </row>
    <row r="3182" spans="9:12" hidden="1" x14ac:dyDescent="0.2">
      <c r="I3182" s="47" t="str">
        <f t="shared" si="264"/>
        <v>12 de 2018</v>
      </c>
      <c r="J3182" s="30" t="s">
        <v>165</v>
      </c>
      <c r="K3182" s="30" t="str">
        <f t="shared" si="263"/>
        <v>12 de 2018 - 5 de 2020</v>
      </c>
      <c r="L3182" s="30">
        <v>16</v>
      </c>
    </row>
    <row r="3183" spans="9:12" hidden="1" x14ac:dyDescent="0.2">
      <c r="I3183" s="47" t="str">
        <f t="shared" si="264"/>
        <v>12 de 2018</v>
      </c>
      <c r="J3183" s="30" t="s">
        <v>166</v>
      </c>
      <c r="K3183" s="30" t="str">
        <f t="shared" si="263"/>
        <v>12 de 2018 - 6 de 2020</v>
      </c>
      <c r="L3183" s="30">
        <v>17</v>
      </c>
    </row>
    <row r="3184" spans="9:12" hidden="1" x14ac:dyDescent="0.2">
      <c r="I3184" s="47" t="str">
        <f t="shared" si="264"/>
        <v>12 de 2018</v>
      </c>
      <c r="J3184" s="30" t="s">
        <v>167</v>
      </c>
      <c r="K3184" s="30" t="str">
        <f t="shared" si="263"/>
        <v>12 de 2018 - 7 de 2020</v>
      </c>
      <c r="L3184" s="30">
        <v>18</v>
      </c>
    </row>
    <row r="3185" spans="9:12" hidden="1" x14ac:dyDescent="0.2">
      <c r="I3185" s="47" t="str">
        <f t="shared" si="264"/>
        <v>12 de 2018</v>
      </c>
      <c r="J3185" s="30" t="s">
        <v>168</v>
      </c>
      <c r="K3185" s="30" t="str">
        <f t="shared" si="263"/>
        <v>12 de 2018 - 8 de 2020</v>
      </c>
      <c r="L3185" s="30">
        <v>19</v>
      </c>
    </row>
    <row r="3186" spans="9:12" hidden="1" x14ac:dyDescent="0.2">
      <c r="I3186" s="47" t="str">
        <f t="shared" si="264"/>
        <v>12 de 2018</v>
      </c>
      <c r="J3186" s="30" t="s">
        <v>169</v>
      </c>
      <c r="K3186" s="30" t="str">
        <f t="shared" si="263"/>
        <v>12 de 2018 - 9 de 2020</v>
      </c>
      <c r="L3186" s="30">
        <v>20</v>
      </c>
    </row>
    <row r="3187" spans="9:12" hidden="1" x14ac:dyDescent="0.2">
      <c r="I3187" s="47" t="str">
        <f t="shared" si="264"/>
        <v>12 de 2018</v>
      </c>
      <c r="J3187" s="30" t="s">
        <v>170</v>
      </c>
      <c r="K3187" s="30" t="str">
        <f t="shared" si="263"/>
        <v>12 de 2018 - 10 de 2020</v>
      </c>
      <c r="L3187" s="30">
        <v>21</v>
      </c>
    </row>
    <row r="3188" spans="9:12" hidden="1" x14ac:dyDescent="0.2">
      <c r="I3188" s="47" t="str">
        <f t="shared" si="264"/>
        <v>12 de 2018</v>
      </c>
      <c r="J3188" s="30" t="s">
        <v>171</v>
      </c>
      <c r="K3188" s="30" t="str">
        <f t="shared" si="263"/>
        <v>12 de 2018 - 11 de 2020</v>
      </c>
      <c r="L3188" s="30">
        <v>22</v>
      </c>
    </row>
    <row r="3189" spans="9:12" hidden="1" x14ac:dyDescent="0.2">
      <c r="I3189" s="47" t="str">
        <f t="shared" si="264"/>
        <v>12 de 2018</v>
      </c>
      <c r="J3189" s="30" t="s">
        <v>172</v>
      </c>
      <c r="K3189" s="30" t="str">
        <f t="shared" si="263"/>
        <v>12 de 2018 - 12 de 2020</v>
      </c>
      <c r="L3189" s="30">
        <v>23</v>
      </c>
    </row>
    <row r="3190" spans="9:12" hidden="1" x14ac:dyDescent="0.2">
      <c r="I3190" s="19"/>
      <c r="J3190" s="19"/>
    </row>
    <row r="3191" spans="9:12" hidden="1" x14ac:dyDescent="0.2">
      <c r="I3191" s="49" t="s">
        <v>175</v>
      </c>
      <c r="J3191" s="49"/>
      <c r="K3191" s="49"/>
      <c r="L3191" s="49"/>
    </row>
    <row r="3192" spans="9:12" hidden="1" x14ac:dyDescent="0.2">
      <c r="I3192" s="30" t="s">
        <v>53</v>
      </c>
      <c r="J3192" s="30" t="s">
        <v>89</v>
      </c>
      <c r="K3192" s="30" t="str">
        <f>CONCATENATE(I3192," - ",J3192)</f>
        <v>1 de 2011 - 1 de 2014</v>
      </c>
      <c r="L3192" s="30">
        <v>35</v>
      </c>
    </row>
    <row r="3193" spans="9:12" hidden="1" x14ac:dyDescent="0.2">
      <c r="I3193" s="30" t="str">
        <f>I3192</f>
        <v>1 de 2011</v>
      </c>
      <c r="J3193" s="30" t="s">
        <v>90</v>
      </c>
      <c r="K3193" s="30" t="str">
        <f t="shared" ref="K3193:K3256" si="265">CONCATENATE(I3193," - ",J3193)</f>
        <v>1 de 2011 - 2 de 2014</v>
      </c>
      <c r="L3193" s="30">
        <v>36</v>
      </c>
    </row>
    <row r="3194" spans="9:12" hidden="1" x14ac:dyDescent="0.2">
      <c r="I3194" s="30" t="str">
        <f t="shared" ref="I3194:I3203" si="266">I3193</f>
        <v>1 de 2011</v>
      </c>
      <c r="J3194" s="30" t="s">
        <v>91</v>
      </c>
      <c r="K3194" s="30" t="str">
        <f t="shared" si="265"/>
        <v>1 de 2011 - 3 de 2014</v>
      </c>
      <c r="L3194" s="30">
        <v>37</v>
      </c>
    </row>
    <row r="3195" spans="9:12" hidden="1" x14ac:dyDescent="0.2">
      <c r="I3195" s="30" t="str">
        <f t="shared" si="266"/>
        <v>1 de 2011</v>
      </c>
      <c r="J3195" s="30" t="s">
        <v>92</v>
      </c>
      <c r="K3195" s="30" t="str">
        <f t="shared" si="265"/>
        <v>1 de 2011 - 4 de 2014</v>
      </c>
      <c r="L3195" s="30">
        <v>38</v>
      </c>
    </row>
    <row r="3196" spans="9:12" hidden="1" x14ac:dyDescent="0.2">
      <c r="I3196" s="30" t="str">
        <f t="shared" si="266"/>
        <v>1 de 2011</v>
      </c>
      <c r="J3196" s="30" t="s">
        <v>93</v>
      </c>
      <c r="K3196" s="30" t="str">
        <f t="shared" si="265"/>
        <v>1 de 2011 - 5 de 2014</v>
      </c>
      <c r="L3196" s="30">
        <v>39</v>
      </c>
    </row>
    <row r="3197" spans="9:12" hidden="1" x14ac:dyDescent="0.2">
      <c r="I3197" s="30" t="str">
        <f t="shared" si="266"/>
        <v>1 de 2011</v>
      </c>
      <c r="J3197" s="30" t="s">
        <v>94</v>
      </c>
      <c r="K3197" s="30" t="str">
        <f t="shared" si="265"/>
        <v>1 de 2011 - 6 de 2014</v>
      </c>
      <c r="L3197" s="30">
        <v>40</v>
      </c>
    </row>
    <row r="3198" spans="9:12" hidden="1" x14ac:dyDescent="0.2">
      <c r="I3198" s="30" t="str">
        <f t="shared" si="266"/>
        <v>1 de 2011</v>
      </c>
      <c r="J3198" s="30" t="s">
        <v>95</v>
      </c>
      <c r="K3198" s="30" t="str">
        <f t="shared" si="265"/>
        <v>1 de 2011 - 7 de 2014</v>
      </c>
      <c r="L3198" s="30">
        <v>41</v>
      </c>
    </row>
    <row r="3199" spans="9:12" hidden="1" x14ac:dyDescent="0.2">
      <c r="I3199" s="30" t="str">
        <f t="shared" si="266"/>
        <v>1 de 2011</v>
      </c>
      <c r="J3199" s="30" t="s">
        <v>96</v>
      </c>
      <c r="K3199" s="30" t="str">
        <f t="shared" si="265"/>
        <v>1 de 2011 - 8 de 2014</v>
      </c>
      <c r="L3199" s="30">
        <v>42</v>
      </c>
    </row>
    <row r="3200" spans="9:12" hidden="1" x14ac:dyDescent="0.2">
      <c r="I3200" s="30" t="str">
        <f t="shared" si="266"/>
        <v>1 de 2011</v>
      </c>
      <c r="J3200" s="30" t="s">
        <v>97</v>
      </c>
      <c r="K3200" s="30" t="str">
        <f t="shared" si="265"/>
        <v>1 de 2011 - 9 de 2014</v>
      </c>
      <c r="L3200" s="30">
        <v>43</v>
      </c>
    </row>
    <row r="3201" spans="9:12" hidden="1" x14ac:dyDescent="0.2">
      <c r="I3201" s="30" t="str">
        <f t="shared" si="266"/>
        <v>1 de 2011</v>
      </c>
      <c r="J3201" s="30" t="s">
        <v>98</v>
      </c>
      <c r="K3201" s="30" t="str">
        <f t="shared" si="265"/>
        <v>1 de 2011 - 10 de 2014</v>
      </c>
      <c r="L3201" s="30">
        <v>44</v>
      </c>
    </row>
    <row r="3202" spans="9:12" hidden="1" x14ac:dyDescent="0.2">
      <c r="I3202" s="30" t="str">
        <f t="shared" si="266"/>
        <v>1 de 2011</v>
      </c>
      <c r="J3202" s="30" t="s">
        <v>99</v>
      </c>
      <c r="K3202" s="30" t="str">
        <f t="shared" si="265"/>
        <v>1 de 2011 - 11 de 2014</v>
      </c>
      <c r="L3202" s="30">
        <v>45</v>
      </c>
    </row>
    <row r="3203" spans="9:12" hidden="1" x14ac:dyDescent="0.2">
      <c r="I3203" s="30" t="str">
        <f t="shared" si="266"/>
        <v>1 de 2011</v>
      </c>
      <c r="J3203" s="30" t="s">
        <v>100</v>
      </c>
      <c r="K3203" s="30" t="str">
        <f t="shared" si="265"/>
        <v>1 de 2011 - 12 de 2014</v>
      </c>
      <c r="L3203" s="30">
        <v>46</v>
      </c>
    </row>
    <row r="3204" spans="9:12" hidden="1" x14ac:dyDescent="0.2">
      <c r="I3204" s="30" t="s">
        <v>54</v>
      </c>
      <c r="J3204" s="30" t="s">
        <v>89</v>
      </c>
      <c r="K3204" s="30" t="str">
        <f t="shared" si="265"/>
        <v>2 de 2011 - 1 de 2014</v>
      </c>
      <c r="L3204" s="47">
        <v>34</v>
      </c>
    </row>
    <row r="3205" spans="9:12" hidden="1" x14ac:dyDescent="0.2">
      <c r="I3205" s="30" t="str">
        <f>I3204</f>
        <v>2 de 2011</v>
      </c>
      <c r="J3205" s="30" t="s">
        <v>90</v>
      </c>
      <c r="K3205" s="30" t="str">
        <f t="shared" si="265"/>
        <v>2 de 2011 - 2 de 2014</v>
      </c>
      <c r="L3205" s="47">
        <v>35</v>
      </c>
    </row>
    <row r="3206" spans="9:12" hidden="1" x14ac:dyDescent="0.2">
      <c r="I3206" s="30" t="str">
        <f t="shared" ref="I3206:I3215" si="267">I3205</f>
        <v>2 de 2011</v>
      </c>
      <c r="J3206" s="30" t="s">
        <v>91</v>
      </c>
      <c r="K3206" s="30" t="str">
        <f t="shared" si="265"/>
        <v>2 de 2011 - 3 de 2014</v>
      </c>
      <c r="L3206" s="47">
        <v>36</v>
      </c>
    </row>
    <row r="3207" spans="9:12" hidden="1" x14ac:dyDescent="0.2">
      <c r="I3207" s="30" t="str">
        <f t="shared" si="267"/>
        <v>2 de 2011</v>
      </c>
      <c r="J3207" s="30" t="s">
        <v>92</v>
      </c>
      <c r="K3207" s="30" t="str">
        <f t="shared" si="265"/>
        <v>2 de 2011 - 4 de 2014</v>
      </c>
      <c r="L3207" s="47">
        <v>37</v>
      </c>
    </row>
    <row r="3208" spans="9:12" hidden="1" x14ac:dyDescent="0.2">
      <c r="I3208" s="30" t="str">
        <f t="shared" si="267"/>
        <v>2 de 2011</v>
      </c>
      <c r="J3208" s="30" t="s">
        <v>93</v>
      </c>
      <c r="K3208" s="30" t="str">
        <f t="shared" si="265"/>
        <v>2 de 2011 - 5 de 2014</v>
      </c>
      <c r="L3208" s="47">
        <v>38</v>
      </c>
    </row>
    <row r="3209" spans="9:12" hidden="1" x14ac:dyDescent="0.2">
      <c r="I3209" s="30" t="str">
        <f t="shared" si="267"/>
        <v>2 de 2011</v>
      </c>
      <c r="J3209" s="30" t="s">
        <v>94</v>
      </c>
      <c r="K3209" s="30" t="str">
        <f t="shared" si="265"/>
        <v>2 de 2011 - 6 de 2014</v>
      </c>
      <c r="L3209" s="47">
        <v>39</v>
      </c>
    </row>
    <row r="3210" spans="9:12" hidden="1" x14ac:dyDescent="0.2">
      <c r="I3210" s="30" t="str">
        <f t="shared" si="267"/>
        <v>2 de 2011</v>
      </c>
      <c r="J3210" s="30" t="s">
        <v>95</v>
      </c>
      <c r="K3210" s="30" t="str">
        <f t="shared" si="265"/>
        <v>2 de 2011 - 7 de 2014</v>
      </c>
      <c r="L3210" s="47">
        <v>40</v>
      </c>
    </row>
    <row r="3211" spans="9:12" hidden="1" x14ac:dyDescent="0.2">
      <c r="I3211" s="30" t="str">
        <f t="shared" si="267"/>
        <v>2 de 2011</v>
      </c>
      <c r="J3211" s="30" t="s">
        <v>96</v>
      </c>
      <c r="K3211" s="30" t="str">
        <f t="shared" si="265"/>
        <v>2 de 2011 - 8 de 2014</v>
      </c>
      <c r="L3211" s="47">
        <v>41</v>
      </c>
    </row>
    <row r="3212" spans="9:12" hidden="1" x14ac:dyDescent="0.2">
      <c r="I3212" s="30" t="str">
        <f t="shared" si="267"/>
        <v>2 de 2011</v>
      </c>
      <c r="J3212" s="30" t="s">
        <v>97</v>
      </c>
      <c r="K3212" s="30" t="str">
        <f t="shared" si="265"/>
        <v>2 de 2011 - 9 de 2014</v>
      </c>
      <c r="L3212" s="47">
        <v>42</v>
      </c>
    </row>
    <row r="3213" spans="9:12" hidden="1" x14ac:dyDescent="0.2">
      <c r="I3213" s="30" t="str">
        <f t="shared" si="267"/>
        <v>2 de 2011</v>
      </c>
      <c r="J3213" s="30" t="s">
        <v>98</v>
      </c>
      <c r="K3213" s="30" t="str">
        <f t="shared" si="265"/>
        <v>2 de 2011 - 10 de 2014</v>
      </c>
      <c r="L3213" s="47">
        <v>43</v>
      </c>
    </row>
    <row r="3214" spans="9:12" hidden="1" x14ac:dyDescent="0.2">
      <c r="I3214" s="30" t="str">
        <f t="shared" si="267"/>
        <v>2 de 2011</v>
      </c>
      <c r="J3214" s="30" t="s">
        <v>99</v>
      </c>
      <c r="K3214" s="30" t="str">
        <f t="shared" si="265"/>
        <v>2 de 2011 - 11 de 2014</v>
      </c>
      <c r="L3214" s="47">
        <v>44</v>
      </c>
    </row>
    <row r="3215" spans="9:12" hidden="1" x14ac:dyDescent="0.2">
      <c r="I3215" s="30" t="str">
        <f t="shared" si="267"/>
        <v>2 de 2011</v>
      </c>
      <c r="J3215" s="30" t="s">
        <v>100</v>
      </c>
      <c r="K3215" s="30" t="str">
        <f t="shared" si="265"/>
        <v>2 de 2011 - 12 de 2014</v>
      </c>
      <c r="L3215" s="47">
        <v>45</v>
      </c>
    </row>
    <row r="3216" spans="9:12" hidden="1" x14ac:dyDescent="0.2">
      <c r="I3216" s="47" t="s">
        <v>55</v>
      </c>
      <c r="J3216" s="30" t="s">
        <v>89</v>
      </c>
      <c r="K3216" s="30" t="str">
        <f t="shared" si="265"/>
        <v>3 de 2011 - 1 de 2014</v>
      </c>
      <c r="L3216" s="30">
        <v>33</v>
      </c>
    </row>
    <row r="3217" spans="9:12" hidden="1" x14ac:dyDescent="0.2">
      <c r="I3217" s="47" t="str">
        <f>I3216</f>
        <v>3 de 2011</v>
      </c>
      <c r="J3217" s="30" t="s">
        <v>90</v>
      </c>
      <c r="K3217" s="30" t="str">
        <f t="shared" si="265"/>
        <v>3 de 2011 - 2 de 2014</v>
      </c>
      <c r="L3217" s="30">
        <v>34</v>
      </c>
    </row>
    <row r="3218" spans="9:12" hidden="1" x14ac:dyDescent="0.2">
      <c r="I3218" s="47" t="str">
        <f t="shared" ref="I3218:I3227" si="268">I3217</f>
        <v>3 de 2011</v>
      </c>
      <c r="J3218" s="30" t="s">
        <v>91</v>
      </c>
      <c r="K3218" s="30" t="str">
        <f t="shared" si="265"/>
        <v>3 de 2011 - 3 de 2014</v>
      </c>
      <c r="L3218" s="30">
        <v>35</v>
      </c>
    </row>
    <row r="3219" spans="9:12" hidden="1" x14ac:dyDescent="0.2">
      <c r="I3219" s="47" t="str">
        <f t="shared" si="268"/>
        <v>3 de 2011</v>
      </c>
      <c r="J3219" s="30" t="s">
        <v>92</v>
      </c>
      <c r="K3219" s="30" t="str">
        <f t="shared" si="265"/>
        <v>3 de 2011 - 4 de 2014</v>
      </c>
      <c r="L3219" s="30">
        <v>36</v>
      </c>
    </row>
    <row r="3220" spans="9:12" hidden="1" x14ac:dyDescent="0.2">
      <c r="I3220" s="47" t="str">
        <f t="shared" si="268"/>
        <v>3 de 2011</v>
      </c>
      <c r="J3220" s="30" t="s">
        <v>93</v>
      </c>
      <c r="K3220" s="30" t="str">
        <f t="shared" si="265"/>
        <v>3 de 2011 - 5 de 2014</v>
      </c>
      <c r="L3220" s="30">
        <v>37</v>
      </c>
    </row>
    <row r="3221" spans="9:12" hidden="1" x14ac:dyDescent="0.2">
      <c r="I3221" s="47" t="str">
        <f t="shared" si="268"/>
        <v>3 de 2011</v>
      </c>
      <c r="J3221" s="30" t="s">
        <v>94</v>
      </c>
      <c r="K3221" s="30" t="str">
        <f t="shared" si="265"/>
        <v>3 de 2011 - 6 de 2014</v>
      </c>
      <c r="L3221" s="30">
        <v>38</v>
      </c>
    </row>
    <row r="3222" spans="9:12" hidden="1" x14ac:dyDescent="0.2">
      <c r="I3222" s="47" t="str">
        <f t="shared" si="268"/>
        <v>3 de 2011</v>
      </c>
      <c r="J3222" s="30" t="s">
        <v>95</v>
      </c>
      <c r="K3222" s="30" t="str">
        <f t="shared" si="265"/>
        <v>3 de 2011 - 7 de 2014</v>
      </c>
      <c r="L3222" s="30">
        <v>39</v>
      </c>
    </row>
    <row r="3223" spans="9:12" hidden="1" x14ac:dyDescent="0.2">
      <c r="I3223" s="47" t="str">
        <f t="shared" si="268"/>
        <v>3 de 2011</v>
      </c>
      <c r="J3223" s="30" t="s">
        <v>96</v>
      </c>
      <c r="K3223" s="30" t="str">
        <f t="shared" si="265"/>
        <v>3 de 2011 - 8 de 2014</v>
      </c>
      <c r="L3223" s="30">
        <v>40</v>
      </c>
    </row>
    <row r="3224" spans="9:12" hidden="1" x14ac:dyDescent="0.2">
      <c r="I3224" s="47" t="str">
        <f t="shared" si="268"/>
        <v>3 de 2011</v>
      </c>
      <c r="J3224" s="30" t="s">
        <v>97</v>
      </c>
      <c r="K3224" s="30" t="str">
        <f t="shared" si="265"/>
        <v>3 de 2011 - 9 de 2014</v>
      </c>
      <c r="L3224" s="30">
        <v>41</v>
      </c>
    </row>
    <row r="3225" spans="9:12" hidden="1" x14ac:dyDescent="0.2">
      <c r="I3225" s="47" t="str">
        <f t="shared" si="268"/>
        <v>3 de 2011</v>
      </c>
      <c r="J3225" s="30" t="s">
        <v>98</v>
      </c>
      <c r="K3225" s="30" t="str">
        <f t="shared" si="265"/>
        <v>3 de 2011 - 10 de 2014</v>
      </c>
      <c r="L3225" s="30">
        <v>42</v>
      </c>
    </row>
    <row r="3226" spans="9:12" hidden="1" x14ac:dyDescent="0.2">
      <c r="I3226" s="47" t="str">
        <f t="shared" si="268"/>
        <v>3 de 2011</v>
      </c>
      <c r="J3226" s="30" t="s">
        <v>99</v>
      </c>
      <c r="K3226" s="30" t="str">
        <f t="shared" si="265"/>
        <v>3 de 2011 - 11 de 2014</v>
      </c>
      <c r="L3226" s="30">
        <v>43</v>
      </c>
    </row>
    <row r="3227" spans="9:12" hidden="1" x14ac:dyDescent="0.2">
      <c r="I3227" s="47" t="str">
        <f t="shared" si="268"/>
        <v>3 de 2011</v>
      </c>
      <c r="J3227" s="30" t="s">
        <v>100</v>
      </c>
      <c r="K3227" s="30" t="str">
        <f t="shared" si="265"/>
        <v>3 de 2011 - 12 de 2014</v>
      </c>
      <c r="L3227" s="30">
        <v>44</v>
      </c>
    </row>
    <row r="3228" spans="9:12" hidden="1" x14ac:dyDescent="0.2">
      <c r="I3228" s="47" t="s">
        <v>56</v>
      </c>
      <c r="J3228" s="30" t="s">
        <v>89</v>
      </c>
      <c r="K3228" s="30" t="str">
        <f t="shared" si="265"/>
        <v>4 de 2011 - 1 de 2014</v>
      </c>
      <c r="L3228" s="30">
        <v>32</v>
      </c>
    </row>
    <row r="3229" spans="9:12" hidden="1" x14ac:dyDescent="0.2">
      <c r="I3229" s="47" t="str">
        <f>I3228</f>
        <v>4 de 2011</v>
      </c>
      <c r="J3229" s="30" t="s">
        <v>90</v>
      </c>
      <c r="K3229" s="30" t="str">
        <f t="shared" si="265"/>
        <v>4 de 2011 - 2 de 2014</v>
      </c>
      <c r="L3229" s="30">
        <v>33</v>
      </c>
    </row>
    <row r="3230" spans="9:12" hidden="1" x14ac:dyDescent="0.2">
      <c r="I3230" s="47" t="str">
        <f t="shared" ref="I3230:I3239" si="269">I3229</f>
        <v>4 de 2011</v>
      </c>
      <c r="J3230" s="30" t="s">
        <v>91</v>
      </c>
      <c r="K3230" s="30" t="str">
        <f t="shared" si="265"/>
        <v>4 de 2011 - 3 de 2014</v>
      </c>
      <c r="L3230" s="30">
        <v>34</v>
      </c>
    </row>
    <row r="3231" spans="9:12" hidden="1" x14ac:dyDescent="0.2">
      <c r="I3231" s="47" t="str">
        <f t="shared" si="269"/>
        <v>4 de 2011</v>
      </c>
      <c r="J3231" s="30" t="s">
        <v>92</v>
      </c>
      <c r="K3231" s="30" t="str">
        <f t="shared" si="265"/>
        <v>4 de 2011 - 4 de 2014</v>
      </c>
      <c r="L3231" s="30">
        <v>35</v>
      </c>
    </row>
    <row r="3232" spans="9:12" hidden="1" x14ac:dyDescent="0.2">
      <c r="I3232" s="47" t="str">
        <f t="shared" si="269"/>
        <v>4 de 2011</v>
      </c>
      <c r="J3232" s="30" t="s">
        <v>93</v>
      </c>
      <c r="K3232" s="30" t="str">
        <f t="shared" si="265"/>
        <v>4 de 2011 - 5 de 2014</v>
      </c>
      <c r="L3232" s="30">
        <v>36</v>
      </c>
    </row>
    <row r="3233" spans="9:12" hidden="1" x14ac:dyDescent="0.2">
      <c r="I3233" s="47" t="str">
        <f t="shared" si="269"/>
        <v>4 de 2011</v>
      </c>
      <c r="J3233" s="30" t="s">
        <v>94</v>
      </c>
      <c r="K3233" s="30" t="str">
        <f t="shared" si="265"/>
        <v>4 de 2011 - 6 de 2014</v>
      </c>
      <c r="L3233" s="30">
        <v>37</v>
      </c>
    </row>
    <row r="3234" spans="9:12" hidden="1" x14ac:dyDescent="0.2">
      <c r="I3234" s="47" t="str">
        <f t="shared" si="269"/>
        <v>4 de 2011</v>
      </c>
      <c r="J3234" s="30" t="s">
        <v>95</v>
      </c>
      <c r="K3234" s="30" t="str">
        <f t="shared" si="265"/>
        <v>4 de 2011 - 7 de 2014</v>
      </c>
      <c r="L3234" s="30">
        <v>38</v>
      </c>
    </row>
    <row r="3235" spans="9:12" hidden="1" x14ac:dyDescent="0.2">
      <c r="I3235" s="47" t="str">
        <f t="shared" si="269"/>
        <v>4 de 2011</v>
      </c>
      <c r="J3235" s="30" t="s">
        <v>96</v>
      </c>
      <c r="K3235" s="30" t="str">
        <f t="shared" si="265"/>
        <v>4 de 2011 - 8 de 2014</v>
      </c>
      <c r="L3235" s="30">
        <v>39</v>
      </c>
    </row>
    <row r="3236" spans="9:12" hidden="1" x14ac:dyDescent="0.2">
      <c r="I3236" s="47" t="str">
        <f t="shared" si="269"/>
        <v>4 de 2011</v>
      </c>
      <c r="J3236" s="30" t="s">
        <v>97</v>
      </c>
      <c r="K3236" s="30" t="str">
        <f t="shared" si="265"/>
        <v>4 de 2011 - 9 de 2014</v>
      </c>
      <c r="L3236" s="30">
        <v>40</v>
      </c>
    </row>
    <row r="3237" spans="9:12" hidden="1" x14ac:dyDescent="0.2">
      <c r="I3237" s="47" t="str">
        <f t="shared" si="269"/>
        <v>4 de 2011</v>
      </c>
      <c r="J3237" s="30" t="s">
        <v>98</v>
      </c>
      <c r="K3237" s="30" t="str">
        <f t="shared" si="265"/>
        <v>4 de 2011 - 10 de 2014</v>
      </c>
      <c r="L3237" s="30">
        <v>41</v>
      </c>
    </row>
    <row r="3238" spans="9:12" hidden="1" x14ac:dyDescent="0.2">
      <c r="I3238" s="47" t="str">
        <f t="shared" si="269"/>
        <v>4 de 2011</v>
      </c>
      <c r="J3238" s="30" t="s">
        <v>99</v>
      </c>
      <c r="K3238" s="30" t="str">
        <f t="shared" si="265"/>
        <v>4 de 2011 - 11 de 2014</v>
      </c>
      <c r="L3238" s="30">
        <v>42</v>
      </c>
    </row>
    <row r="3239" spans="9:12" hidden="1" x14ac:dyDescent="0.2">
      <c r="I3239" s="47" t="str">
        <f t="shared" si="269"/>
        <v>4 de 2011</v>
      </c>
      <c r="J3239" s="30" t="s">
        <v>100</v>
      </c>
      <c r="K3239" s="30" t="str">
        <f t="shared" si="265"/>
        <v>4 de 2011 - 12 de 2014</v>
      </c>
      <c r="L3239" s="30">
        <v>43</v>
      </c>
    </row>
    <row r="3240" spans="9:12" hidden="1" x14ac:dyDescent="0.2">
      <c r="I3240" s="47" t="s">
        <v>57</v>
      </c>
      <c r="J3240" s="30" t="s">
        <v>89</v>
      </c>
      <c r="K3240" s="30" t="str">
        <f t="shared" si="265"/>
        <v>5 de 2011 - 1 de 2014</v>
      </c>
      <c r="L3240" s="30">
        <v>31</v>
      </c>
    </row>
    <row r="3241" spans="9:12" hidden="1" x14ac:dyDescent="0.2">
      <c r="I3241" s="47" t="str">
        <f>I3240</f>
        <v>5 de 2011</v>
      </c>
      <c r="J3241" s="30" t="s">
        <v>90</v>
      </c>
      <c r="K3241" s="30" t="str">
        <f t="shared" si="265"/>
        <v>5 de 2011 - 2 de 2014</v>
      </c>
      <c r="L3241" s="30">
        <v>32</v>
      </c>
    </row>
    <row r="3242" spans="9:12" hidden="1" x14ac:dyDescent="0.2">
      <c r="I3242" s="47" t="str">
        <f t="shared" ref="I3242:I3251" si="270">I3241</f>
        <v>5 de 2011</v>
      </c>
      <c r="J3242" s="30" t="s">
        <v>91</v>
      </c>
      <c r="K3242" s="30" t="str">
        <f t="shared" si="265"/>
        <v>5 de 2011 - 3 de 2014</v>
      </c>
      <c r="L3242" s="30">
        <v>33</v>
      </c>
    </row>
    <row r="3243" spans="9:12" hidden="1" x14ac:dyDescent="0.2">
      <c r="I3243" s="47" t="str">
        <f t="shared" si="270"/>
        <v>5 de 2011</v>
      </c>
      <c r="J3243" s="30" t="s">
        <v>92</v>
      </c>
      <c r="K3243" s="30" t="str">
        <f t="shared" si="265"/>
        <v>5 de 2011 - 4 de 2014</v>
      </c>
      <c r="L3243" s="30">
        <v>34</v>
      </c>
    </row>
    <row r="3244" spans="9:12" hidden="1" x14ac:dyDescent="0.2">
      <c r="I3244" s="47" t="str">
        <f t="shared" si="270"/>
        <v>5 de 2011</v>
      </c>
      <c r="J3244" s="30" t="s">
        <v>93</v>
      </c>
      <c r="K3244" s="30" t="str">
        <f t="shared" si="265"/>
        <v>5 de 2011 - 5 de 2014</v>
      </c>
      <c r="L3244" s="30">
        <v>35</v>
      </c>
    </row>
    <row r="3245" spans="9:12" hidden="1" x14ac:dyDescent="0.2">
      <c r="I3245" s="47" t="str">
        <f t="shared" si="270"/>
        <v>5 de 2011</v>
      </c>
      <c r="J3245" s="30" t="s">
        <v>94</v>
      </c>
      <c r="K3245" s="30" t="str">
        <f t="shared" si="265"/>
        <v>5 de 2011 - 6 de 2014</v>
      </c>
      <c r="L3245" s="30">
        <v>36</v>
      </c>
    </row>
    <row r="3246" spans="9:12" hidden="1" x14ac:dyDescent="0.2">
      <c r="I3246" s="47" t="str">
        <f t="shared" si="270"/>
        <v>5 de 2011</v>
      </c>
      <c r="J3246" s="30" t="s">
        <v>95</v>
      </c>
      <c r="K3246" s="30" t="str">
        <f t="shared" si="265"/>
        <v>5 de 2011 - 7 de 2014</v>
      </c>
      <c r="L3246" s="30">
        <v>37</v>
      </c>
    </row>
    <row r="3247" spans="9:12" hidden="1" x14ac:dyDescent="0.2">
      <c r="I3247" s="47" t="str">
        <f t="shared" si="270"/>
        <v>5 de 2011</v>
      </c>
      <c r="J3247" s="30" t="s">
        <v>96</v>
      </c>
      <c r="K3247" s="30" t="str">
        <f t="shared" si="265"/>
        <v>5 de 2011 - 8 de 2014</v>
      </c>
      <c r="L3247" s="30">
        <v>38</v>
      </c>
    </row>
    <row r="3248" spans="9:12" hidden="1" x14ac:dyDescent="0.2">
      <c r="I3248" s="47" t="str">
        <f t="shared" si="270"/>
        <v>5 de 2011</v>
      </c>
      <c r="J3248" s="30" t="s">
        <v>97</v>
      </c>
      <c r="K3248" s="30" t="str">
        <f t="shared" si="265"/>
        <v>5 de 2011 - 9 de 2014</v>
      </c>
      <c r="L3248" s="30">
        <v>39</v>
      </c>
    </row>
    <row r="3249" spans="9:12" hidden="1" x14ac:dyDescent="0.2">
      <c r="I3249" s="47" t="str">
        <f t="shared" si="270"/>
        <v>5 de 2011</v>
      </c>
      <c r="J3249" s="30" t="s">
        <v>98</v>
      </c>
      <c r="K3249" s="30" t="str">
        <f t="shared" si="265"/>
        <v>5 de 2011 - 10 de 2014</v>
      </c>
      <c r="L3249" s="30">
        <v>40</v>
      </c>
    </row>
    <row r="3250" spans="9:12" hidden="1" x14ac:dyDescent="0.2">
      <c r="I3250" s="47" t="str">
        <f t="shared" si="270"/>
        <v>5 de 2011</v>
      </c>
      <c r="J3250" s="30" t="s">
        <v>99</v>
      </c>
      <c r="K3250" s="30" t="str">
        <f t="shared" si="265"/>
        <v>5 de 2011 - 11 de 2014</v>
      </c>
      <c r="L3250" s="30">
        <v>41</v>
      </c>
    </row>
    <row r="3251" spans="9:12" hidden="1" x14ac:dyDescent="0.2">
      <c r="I3251" s="47" t="str">
        <f t="shared" si="270"/>
        <v>5 de 2011</v>
      </c>
      <c r="J3251" s="30" t="s">
        <v>100</v>
      </c>
      <c r="K3251" s="30" t="str">
        <f t="shared" si="265"/>
        <v>5 de 2011 - 12 de 2014</v>
      </c>
      <c r="L3251" s="30">
        <v>42</v>
      </c>
    </row>
    <row r="3252" spans="9:12" hidden="1" x14ac:dyDescent="0.2">
      <c r="I3252" s="47" t="s">
        <v>58</v>
      </c>
      <c r="J3252" s="30" t="s">
        <v>89</v>
      </c>
      <c r="K3252" s="30" t="str">
        <f t="shared" si="265"/>
        <v>6 de 2011 - 1 de 2014</v>
      </c>
      <c r="L3252" s="30">
        <v>30</v>
      </c>
    </row>
    <row r="3253" spans="9:12" hidden="1" x14ac:dyDescent="0.2">
      <c r="I3253" s="47" t="str">
        <f>I3252</f>
        <v>6 de 2011</v>
      </c>
      <c r="J3253" s="30" t="s">
        <v>90</v>
      </c>
      <c r="K3253" s="30" t="str">
        <f t="shared" si="265"/>
        <v>6 de 2011 - 2 de 2014</v>
      </c>
      <c r="L3253" s="30">
        <v>31</v>
      </c>
    </row>
    <row r="3254" spans="9:12" hidden="1" x14ac:dyDescent="0.2">
      <c r="I3254" s="47" t="str">
        <f t="shared" ref="I3254:I3263" si="271">I3253</f>
        <v>6 de 2011</v>
      </c>
      <c r="J3254" s="30" t="s">
        <v>91</v>
      </c>
      <c r="K3254" s="30" t="str">
        <f t="shared" si="265"/>
        <v>6 de 2011 - 3 de 2014</v>
      </c>
      <c r="L3254" s="30">
        <v>32</v>
      </c>
    </row>
    <row r="3255" spans="9:12" hidden="1" x14ac:dyDescent="0.2">
      <c r="I3255" s="47" t="str">
        <f t="shared" si="271"/>
        <v>6 de 2011</v>
      </c>
      <c r="J3255" s="30" t="s">
        <v>92</v>
      </c>
      <c r="K3255" s="30" t="str">
        <f t="shared" si="265"/>
        <v>6 de 2011 - 4 de 2014</v>
      </c>
      <c r="L3255" s="30">
        <v>33</v>
      </c>
    </row>
    <row r="3256" spans="9:12" hidden="1" x14ac:dyDescent="0.2">
      <c r="I3256" s="47" t="str">
        <f t="shared" si="271"/>
        <v>6 de 2011</v>
      </c>
      <c r="J3256" s="30" t="s">
        <v>93</v>
      </c>
      <c r="K3256" s="30" t="str">
        <f t="shared" si="265"/>
        <v>6 de 2011 - 5 de 2014</v>
      </c>
      <c r="L3256" s="30">
        <v>34</v>
      </c>
    </row>
    <row r="3257" spans="9:12" hidden="1" x14ac:dyDescent="0.2">
      <c r="I3257" s="47" t="str">
        <f t="shared" si="271"/>
        <v>6 de 2011</v>
      </c>
      <c r="J3257" s="30" t="s">
        <v>94</v>
      </c>
      <c r="K3257" s="30" t="str">
        <f t="shared" ref="K3257:K3320" si="272">CONCATENATE(I3257," - ",J3257)</f>
        <v>6 de 2011 - 6 de 2014</v>
      </c>
      <c r="L3257" s="30">
        <v>35</v>
      </c>
    </row>
    <row r="3258" spans="9:12" hidden="1" x14ac:dyDescent="0.2">
      <c r="I3258" s="47" t="str">
        <f t="shared" si="271"/>
        <v>6 de 2011</v>
      </c>
      <c r="J3258" s="30" t="s">
        <v>95</v>
      </c>
      <c r="K3258" s="30" t="str">
        <f t="shared" si="272"/>
        <v>6 de 2011 - 7 de 2014</v>
      </c>
      <c r="L3258" s="30">
        <v>36</v>
      </c>
    </row>
    <row r="3259" spans="9:12" hidden="1" x14ac:dyDescent="0.2">
      <c r="I3259" s="47" t="str">
        <f t="shared" si="271"/>
        <v>6 de 2011</v>
      </c>
      <c r="J3259" s="30" t="s">
        <v>96</v>
      </c>
      <c r="K3259" s="30" t="str">
        <f t="shared" si="272"/>
        <v>6 de 2011 - 8 de 2014</v>
      </c>
      <c r="L3259" s="30">
        <v>37</v>
      </c>
    </row>
    <row r="3260" spans="9:12" hidden="1" x14ac:dyDescent="0.2">
      <c r="I3260" s="47" t="str">
        <f t="shared" si="271"/>
        <v>6 de 2011</v>
      </c>
      <c r="J3260" s="30" t="s">
        <v>97</v>
      </c>
      <c r="K3260" s="30" t="str">
        <f t="shared" si="272"/>
        <v>6 de 2011 - 9 de 2014</v>
      </c>
      <c r="L3260" s="30">
        <v>38</v>
      </c>
    </row>
    <row r="3261" spans="9:12" hidden="1" x14ac:dyDescent="0.2">
      <c r="I3261" s="47" t="str">
        <f t="shared" si="271"/>
        <v>6 de 2011</v>
      </c>
      <c r="J3261" s="30" t="s">
        <v>98</v>
      </c>
      <c r="K3261" s="30" t="str">
        <f t="shared" si="272"/>
        <v>6 de 2011 - 10 de 2014</v>
      </c>
      <c r="L3261" s="30">
        <v>39</v>
      </c>
    </row>
    <row r="3262" spans="9:12" hidden="1" x14ac:dyDescent="0.2">
      <c r="I3262" s="47" t="str">
        <f t="shared" si="271"/>
        <v>6 de 2011</v>
      </c>
      <c r="J3262" s="30" t="s">
        <v>99</v>
      </c>
      <c r="K3262" s="30" t="str">
        <f t="shared" si="272"/>
        <v>6 de 2011 - 11 de 2014</v>
      </c>
      <c r="L3262" s="30">
        <v>40</v>
      </c>
    </row>
    <row r="3263" spans="9:12" hidden="1" x14ac:dyDescent="0.2">
      <c r="I3263" s="47" t="str">
        <f t="shared" si="271"/>
        <v>6 de 2011</v>
      </c>
      <c r="J3263" s="30" t="s">
        <v>100</v>
      </c>
      <c r="K3263" s="30" t="str">
        <f t="shared" si="272"/>
        <v>6 de 2011 - 12 de 2014</v>
      </c>
      <c r="L3263" s="30">
        <v>41</v>
      </c>
    </row>
    <row r="3264" spans="9:12" hidden="1" x14ac:dyDescent="0.2">
      <c r="I3264" s="47" t="s">
        <v>59</v>
      </c>
      <c r="J3264" s="30" t="s">
        <v>89</v>
      </c>
      <c r="K3264" s="30" t="str">
        <f t="shared" si="272"/>
        <v>7 de 2011 - 1 de 2014</v>
      </c>
      <c r="L3264" s="30">
        <v>29</v>
      </c>
    </row>
    <row r="3265" spans="9:12" hidden="1" x14ac:dyDescent="0.2">
      <c r="I3265" s="47" t="str">
        <f>I3264</f>
        <v>7 de 2011</v>
      </c>
      <c r="J3265" s="30" t="s">
        <v>90</v>
      </c>
      <c r="K3265" s="30" t="str">
        <f t="shared" si="272"/>
        <v>7 de 2011 - 2 de 2014</v>
      </c>
      <c r="L3265" s="30">
        <v>30</v>
      </c>
    </row>
    <row r="3266" spans="9:12" hidden="1" x14ac:dyDescent="0.2">
      <c r="I3266" s="47" t="str">
        <f t="shared" ref="I3266:I3275" si="273">I3265</f>
        <v>7 de 2011</v>
      </c>
      <c r="J3266" s="30" t="s">
        <v>91</v>
      </c>
      <c r="K3266" s="30" t="str">
        <f t="shared" si="272"/>
        <v>7 de 2011 - 3 de 2014</v>
      </c>
      <c r="L3266" s="30">
        <v>31</v>
      </c>
    </row>
    <row r="3267" spans="9:12" hidden="1" x14ac:dyDescent="0.2">
      <c r="I3267" s="47" t="str">
        <f t="shared" si="273"/>
        <v>7 de 2011</v>
      </c>
      <c r="J3267" s="30" t="s">
        <v>92</v>
      </c>
      <c r="K3267" s="30" t="str">
        <f t="shared" si="272"/>
        <v>7 de 2011 - 4 de 2014</v>
      </c>
      <c r="L3267" s="30">
        <v>32</v>
      </c>
    </row>
    <row r="3268" spans="9:12" hidden="1" x14ac:dyDescent="0.2">
      <c r="I3268" s="47" t="str">
        <f t="shared" si="273"/>
        <v>7 de 2011</v>
      </c>
      <c r="J3268" s="30" t="s">
        <v>93</v>
      </c>
      <c r="K3268" s="30" t="str">
        <f t="shared" si="272"/>
        <v>7 de 2011 - 5 de 2014</v>
      </c>
      <c r="L3268" s="30">
        <v>33</v>
      </c>
    </row>
    <row r="3269" spans="9:12" hidden="1" x14ac:dyDescent="0.2">
      <c r="I3269" s="47" t="str">
        <f t="shared" si="273"/>
        <v>7 de 2011</v>
      </c>
      <c r="J3269" s="30" t="s">
        <v>94</v>
      </c>
      <c r="K3269" s="30" t="str">
        <f t="shared" si="272"/>
        <v>7 de 2011 - 6 de 2014</v>
      </c>
      <c r="L3269" s="30">
        <v>34</v>
      </c>
    </row>
    <row r="3270" spans="9:12" hidden="1" x14ac:dyDescent="0.2">
      <c r="I3270" s="47" t="str">
        <f t="shared" si="273"/>
        <v>7 de 2011</v>
      </c>
      <c r="J3270" s="30" t="s">
        <v>95</v>
      </c>
      <c r="K3270" s="30" t="str">
        <f t="shared" si="272"/>
        <v>7 de 2011 - 7 de 2014</v>
      </c>
      <c r="L3270" s="30">
        <v>35</v>
      </c>
    </row>
    <row r="3271" spans="9:12" hidden="1" x14ac:dyDescent="0.2">
      <c r="I3271" s="47" t="str">
        <f t="shared" si="273"/>
        <v>7 de 2011</v>
      </c>
      <c r="J3271" s="30" t="s">
        <v>96</v>
      </c>
      <c r="K3271" s="30" t="str">
        <f t="shared" si="272"/>
        <v>7 de 2011 - 8 de 2014</v>
      </c>
      <c r="L3271" s="30">
        <v>36</v>
      </c>
    </row>
    <row r="3272" spans="9:12" hidden="1" x14ac:dyDescent="0.2">
      <c r="I3272" s="47" t="str">
        <f t="shared" si="273"/>
        <v>7 de 2011</v>
      </c>
      <c r="J3272" s="30" t="s">
        <v>97</v>
      </c>
      <c r="K3272" s="30" t="str">
        <f t="shared" si="272"/>
        <v>7 de 2011 - 9 de 2014</v>
      </c>
      <c r="L3272" s="30">
        <v>37</v>
      </c>
    </row>
    <row r="3273" spans="9:12" hidden="1" x14ac:dyDescent="0.2">
      <c r="I3273" s="47" t="str">
        <f t="shared" si="273"/>
        <v>7 de 2011</v>
      </c>
      <c r="J3273" s="30" t="s">
        <v>98</v>
      </c>
      <c r="K3273" s="30" t="str">
        <f t="shared" si="272"/>
        <v>7 de 2011 - 10 de 2014</v>
      </c>
      <c r="L3273" s="30">
        <v>38</v>
      </c>
    </row>
    <row r="3274" spans="9:12" hidden="1" x14ac:dyDescent="0.2">
      <c r="I3274" s="47" t="str">
        <f t="shared" si="273"/>
        <v>7 de 2011</v>
      </c>
      <c r="J3274" s="30" t="s">
        <v>99</v>
      </c>
      <c r="K3274" s="30" t="str">
        <f t="shared" si="272"/>
        <v>7 de 2011 - 11 de 2014</v>
      </c>
      <c r="L3274" s="30">
        <v>39</v>
      </c>
    </row>
    <row r="3275" spans="9:12" hidden="1" x14ac:dyDescent="0.2">
      <c r="I3275" s="47" t="str">
        <f t="shared" si="273"/>
        <v>7 de 2011</v>
      </c>
      <c r="J3275" s="30" t="s">
        <v>100</v>
      </c>
      <c r="K3275" s="30" t="str">
        <f t="shared" si="272"/>
        <v>7 de 2011 - 12 de 2014</v>
      </c>
      <c r="L3275" s="30">
        <v>40</v>
      </c>
    </row>
    <row r="3276" spans="9:12" hidden="1" x14ac:dyDescent="0.2">
      <c r="I3276" s="47" t="s">
        <v>60</v>
      </c>
      <c r="J3276" s="30" t="s">
        <v>89</v>
      </c>
      <c r="K3276" s="30" t="str">
        <f t="shared" si="272"/>
        <v>8 de 2011 - 1 de 2014</v>
      </c>
      <c r="L3276" s="30">
        <v>28</v>
      </c>
    </row>
    <row r="3277" spans="9:12" hidden="1" x14ac:dyDescent="0.2">
      <c r="I3277" s="47" t="str">
        <f>I3276</f>
        <v>8 de 2011</v>
      </c>
      <c r="J3277" s="30" t="s">
        <v>90</v>
      </c>
      <c r="K3277" s="30" t="str">
        <f t="shared" si="272"/>
        <v>8 de 2011 - 2 de 2014</v>
      </c>
      <c r="L3277" s="30">
        <v>29</v>
      </c>
    </row>
    <row r="3278" spans="9:12" hidden="1" x14ac:dyDescent="0.2">
      <c r="I3278" s="47" t="str">
        <f t="shared" ref="I3278:I3287" si="274">I3277</f>
        <v>8 de 2011</v>
      </c>
      <c r="J3278" s="30" t="s">
        <v>91</v>
      </c>
      <c r="K3278" s="30" t="str">
        <f t="shared" si="272"/>
        <v>8 de 2011 - 3 de 2014</v>
      </c>
      <c r="L3278" s="30">
        <v>30</v>
      </c>
    </row>
    <row r="3279" spans="9:12" hidden="1" x14ac:dyDescent="0.2">
      <c r="I3279" s="47" t="str">
        <f t="shared" si="274"/>
        <v>8 de 2011</v>
      </c>
      <c r="J3279" s="30" t="s">
        <v>92</v>
      </c>
      <c r="K3279" s="30" t="str">
        <f t="shared" si="272"/>
        <v>8 de 2011 - 4 de 2014</v>
      </c>
      <c r="L3279" s="30">
        <v>31</v>
      </c>
    </row>
    <row r="3280" spans="9:12" hidden="1" x14ac:dyDescent="0.2">
      <c r="I3280" s="47" t="str">
        <f t="shared" si="274"/>
        <v>8 de 2011</v>
      </c>
      <c r="J3280" s="30" t="s">
        <v>93</v>
      </c>
      <c r="K3280" s="30" t="str">
        <f t="shared" si="272"/>
        <v>8 de 2011 - 5 de 2014</v>
      </c>
      <c r="L3280" s="30">
        <v>32</v>
      </c>
    </row>
    <row r="3281" spans="9:12" hidden="1" x14ac:dyDescent="0.2">
      <c r="I3281" s="47" t="str">
        <f t="shared" si="274"/>
        <v>8 de 2011</v>
      </c>
      <c r="J3281" s="30" t="s">
        <v>94</v>
      </c>
      <c r="K3281" s="30" t="str">
        <f t="shared" si="272"/>
        <v>8 de 2011 - 6 de 2014</v>
      </c>
      <c r="L3281" s="30">
        <v>33</v>
      </c>
    </row>
    <row r="3282" spans="9:12" hidden="1" x14ac:dyDescent="0.2">
      <c r="I3282" s="47" t="str">
        <f t="shared" si="274"/>
        <v>8 de 2011</v>
      </c>
      <c r="J3282" s="30" t="s">
        <v>95</v>
      </c>
      <c r="K3282" s="30" t="str">
        <f t="shared" si="272"/>
        <v>8 de 2011 - 7 de 2014</v>
      </c>
      <c r="L3282" s="30">
        <v>34</v>
      </c>
    </row>
    <row r="3283" spans="9:12" hidden="1" x14ac:dyDescent="0.2">
      <c r="I3283" s="47" t="str">
        <f t="shared" si="274"/>
        <v>8 de 2011</v>
      </c>
      <c r="J3283" s="30" t="s">
        <v>96</v>
      </c>
      <c r="K3283" s="30" t="str">
        <f t="shared" si="272"/>
        <v>8 de 2011 - 8 de 2014</v>
      </c>
      <c r="L3283" s="30">
        <v>35</v>
      </c>
    </row>
    <row r="3284" spans="9:12" hidden="1" x14ac:dyDescent="0.2">
      <c r="I3284" s="47" t="str">
        <f t="shared" si="274"/>
        <v>8 de 2011</v>
      </c>
      <c r="J3284" s="30" t="s">
        <v>97</v>
      </c>
      <c r="K3284" s="30" t="str">
        <f t="shared" si="272"/>
        <v>8 de 2011 - 9 de 2014</v>
      </c>
      <c r="L3284" s="30">
        <v>36</v>
      </c>
    </row>
    <row r="3285" spans="9:12" hidden="1" x14ac:dyDescent="0.2">
      <c r="I3285" s="47" t="str">
        <f t="shared" si="274"/>
        <v>8 de 2011</v>
      </c>
      <c r="J3285" s="30" t="s">
        <v>98</v>
      </c>
      <c r="K3285" s="30" t="str">
        <f t="shared" si="272"/>
        <v>8 de 2011 - 10 de 2014</v>
      </c>
      <c r="L3285" s="30">
        <v>37</v>
      </c>
    </row>
    <row r="3286" spans="9:12" hidden="1" x14ac:dyDescent="0.2">
      <c r="I3286" s="47" t="str">
        <f t="shared" si="274"/>
        <v>8 de 2011</v>
      </c>
      <c r="J3286" s="30" t="s">
        <v>99</v>
      </c>
      <c r="K3286" s="30" t="str">
        <f t="shared" si="272"/>
        <v>8 de 2011 - 11 de 2014</v>
      </c>
      <c r="L3286" s="30">
        <v>38</v>
      </c>
    </row>
    <row r="3287" spans="9:12" hidden="1" x14ac:dyDescent="0.2">
      <c r="I3287" s="47" t="str">
        <f t="shared" si="274"/>
        <v>8 de 2011</v>
      </c>
      <c r="J3287" s="30" t="s">
        <v>100</v>
      </c>
      <c r="K3287" s="30" t="str">
        <f t="shared" si="272"/>
        <v>8 de 2011 - 12 de 2014</v>
      </c>
      <c r="L3287" s="30">
        <v>39</v>
      </c>
    </row>
    <row r="3288" spans="9:12" hidden="1" x14ac:dyDescent="0.2">
      <c r="I3288" s="47" t="s">
        <v>61</v>
      </c>
      <c r="J3288" s="30" t="s">
        <v>89</v>
      </c>
      <c r="K3288" s="30" t="str">
        <f t="shared" si="272"/>
        <v>9 de 2011 - 1 de 2014</v>
      </c>
      <c r="L3288" s="30">
        <v>27</v>
      </c>
    </row>
    <row r="3289" spans="9:12" hidden="1" x14ac:dyDescent="0.2">
      <c r="I3289" s="30" t="str">
        <f>I3288</f>
        <v>9 de 2011</v>
      </c>
      <c r="J3289" s="30" t="s">
        <v>90</v>
      </c>
      <c r="K3289" s="30" t="str">
        <f t="shared" si="272"/>
        <v>9 de 2011 - 2 de 2014</v>
      </c>
      <c r="L3289" s="30">
        <v>28</v>
      </c>
    </row>
    <row r="3290" spans="9:12" hidden="1" x14ac:dyDescent="0.2">
      <c r="I3290" s="30" t="str">
        <f t="shared" ref="I3290:I3299" si="275">I3289</f>
        <v>9 de 2011</v>
      </c>
      <c r="J3290" s="30" t="s">
        <v>91</v>
      </c>
      <c r="K3290" s="30" t="str">
        <f t="shared" si="272"/>
        <v>9 de 2011 - 3 de 2014</v>
      </c>
      <c r="L3290" s="30">
        <v>29</v>
      </c>
    </row>
    <row r="3291" spans="9:12" hidden="1" x14ac:dyDescent="0.2">
      <c r="I3291" s="30" t="str">
        <f t="shared" si="275"/>
        <v>9 de 2011</v>
      </c>
      <c r="J3291" s="30" t="s">
        <v>92</v>
      </c>
      <c r="K3291" s="30" t="str">
        <f t="shared" si="272"/>
        <v>9 de 2011 - 4 de 2014</v>
      </c>
      <c r="L3291" s="30">
        <v>30</v>
      </c>
    </row>
    <row r="3292" spans="9:12" hidden="1" x14ac:dyDescent="0.2">
      <c r="I3292" s="30" t="str">
        <f t="shared" si="275"/>
        <v>9 de 2011</v>
      </c>
      <c r="J3292" s="30" t="s">
        <v>93</v>
      </c>
      <c r="K3292" s="30" t="str">
        <f t="shared" si="272"/>
        <v>9 de 2011 - 5 de 2014</v>
      </c>
      <c r="L3292" s="30">
        <v>31</v>
      </c>
    </row>
    <row r="3293" spans="9:12" hidden="1" x14ac:dyDescent="0.2">
      <c r="I3293" s="30" t="str">
        <f t="shared" si="275"/>
        <v>9 de 2011</v>
      </c>
      <c r="J3293" s="30" t="s">
        <v>94</v>
      </c>
      <c r="K3293" s="30" t="str">
        <f t="shared" si="272"/>
        <v>9 de 2011 - 6 de 2014</v>
      </c>
      <c r="L3293" s="30">
        <v>32</v>
      </c>
    </row>
    <row r="3294" spans="9:12" hidden="1" x14ac:dyDescent="0.2">
      <c r="I3294" s="30" t="str">
        <f t="shared" si="275"/>
        <v>9 de 2011</v>
      </c>
      <c r="J3294" s="30" t="s">
        <v>95</v>
      </c>
      <c r="K3294" s="30" t="str">
        <f t="shared" si="272"/>
        <v>9 de 2011 - 7 de 2014</v>
      </c>
      <c r="L3294" s="30">
        <v>33</v>
      </c>
    </row>
    <row r="3295" spans="9:12" hidden="1" x14ac:dyDescent="0.2">
      <c r="I3295" s="30" t="str">
        <f t="shared" si="275"/>
        <v>9 de 2011</v>
      </c>
      <c r="J3295" s="30" t="s">
        <v>96</v>
      </c>
      <c r="K3295" s="30" t="str">
        <f t="shared" si="272"/>
        <v>9 de 2011 - 8 de 2014</v>
      </c>
      <c r="L3295" s="30">
        <v>34</v>
      </c>
    </row>
    <row r="3296" spans="9:12" hidden="1" x14ac:dyDescent="0.2">
      <c r="I3296" s="30" t="str">
        <f t="shared" si="275"/>
        <v>9 de 2011</v>
      </c>
      <c r="J3296" s="30" t="s">
        <v>97</v>
      </c>
      <c r="K3296" s="30" t="str">
        <f t="shared" si="272"/>
        <v>9 de 2011 - 9 de 2014</v>
      </c>
      <c r="L3296" s="30">
        <v>35</v>
      </c>
    </row>
    <row r="3297" spans="9:12" hidden="1" x14ac:dyDescent="0.2">
      <c r="I3297" s="30" t="str">
        <f t="shared" si="275"/>
        <v>9 de 2011</v>
      </c>
      <c r="J3297" s="30" t="s">
        <v>98</v>
      </c>
      <c r="K3297" s="30" t="str">
        <f t="shared" si="272"/>
        <v>9 de 2011 - 10 de 2014</v>
      </c>
      <c r="L3297" s="30">
        <v>36</v>
      </c>
    </row>
    <row r="3298" spans="9:12" hidden="1" x14ac:dyDescent="0.2">
      <c r="I3298" s="30" t="str">
        <f t="shared" si="275"/>
        <v>9 de 2011</v>
      </c>
      <c r="J3298" s="30" t="s">
        <v>99</v>
      </c>
      <c r="K3298" s="30" t="str">
        <f t="shared" si="272"/>
        <v>9 de 2011 - 11 de 2014</v>
      </c>
      <c r="L3298" s="30">
        <v>37</v>
      </c>
    </row>
    <row r="3299" spans="9:12" hidden="1" x14ac:dyDescent="0.2">
      <c r="I3299" s="30" t="str">
        <f t="shared" si="275"/>
        <v>9 de 2011</v>
      </c>
      <c r="J3299" s="30" t="s">
        <v>100</v>
      </c>
      <c r="K3299" s="30" t="str">
        <f t="shared" si="272"/>
        <v>9 de 2011 - 12 de 2014</v>
      </c>
      <c r="L3299" s="30">
        <v>38</v>
      </c>
    </row>
    <row r="3300" spans="9:12" hidden="1" x14ac:dyDescent="0.2">
      <c r="I3300" s="47" t="s">
        <v>62</v>
      </c>
      <c r="J3300" s="30" t="s">
        <v>89</v>
      </c>
      <c r="K3300" s="30" t="str">
        <f t="shared" si="272"/>
        <v>10 de 2011 - 1 de 2014</v>
      </c>
      <c r="L3300" s="30">
        <v>26</v>
      </c>
    </row>
    <row r="3301" spans="9:12" hidden="1" x14ac:dyDescent="0.2">
      <c r="I3301" s="47" t="str">
        <f>I3300</f>
        <v>10 de 2011</v>
      </c>
      <c r="J3301" s="30" t="s">
        <v>90</v>
      </c>
      <c r="K3301" s="30" t="str">
        <f t="shared" si="272"/>
        <v>10 de 2011 - 2 de 2014</v>
      </c>
      <c r="L3301" s="30">
        <v>27</v>
      </c>
    </row>
    <row r="3302" spans="9:12" hidden="1" x14ac:dyDescent="0.2">
      <c r="I3302" s="47" t="str">
        <f t="shared" ref="I3302:I3311" si="276">I3301</f>
        <v>10 de 2011</v>
      </c>
      <c r="J3302" s="30" t="s">
        <v>91</v>
      </c>
      <c r="K3302" s="30" t="str">
        <f t="shared" si="272"/>
        <v>10 de 2011 - 3 de 2014</v>
      </c>
      <c r="L3302" s="30">
        <v>28</v>
      </c>
    </row>
    <row r="3303" spans="9:12" hidden="1" x14ac:dyDescent="0.2">
      <c r="I3303" s="47" t="str">
        <f t="shared" si="276"/>
        <v>10 de 2011</v>
      </c>
      <c r="J3303" s="30" t="s">
        <v>92</v>
      </c>
      <c r="K3303" s="30" t="str">
        <f t="shared" si="272"/>
        <v>10 de 2011 - 4 de 2014</v>
      </c>
      <c r="L3303" s="30">
        <v>29</v>
      </c>
    </row>
    <row r="3304" spans="9:12" hidden="1" x14ac:dyDescent="0.2">
      <c r="I3304" s="47" t="str">
        <f t="shared" si="276"/>
        <v>10 de 2011</v>
      </c>
      <c r="J3304" s="30" t="s">
        <v>93</v>
      </c>
      <c r="K3304" s="30" t="str">
        <f t="shared" si="272"/>
        <v>10 de 2011 - 5 de 2014</v>
      </c>
      <c r="L3304" s="30">
        <v>30</v>
      </c>
    </row>
    <row r="3305" spans="9:12" hidden="1" x14ac:dyDescent="0.2">
      <c r="I3305" s="47" t="str">
        <f t="shared" si="276"/>
        <v>10 de 2011</v>
      </c>
      <c r="J3305" s="30" t="s">
        <v>94</v>
      </c>
      <c r="K3305" s="30" t="str">
        <f t="shared" si="272"/>
        <v>10 de 2011 - 6 de 2014</v>
      </c>
      <c r="L3305" s="30">
        <v>31</v>
      </c>
    </row>
    <row r="3306" spans="9:12" hidden="1" x14ac:dyDescent="0.2">
      <c r="I3306" s="47" t="str">
        <f t="shared" si="276"/>
        <v>10 de 2011</v>
      </c>
      <c r="J3306" s="30" t="s">
        <v>95</v>
      </c>
      <c r="K3306" s="30" t="str">
        <f t="shared" si="272"/>
        <v>10 de 2011 - 7 de 2014</v>
      </c>
      <c r="L3306" s="30">
        <v>32</v>
      </c>
    </row>
    <row r="3307" spans="9:12" hidden="1" x14ac:dyDescent="0.2">
      <c r="I3307" s="47" t="str">
        <f t="shared" si="276"/>
        <v>10 de 2011</v>
      </c>
      <c r="J3307" s="30" t="s">
        <v>96</v>
      </c>
      <c r="K3307" s="30" t="str">
        <f t="shared" si="272"/>
        <v>10 de 2011 - 8 de 2014</v>
      </c>
      <c r="L3307" s="30">
        <v>33</v>
      </c>
    </row>
    <row r="3308" spans="9:12" hidden="1" x14ac:dyDescent="0.2">
      <c r="I3308" s="47" t="str">
        <f t="shared" si="276"/>
        <v>10 de 2011</v>
      </c>
      <c r="J3308" s="30" t="s">
        <v>97</v>
      </c>
      <c r="K3308" s="30" t="str">
        <f t="shared" si="272"/>
        <v>10 de 2011 - 9 de 2014</v>
      </c>
      <c r="L3308" s="30">
        <v>34</v>
      </c>
    </row>
    <row r="3309" spans="9:12" hidden="1" x14ac:dyDescent="0.2">
      <c r="I3309" s="47" t="str">
        <f t="shared" si="276"/>
        <v>10 de 2011</v>
      </c>
      <c r="J3309" s="30" t="s">
        <v>98</v>
      </c>
      <c r="K3309" s="30" t="str">
        <f t="shared" si="272"/>
        <v>10 de 2011 - 10 de 2014</v>
      </c>
      <c r="L3309" s="30">
        <v>35</v>
      </c>
    </row>
    <row r="3310" spans="9:12" hidden="1" x14ac:dyDescent="0.2">
      <c r="I3310" s="47" t="str">
        <f t="shared" si="276"/>
        <v>10 de 2011</v>
      </c>
      <c r="J3310" s="30" t="s">
        <v>99</v>
      </c>
      <c r="K3310" s="30" t="str">
        <f t="shared" si="272"/>
        <v>10 de 2011 - 11 de 2014</v>
      </c>
      <c r="L3310" s="30">
        <v>36</v>
      </c>
    </row>
    <row r="3311" spans="9:12" hidden="1" x14ac:dyDescent="0.2">
      <c r="I3311" s="47" t="str">
        <f t="shared" si="276"/>
        <v>10 de 2011</v>
      </c>
      <c r="J3311" s="30" t="s">
        <v>100</v>
      </c>
      <c r="K3311" s="30" t="str">
        <f t="shared" si="272"/>
        <v>10 de 2011 - 12 de 2014</v>
      </c>
      <c r="L3311" s="30">
        <v>37</v>
      </c>
    </row>
    <row r="3312" spans="9:12" hidden="1" x14ac:dyDescent="0.2">
      <c r="I3312" s="47" t="s">
        <v>63</v>
      </c>
      <c r="J3312" s="30" t="s">
        <v>89</v>
      </c>
      <c r="K3312" s="30" t="str">
        <f t="shared" si="272"/>
        <v>11 de 2011 - 1 de 2014</v>
      </c>
      <c r="L3312" s="30">
        <v>25</v>
      </c>
    </row>
    <row r="3313" spans="9:12" hidden="1" x14ac:dyDescent="0.2">
      <c r="I3313" s="47" t="str">
        <f>I3312</f>
        <v>11 de 2011</v>
      </c>
      <c r="J3313" s="30" t="s">
        <v>90</v>
      </c>
      <c r="K3313" s="30" t="str">
        <f t="shared" si="272"/>
        <v>11 de 2011 - 2 de 2014</v>
      </c>
      <c r="L3313" s="30">
        <v>26</v>
      </c>
    </row>
    <row r="3314" spans="9:12" hidden="1" x14ac:dyDescent="0.2">
      <c r="I3314" s="47" t="str">
        <f t="shared" ref="I3314:I3323" si="277">I3313</f>
        <v>11 de 2011</v>
      </c>
      <c r="J3314" s="30" t="s">
        <v>91</v>
      </c>
      <c r="K3314" s="30" t="str">
        <f t="shared" si="272"/>
        <v>11 de 2011 - 3 de 2014</v>
      </c>
      <c r="L3314" s="30">
        <v>27</v>
      </c>
    </row>
    <row r="3315" spans="9:12" hidden="1" x14ac:dyDescent="0.2">
      <c r="I3315" s="47" t="str">
        <f t="shared" si="277"/>
        <v>11 de 2011</v>
      </c>
      <c r="J3315" s="30" t="s">
        <v>92</v>
      </c>
      <c r="K3315" s="30" t="str">
        <f t="shared" si="272"/>
        <v>11 de 2011 - 4 de 2014</v>
      </c>
      <c r="L3315" s="30">
        <v>28</v>
      </c>
    </row>
    <row r="3316" spans="9:12" hidden="1" x14ac:dyDescent="0.2">
      <c r="I3316" s="47" t="str">
        <f t="shared" si="277"/>
        <v>11 de 2011</v>
      </c>
      <c r="J3316" s="30" t="s">
        <v>93</v>
      </c>
      <c r="K3316" s="30" t="str">
        <f t="shared" si="272"/>
        <v>11 de 2011 - 5 de 2014</v>
      </c>
      <c r="L3316" s="30">
        <v>29</v>
      </c>
    </row>
    <row r="3317" spans="9:12" hidden="1" x14ac:dyDescent="0.2">
      <c r="I3317" s="47" t="str">
        <f t="shared" si="277"/>
        <v>11 de 2011</v>
      </c>
      <c r="J3317" s="30" t="s">
        <v>94</v>
      </c>
      <c r="K3317" s="30" t="str">
        <f t="shared" si="272"/>
        <v>11 de 2011 - 6 de 2014</v>
      </c>
      <c r="L3317" s="30">
        <v>30</v>
      </c>
    </row>
    <row r="3318" spans="9:12" hidden="1" x14ac:dyDescent="0.2">
      <c r="I3318" s="47" t="str">
        <f t="shared" si="277"/>
        <v>11 de 2011</v>
      </c>
      <c r="J3318" s="30" t="s">
        <v>95</v>
      </c>
      <c r="K3318" s="30" t="str">
        <f t="shared" si="272"/>
        <v>11 de 2011 - 7 de 2014</v>
      </c>
      <c r="L3318" s="30">
        <v>31</v>
      </c>
    </row>
    <row r="3319" spans="9:12" hidden="1" x14ac:dyDescent="0.2">
      <c r="I3319" s="47" t="str">
        <f t="shared" si="277"/>
        <v>11 de 2011</v>
      </c>
      <c r="J3319" s="30" t="s">
        <v>96</v>
      </c>
      <c r="K3319" s="30" t="str">
        <f t="shared" si="272"/>
        <v>11 de 2011 - 8 de 2014</v>
      </c>
      <c r="L3319" s="30">
        <v>32</v>
      </c>
    </row>
    <row r="3320" spans="9:12" hidden="1" x14ac:dyDescent="0.2">
      <c r="I3320" s="47" t="str">
        <f t="shared" si="277"/>
        <v>11 de 2011</v>
      </c>
      <c r="J3320" s="30" t="s">
        <v>97</v>
      </c>
      <c r="K3320" s="30" t="str">
        <f t="shared" si="272"/>
        <v>11 de 2011 - 9 de 2014</v>
      </c>
      <c r="L3320" s="30">
        <v>33</v>
      </c>
    </row>
    <row r="3321" spans="9:12" hidden="1" x14ac:dyDescent="0.2">
      <c r="I3321" s="47" t="str">
        <f t="shared" si="277"/>
        <v>11 de 2011</v>
      </c>
      <c r="J3321" s="30" t="s">
        <v>98</v>
      </c>
      <c r="K3321" s="30" t="str">
        <f t="shared" ref="K3321:K3335" si="278">CONCATENATE(I3321," - ",J3321)</f>
        <v>11 de 2011 - 10 de 2014</v>
      </c>
      <c r="L3321" s="30">
        <v>34</v>
      </c>
    </row>
    <row r="3322" spans="9:12" hidden="1" x14ac:dyDescent="0.2">
      <c r="I3322" s="47" t="str">
        <f t="shared" si="277"/>
        <v>11 de 2011</v>
      </c>
      <c r="J3322" s="30" t="s">
        <v>99</v>
      </c>
      <c r="K3322" s="30" t="str">
        <f t="shared" si="278"/>
        <v>11 de 2011 - 11 de 2014</v>
      </c>
      <c r="L3322" s="30">
        <v>35</v>
      </c>
    </row>
    <row r="3323" spans="9:12" hidden="1" x14ac:dyDescent="0.2">
      <c r="I3323" s="47" t="str">
        <f t="shared" si="277"/>
        <v>11 de 2011</v>
      </c>
      <c r="J3323" s="30" t="s">
        <v>100</v>
      </c>
      <c r="K3323" s="30" t="str">
        <f t="shared" si="278"/>
        <v>11 de 2011 - 12 de 2014</v>
      </c>
      <c r="L3323" s="30">
        <v>36</v>
      </c>
    </row>
    <row r="3324" spans="9:12" hidden="1" x14ac:dyDescent="0.2">
      <c r="I3324" s="47" t="s">
        <v>64</v>
      </c>
      <c r="J3324" s="30" t="s">
        <v>89</v>
      </c>
      <c r="K3324" s="30" t="str">
        <f t="shared" si="278"/>
        <v>12 de 2011 - 1 de 2014</v>
      </c>
      <c r="L3324" s="30">
        <v>24</v>
      </c>
    </row>
    <row r="3325" spans="9:12" hidden="1" x14ac:dyDescent="0.2">
      <c r="I3325" s="47" t="str">
        <f>I3324</f>
        <v>12 de 2011</v>
      </c>
      <c r="J3325" s="30" t="s">
        <v>90</v>
      </c>
      <c r="K3325" s="30" t="str">
        <f t="shared" si="278"/>
        <v>12 de 2011 - 2 de 2014</v>
      </c>
      <c r="L3325" s="30">
        <v>25</v>
      </c>
    </row>
    <row r="3326" spans="9:12" hidden="1" x14ac:dyDescent="0.2">
      <c r="I3326" s="47" t="str">
        <f t="shared" ref="I3326:I3335" si="279">I3325</f>
        <v>12 de 2011</v>
      </c>
      <c r="J3326" s="30" t="s">
        <v>91</v>
      </c>
      <c r="K3326" s="30" t="str">
        <f t="shared" si="278"/>
        <v>12 de 2011 - 3 de 2014</v>
      </c>
      <c r="L3326" s="30">
        <v>26</v>
      </c>
    </row>
    <row r="3327" spans="9:12" hidden="1" x14ac:dyDescent="0.2">
      <c r="I3327" s="47" t="str">
        <f t="shared" si="279"/>
        <v>12 de 2011</v>
      </c>
      <c r="J3327" s="30" t="s">
        <v>92</v>
      </c>
      <c r="K3327" s="30" t="str">
        <f t="shared" si="278"/>
        <v>12 de 2011 - 4 de 2014</v>
      </c>
      <c r="L3327" s="30">
        <v>27</v>
      </c>
    </row>
    <row r="3328" spans="9:12" hidden="1" x14ac:dyDescent="0.2">
      <c r="I3328" s="47" t="str">
        <f t="shared" si="279"/>
        <v>12 de 2011</v>
      </c>
      <c r="J3328" s="30" t="s">
        <v>93</v>
      </c>
      <c r="K3328" s="30" t="str">
        <f t="shared" si="278"/>
        <v>12 de 2011 - 5 de 2014</v>
      </c>
      <c r="L3328" s="30">
        <v>28</v>
      </c>
    </row>
    <row r="3329" spans="9:12" hidden="1" x14ac:dyDescent="0.2">
      <c r="I3329" s="47" t="str">
        <f t="shared" si="279"/>
        <v>12 de 2011</v>
      </c>
      <c r="J3329" s="30" t="s">
        <v>94</v>
      </c>
      <c r="K3329" s="30" t="str">
        <f t="shared" si="278"/>
        <v>12 de 2011 - 6 de 2014</v>
      </c>
      <c r="L3329" s="30">
        <v>29</v>
      </c>
    </row>
    <row r="3330" spans="9:12" hidden="1" x14ac:dyDescent="0.2">
      <c r="I3330" s="47" t="str">
        <f t="shared" si="279"/>
        <v>12 de 2011</v>
      </c>
      <c r="J3330" s="30" t="s">
        <v>95</v>
      </c>
      <c r="K3330" s="30" t="str">
        <f t="shared" si="278"/>
        <v>12 de 2011 - 7 de 2014</v>
      </c>
      <c r="L3330" s="30">
        <v>30</v>
      </c>
    </row>
    <row r="3331" spans="9:12" hidden="1" x14ac:dyDescent="0.2">
      <c r="I3331" s="47" t="str">
        <f t="shared" si="279"/>
        <v>12 de 2011</v>
      </c>
      <c r="J3331" s="30" t="s">
        <v>96</v>
      </c>
      <c r="K3331" s="30" t="str">
        <f t="shared" si="278"/>
        <v>12 de 2011 - 8 de 2014</v>
      </c>
      <c r="L3331" s="30">
        <v>31</v>
      </c>
    </row>
    <row r="3332" spans="9:12" hidden="1" x14ac:dyDescent="0.2">
      <c r="I3332" s="47" t="str">
        <f t="shared" si="279"/>
        <v>12 de 2011</v>
      </c>
      <c r="J3332" s="30" t="s">
        <v>97</v>
      </c>
      <c r="K3332" s="30" t="str">
        <f t="shared" si="278"/>
        <v>12 de 2011 - 9 de 2014</v>
      </c>
      <c r="L3332" s="30">
        <v>32</v>
      </c>
    </row>
    <row r="3333" spans="9:12" hidden="1" x14ac:dyDescent="0.2">
      <c r="I3333" s="47" t="str">
        <f t="shared" si="279"/>
        <v>12 de 2011</v>
      </c>
      <c r="J3333" s="30" t="s">
        <v>98</v>
      </c>
      <c r="K3333" s="30" t="str">
        <f t="shared" si="278"/>
        <v>12 de 2011 - 10 de 2014</v>
      </c>
      <c r="L3333" s="30">
        <v>33</v>
      </c>
    </row>
    <row r="3334" spans="9:12" hidden="1" x14ac:dyDescent="0.2">
      <c r="I3334" s="47" t="str">
        <f t="shared" si="279"/>
        <v>12 de 2011</v>
      </c>
      <c r="J3334" s="30" t="s">
        <v>99</v>
      </c>
      <c r="K3334" s="30" t="str">
        <f t="shared" si="278"/>
        <v>12 de 2011 - 11 de 2014</v>
      </c>
      <c r="L3334" s="30">
        <v>34</v>
      </c>
    </row>
    <row r="3335" spans="9:12" hidden="1" x14ac:dyDescent="0.2">
      <c r="I3335" s="47" t="str">
        <f t="shared" si="279"/>
        <v>12 de 2011</v>
      </c>
      <c r="J3335" s="30" t="s">
        <v>100</v>
      </c>
      <c r="K3335" s="30" t="str">
        <f t="shared" si="278"/>
        <v>12 de 2011 - 12 de 2014</v>
      </c>
      <c r="L3335" s="30">
        <v>35</v>
      </c>
    </row>
    <row r="3336" spans="9:12" hidden="1" x14ac:dyDescent="0.2">
      <c r="K3336" s="18"/>
      <c r="L3336" s="18"/>
    </row>
    <row r="3337" spans="9:12" hidden="1" x14ac:dyDescent="0.2">
      <c r="I3337" s="30" t="s">
        <v>65</v>
      </c>
      <c r="J3337" s="30" t="s">
        <v>101</v>
      </c>
      <c r="K3337" s="30" t="str">
        <f>CONCATENATE(I3337," - ",J3337)</f>
        <v>1 de 2012 - 1 de 2015</v>
      </c>
      <c r="L3337" s="30">
        <v>35</v>
      </c>
    </row>
    <row r="3338" spans="9:12" hidden="1" x14ac:dyDescent="0.2">
      <c r="I3338" s="30" t="str">
        <f>I3337</f>
        <v>1 de 2012</v>
      </c>
      <c r="J3338" s="30" t="s">
        <v>102</v>
      </c>
      <c r="K3338" s="30" t="str">
        <f t="shared" ref="K3338:K3401" si="280">CONCATENATE(I3338," - ",J3338)</f>
        <v>1 de 2012 - 2 de 2015</v>
      </c>
      <c r="L3338" s="30">
        <v>36</v>
      </c>
    </row>
    <row r="3339" spans="9:12" hidden="1" x14ac:dyDescent="0.2">
      <c r="I3339" s="30" t="str">
        <f t="shared" ref="I3339:I3348" si="281">I3338</f>
        <v>1 de 2012</v>
      </c>
      <c r="J3339" s="30" t="s">
        <v>103</v>
      </c>
      <c r="K3339" s="30" t="str">
        <f t="shared" si="280"/>
        <v>1 de 2012 - 3 de 2015</v>
      </c>
      <c r="L3339" s="30">
        <v>37</v>
      </c>
    </row>
    <row r="3340" spans="9:12" hidden="1" x14ac:dyDescent="0.2">
      <c r="I3340" s="30" t="str">
        <f t="shared" si="281"/>
        <v>1 de 2012</v>
      </c>
      <c r="J3340" s="30" t="s">
        <v>104</v>
      </c>
      <c r="K3340" s="30" t="str">
        <f t="shared" si="280"/>
        <v>1 de 2012 - 4 de 2015</v>
      </c>
      <c r="L3340" s="30">
        <v>38</v>
      </c>
    </row>
    <row r="3341" spans="9:12" hidden="1" x14ac:dyDescent="0.2">
      <c r="I3341" s="30" t="str">
        <f t="shared" si="281"/>
        <v>1 de 2012</v>
      </c>
      <c r="J3341" s="30" t="s">
        <v>105</v>
      </c>
      <c r="K3341" s="30" t="str">
        <f t="shared" si="280"/>
        <v>1 de 2012 - 5 de 2015</v>
      </c>
      <c r="L3341" s="30">
        <v>39</v>
      </c>
    </row>
    <row r="3342" spans="9:12" hidden="1" x14ac:dyDescent="0.2">
      <c r="I3342" s="30" t="str">
        <f t="shared" si="281"/>
        <v>1 de 2012</v>
      </c>
      <c r="J3342" s="30" t="s">
        <v>106</v>
      </c>
      <c r="K3342" s="30" t="str">
        <f t="shared" si="280"/>
        <v>1 de 2012 - 6 de 2015</v>
      </c>
      <c r="L3342" s="30">
        <v>40</v>
      </c>
    </row>
    <row r="3343" spans="9:12" hidden="1" x14ac:dyDescent="0.2">
      <c r="I3343" s="30" t="str">
        <f t="shared" si="281"/>
        <v>1 de 2012</v>
      </c>
      <c r="J3343" s="30" t="s">
        <v>107</v>
      </c>
      <c r="K3343" s="30" t="str">
        <f t="shared" si="280"/>
        <v>1 de 2012 - 7 de 2015</v>
      </c>
      <c r="L3343" s="30">
        <v>41</v>
      </c>
    </row>
    <row r="3344" spans="9:12" hidden="1" x14ac:dyDescent="0.2">
      <c r="I3344" s="30" t="str">
        <f t="shared" si="281"/>
        <v>1 de 2012</v>
      </c>
      <c r="J3344" s="30" t="s">
        <v>108</v>
      </c>
      <c r="K3344" s="30" t="str">
        <f t="shared" si="280"/>
        <v>1 de 2012 - 8 de 2015</v>
      </c>
      <c r="L3344" s="30">
        <v>42</v>
      </c>
    </row>
    <row r="3345" spans="9:12" hidden="1" x14ac:dyDescent="0.2">
      <c r="I3345" s="30" t="str">
        <f t="shared" si="281"/>
        <v>1 de 2012</v>
      </c>
      <c r="J3345" s="30" t="s">
        <v>109</v>
      </c>
      <c r="K3345" s="30" t="str">
        <f t="shared" si="280"/>
        <v>1 de 2012 - 9 de 2015</v>
      </c>
      <c r="L3345" s="30">
        <v>43</v>
      </c>
    </row>
    <row r="3346" spans="9:12" hidden="1" x14ac:dyDescent="0.2">
      <c r="I3346" s="30" t="str">
        <f t="shared" si="281"/>
        <v>1 de 2012</v>
      </c>
      <c r="J3346" s="30" t="s">
        <v>110</v>
      </c>
      <c r="K3346" s="30" t="str">
        <f t="shared" si="280"/>
        <v>1 de 2012 - 10 de 2015</v>
      </c>
      <c r="L3346" s="30">
        <v>44</v>
      </c>
    </row>
    <row r="3347" spans="9:12" hidden="1" x14ac:dyDescent="0.2">
      <c r="I3347" s="30" t="str">
        <f t="shared" si="281"/>
        <v>1 de 2012</v>
      </c>
      <c r="J3347" s="30" t="s">
        <v>111</v>
      </c>
      <c r="K3347" s="30" t="str">
        <f t="shared" si="280"/>
        <v>1 de 2012 - 11 de 2015</v>
      </c>
      <c r="L3347" s="30">
        <v>45</v>
      </c>
    </row>
    <row r="3348" spans="9:12" hidden="1" x14ac:dyDescent="0.2">
      <c r="I3348" s="30" t="str">
        <f t="shared" si="281"/>
        <v>1 de 2012</v>
      </c>
      <c r="J3348" s="30" t="s">
        <v>112</v>
      </c>
      <c r="K3348" s="30" t="str">
        <f t="shared" si="280"/>
        <v>1 de 2012 - 12 de 2015</v>
      </c>
      <c r="L3348" s="30">
        <v>46</v>
      </c>
    </row>
    <row r="3349" spans="9:12" hidden="1" x14ac:dyDescent="0.2">
      <c r="I3349" s="30" t="s">
        <v>66</v>
      </c>
      <c r="J3349" s="30" t="s">
        <v>101</v>
      </c>
      <c r="K3349" s="30" t="str">
        <f t="shared" si="280"/>
        <v>2 de 2012 - 1 de 2015</v>
      </c>
      <c r="L3349" s="47">
        <v>34</v>
      </c>
    </row>
    <row r="3350" spans="9:12" hidden="1" x14ac:dyDescent="0.2">
      <c r="I3350" s="30" t="str">
        <f>I3349</f>
        <v>2 de 2012</v>
      </c>
      <c r="J3350" s="30" t="s">
        <v>102</v>
      </c>
      <c r="K3350" s="30" t="str">
        <f t="shared" si="280"/>
        <v>2 de 2012 - 2 de 2015</v>
      </c>
      <c r="L3350" s="47">
        <v>35</v>
      </c>
    </row>
    <row r="3351" spans="9:12" hidden="1" x14ac:dyDescent="0.2">
      <c r="I3351" s="30" t="str">
        <f t="shared" ref="I3351:I3360" si="282">I3350</f>
        <v>2 de 2012</v>
      </c>
      <c r="J3351" s="30" t="s">
        <v>103</v>
      </c>
      <c r="K3351" s="30" t="str">
        <f t="shared" si="280"/>
        <v>2 de 2012 - 3 de 2015</v>
      </c>
      <c r="L3351" s="47">
        <v>36</v>
      </c>
    </row>
    <row r="3352" spans="9:12" hidden="1" x14ac:dyDescent="0.2">
      <c r="I3352" s="30" t="str">
        <f t="shared" si="282"/>
        <v>2 de 2012</v>
      </c>
      <c r="J3352" s="30" t="s">
        <v>104</v>
      </c>
      <c r="K3352" s="30" t="str">
        <f t="shared" si="280"/>
        <v>2 de 2012 - 4 de 2015</v>
      </c>
      <c r="L3352" s="47">
        <v>37</v>
      </c>
    </row>
    <row r="3353" spans="9:12" hidden="1" x14ac:dyDescent="0.2">
      <c r="I3353" s="30" t="str">
        <f t="shared" si="282"/>
        <v>2 de 2012</v>
      </c>
      <c r="J3353" s="30" t="s">
        <v>105</v>
      </c>
      <c r="K3353" s="30" t="str">
        <f t="shared" si="280"/>
        <v>2 de 2012 - 5 de 2015</v>
      </c>
      <c r="L3353" s="47">
        <v>38</v>
      </c>
    </row>
    <row r="3354" spans="9:12" hidden="1" x14ac:dyDescent="0.2">
      <c r="I3354" s="30" t="str">
        <f t="shared" si="282"/>
        <v>2 de 2012</v>
      </c>
      <c r="J3354" s="30" t="s">
        <v>106</v>
      </c>
      <c r="K3354" s="30" t="str">
        <f t="shared" si="280"/>
        <v>2 de 2012 - 6 de 2015</v>
      </c>
      <c r="L3354" s="47">
        <v>39</v>
      </c>
    </row>
    <row r="3355" spans="9:12" hidden="1" x14ac:dyDescent="0.2">
      <c r="I3355" s="30" t="str">
        <f t="shared" si="282"/>
        <v>2 de 2012</v>
      </c>
      <c r="J3355" s="30" t="s">
        <v>107</v>
      </c>
      <c r="K3355" s="30" t="str">
        <f t="shared" si="280"/>
        <v>2 de 2012 - 7 de 2015</v>
      </c>
      <c r="L3355" s="47">
        <v>40</v>
      </c>
    </row>
    <row r="3356" spans="9:12" hidden="1" x14ac:dyDescent="0.2">
      <c r="I3356" s="30" t="str">
        <f t="shared" si="282"/>
        <v>2 de 2012</v>
      </c>
      <c r="J3356" s="30" t="s">
        <v>108</v>
      </c>
      <c r="K3356" s="30" t="str">
        <f t="shared" si="280"/>
        <v>2 de 2012 - 8 de 2015</v>
      </c>
      <c r="L3356" s="47">
        <v>41</v>
      </c>
    </row>
    <row r="3357" spans="9:12" hidden="1" x14ac:dyDescent="0.2">
      <c r="I3357" s="30" t="str">
        <f t="shared" si="282"/>
        <v>2 de 2012</v>
      </c>
      <c r="J3357" s="30" t="s">
        <v>109</v>
      </c>
      <c r="K3357" s="30" t="str">
        <f t="shared" si="280"/>
        <v>2 de 2012 - 9 de 2015</v>
      </c>
      <c r="L3357" s="47">
        <v>42</v>
      </c>
    </row>
    <row r="3358" spans="9:12" hidden="1" x14ac:dyDescent="0.2">
      <c r="I3358" s="30" t="str">
        <f t="shared" si="282"/>
        <v>2 de 2012</v>
      </c>
      <c r="J3358" s="30" t="s">
        <v>110</v>
      </c>
      <c r="K3358" s="30" t="str">
        <f t="shared" si="280"/>
        <v>2 de 2012 - 10 de 2015</v>
      </c>
      <c r="L3358" s="47">
        <v>43</v>
      </c>
    </row>
    <row r="3359" spans="9:12" hidden="1" x14ac:dyDescent="0.2">
      <c r="I3359" s="30" t="str">
        <f t="shared" si="282"/>
        <v>2 de 2012</v>
      </c>
      <c r="J3359" s="30" t="s">
        <v>111</v>
      </c>
      <c r="K3359" s="30" t="str">
        <f t="shared" si="280"/>
        <v>2 de 2012 - 11 de 2015</v>
      </c>
      <c r="L3359" s="47">
        <v>44</v>
      </c>
    </row>
    <row r="3360" spans="9:12" hidden="1" x14ac:dyDescent="0.2">
      <c r="I3360" s="30" t="str">
        <f t="shared" si="282"/>
        <v>2 de 2012</v>
      </c>
      <c r="J3360" s="30" t="s">
        <v>112</v>
      </c>
      <c r="K3360" s="30" t="str">
        <f t="shared" si="280"/>
        <v>2 de 2012 - 12 de 2015</v>
      </c>
      <c r="L3360" s="47">
        <v>45</v>
      </c>
    </row>
    <row r="3361" spans="9:12" hidden="1" x14ac:dyDescent="0.2">
      <c r="I3361" s="47" t="s">
        <v>67</v>
      </c>
      <c r="J3361" s="30" t="s">
        <v>101</v>
      </c>
      <c r="K3361" s="30" t="str">
        <f t="shared" si="280"/>
        <v>3 de 2012 - 1 de 2015</v>
      </c>
      <c r="L3361" s="30">
        <v>33</v>
      </c>
    </row>
    <row r="3362" spans="9:12" hidden="1" x14ac:dyDescent="0.2">
      <c r="I3362" s="47" t="str">
        <f>I3361</f>
        <v>3 de 2012</v>
      </c>
      <c r="J3362" s="30" t="s">
        <v>102</v>
      </c>
      <c r="K3362" s="30" t="str">
        <f t="shared" si="280"/>
        <v>3 de 2012 - 2 de 2015</v>
      </c>
      <c r="L3362" s="30">
        <v>34</v>
      </c>
    </row>
    <row r="3363" spans="9:12" hidden="1" x14ac:dyDescent="0.2">
      <c r="I3363" s="47" t="str">
        <f t="shared" ref="I3363:I3372" si="283">I3362</f>
        <v>3 de 2012</v>
      </c>
      <c r="J3363" s="30" t="s">
        <v>103</v>
      </c>
      <c r="K3363" s="30" t="str">
        <f t="shared" si="280"/>
        <v>3 de 2012 - 3 de 2015</v>
      </c>
      <c r="L3363" s="30">
        <v>35</v>
      </c>
    </row>
    <row r="3364" spans="9:12" hidden="1" x14ac:dyDescent="0.2">
      <c r="I3364" s="47" t="str">
        <f t="shared" si="283"/>
        <v>3 de 2012</v>
      </c>
      <c r="J3364" s="30" t="s">
        <v>104</v>
      </c>
      <c r="K3364" s="30" t="str">
        <f t="shared" si="280"/>
        <v>3 de 2012 - 4 de 2015</v>
      </c>
      <c r="L3364" s="30">
        <v>36</v>
      </c>
    </row>
    <row r="3365" spans="9:12" hidden="1" x14ac:dyDescent="0.2">
      <c r="I3365" s="47" t="str">
        <f t="shared" si="283"/>
        <v>3 de 2012</v>
      </c>
      <c r="J3365" s="30" t="s">
        <v>105</v>
      </c>
      <c r="K3365" s="30" t="str">
        <f t="shared" si="280"/>
        <v>3 de 2012 - 5 de 2015</v>
      </c>
      <c r="L3365" s="30">
        <v>37</v>
      </c>
    </row>
    <row r="3366" spans="9:12" hidden="1" x14ac:dyDescent="0.2">
      <c r="I3366" s="47" t="str">
        <f t="shared" si="283"/>
        <v>3 de 2012</v>
      </c>
      <c r="J3366" s="30" t="s">
        <v>106</v>
      </c>
      <c r="K3366" s="30" t="str">
        <f t="shared" si="280"/>
        <v>3 de 2012 - 6 de 2015</v>
      </c>
      <c r="L3366" s="30">
        <v>38</v>
      </c>
    </row>
    <row r="3367" spans="9:12" hidden="1" x14ac:dyDescent="0.2">
      <c r="I3367" s="47" t="str">
        <f t="shared" si="283"/>
        <v>3 de 2012</v>
      </c>
      <c r="J3367" s="30" t="s">
        <v>107</v>
      </c>
      <c r="K3367" s="30" t="str">
        <f t="shared" si="280"/>
        <v>3 de 2012 - 7 de 2015</v>
      </c>
      <c r="L3367" s="30">
        <v>39</v>
      </c>
    </row>
    <row r="3368" spans="9:12" hidden="1" x14ac:dyDescent="0.2">
      <c r="I3368" s="47" t="str">
        <f t="shared" si="283"/>
        <v>3 de 2012</v>
      </c>
      <c r="J3368" s="30" t="s">
        <v>108</v>
      </c>
      <c r="K3368" s="30" t="str">
        <f t="shared" si="280"/>
        <v>3 de 2012 - 8 de 2015</v>
      </c>
      <c r="L3368" s="30">
        <v>40</v>
      </c>
    </row>
    <row r="3369" spans="9:12" hidden="1" x14ac:dyDescent="0.2">
      <c r="I3369" s="47" t="str">
        <f t="shared" si="283"/>
        <v>3 de 2012</v>
      </c>
      <c r="J3369" s="30" t="s">
        <v>109</v>
      </c>
      <c r="K3369" s="30" t="str">
        <f t="shared" si="280"/>
        <v>3 de 2012 - 9 de 2015</v>
      </c>
      <c r="L3369" s="30">
        <v>41</v>
      </c>
    </row>
    <row r="3370" spans="9:12" hidden="1" x14ac:dyDescent="0.2">
      <c r="I3370" s="47" t="str">
        <f t="shared" si="283"/>
        <v>3 de 2012</v>
      </c>
      <c r="J3370" s="30" t="s">
        <v>110</v>
      </c>
      <c r="K3370" s="30" t="str">
        <f t="shared" si="280"/>
        <v>3 de 2012 - 10 de 2015</v>
      </c>
      <c r="L3370" s="30">
        <v>42</v>
      </c>
    </row>
    <row r="3371" spans="9:12" hidden="1" x14ac:dyDescent="0.2">
      <c r="I3371" s="47" t="str">
        <f t="shared" si="283"/>
        <v>3 de 2012</v>
      </c>
      <c r="J3371" s="30" t="s">
        <v>111</v>
      </c>
      <c r="K3371" s="30" t="str">
        <f t="shared" si="280"/>
        <v>3 de 2012 - 11 de 2015</v>
      </c>
      <c r="L3371" s="30">
        <v>43</v>
      </c>
    </row>
    <row r="3372" spans="9:12" hidden="1" x14ac:dyDescent="0.2">
      <c r="I3372" s="47" t="str">
        <f t="shared" si="283"/>
        <v>3 de 2012</v>
      </c>
      <c r="J3372" s="30" t="s">
        <v>112</v>
      </c>
      <c r="K3372" s="30" t="str">
        <f t="shared" si="280"/>
        <v>3 de 2012 - 12 de 2015</v>
      </c>
      <c r="L3372" s="30">
        <v>44</v>
      </c>
    </row>
    <row r="3373" spans="9:12" hidden="1" x14ac:dyDescent="0.2">
      <c r="I3373" s="47" t="s">
        <v>68</v>
      </c>
      <c r="J3373" s="30" t="s">
        <v>101</v>
      </c>
      <c r="K3373" s="30" t="str">
        <f t="shared" si="280"/>
        <v>4 de 2012 - 1 de 2015</v>
      </c>
      <c r="L3373" s="30">
        <v>32</v>
      </c>
    </row>
    <row r="3374" spans="9:12" hidden="1" x14ac:dyDescent="0.2">
      <c r="I3374" s="47" t="str">
        <f>I3373</f>
        <v>4 de 2012</v>
      </c>
      <c r="J3374" s="30" t="s">
        <v>102</v>
      </c>
      <c r="K3374" s="30" t="str">
        <f t="shared" si="280"/>
        <v>4 de 2012 - 2 de 2015</v>
      </c>
      <c r="L3374" s="30">
        <v>33</v>
      </c>
    </row>
    <row r="3375" spans="9:12" hidden="1" x14ac:dyDescent="0.2">
      <c r="I3375" s="47" t="str">
        <f t="shared" ref="I3375:I3384" si="284">I3374</f>
        <v>4 de 2012</v>
      </c>
      <c r="J3375" s="30" t="s">
        <v>103</v>
      </c>
      <c r="K3375" s="30" t="str">
        <f t="shared" si="280"/>
        <v>4 de 2012 - 3 de 2015</v>
      </c>
      <c r="L3375" s="30">
        <v>34</v>
      </c>
    </row>
    <row r="3376" spans="9:12" hidden="1" x14ac:dyDescent="0.2">
      <c r="I3376" s="47" t="str">
        <f t="shared" si="284"/>
        <v>4 de 2012</v>
      </c>
      <c r="J3376" s="30" t="s">
        <v>104</v>
      </c>
      <c r="K3376" s="30" t="str">
        <f t="shared" si="280"/>
        <v>4 de 2012 - 4 de 2015</v>
      </c>
      <c r="L3376" s="30">
        <v>35</v>
      </c>
    </row>
    <row r="3377" spans="9:12" hidden="1" x14ac:dyDescent="0.2">
      <c r="I3377" s="47" t="str">
        <f t="shared" si="284"/>
        <v>4 de 2012</v>
      </c>
      <c r="J3377" s="30" t="s">
        <v>105</v>
      </c>
      <c r="K3377" s="30" t="str">
        <f t="shared" si="280"/>
        <v>4 de 2012 - 5 de 2015</v>
      </c>
      <c r="L3377" s="30">
        <v>36</v>
      </c>
    </row>
    <row r="3378" spans="9:12" hidden="1" x14ac:dyDescent="0.2">
      <c r="I3378" s="47" t="str">
        <f t="shared" si="284"/>
        <v>4 de 2012</v>
      </c>
      <c r="J3378" s="30" t="s">
        <v>106</v>
      </c>
      <c r="K3378" s="30" t="str">
        <f t="shared" si="280"/>
        <v>4 de 2012 - 6 de 2015</v>
      </c>
      <c r="L3378" s="30">
        <v>37</v>
      </c>
    </row>
    <row r="3379" spans="9:12" hidden="1" x14ac:dyDescent="0.2">
      <c r="I3379" s="47" t="str">
        <f t="shared" si="284"/>
        <v>4 de 2012</v>
      </c>
      <c r="J3379" s="30" t="s">
        <v>107</v>
      </c>
      <c r="K3379" s="30" t="str">
        <f t="shared" si="280"/>
        <v>4 de 2012 - 7 de 2015</v>
      </c>
      <c r="L3379" s="30">
        <v>38</v>
      </c>
    </row>
    <row r="3380" spans="9:12" hidden="1" x14ac:dyDescent="0.2">
      <c r="I3380" s="47" t="str">
        <f t="shared" si="284"/>
        <v>4 de 2012</v>
      </c>
      <c r="J3380" s="30" t="s">
        <v>108</v>
      </c>
      <c r="K3380" s="30" t="str">
        <f t="shared" si="280"/>
        <v>4 de 2012 - 8 de 2015</v>
      </c>
      <c r="L3380" s="30">
        <v>39</v>
      </c>
    </row>
    <row r="3381" spans="9:12" hidden="1" x14ac:dyDescent="0.2">
      <c r="I3381" s="47" t="str">
        <f t="shared" si="284"/>
        <v>4 de 2012</v>
      </c>
      <c r="J3381" s="30" t="s">
        <v>109</v>
      </c>
      <c r="K3381" s="30" t="str">
        <f t="shared" si="280"/>
        <v>4 de 2012 - 9 de 2015</v>
      </c>
      <c r="L3381" s="30">
        <v>40</v>
      </c>
    </row>
    <row r="3382" spans="9:12" hidden="1" x14ac:dyDescent="0.2">
      <c r="I3382" s="47" t="str">
        <f t="shared" si="284"/>
        <v>4 de 2012</v>
      </c>
      <c r="J3382" s="30" t="s">
        <v>110</v>
      </c>
      <c r="K3382" s="30" t="str">
        <f t="shared" si="280"/>
        <v>4 de 2012 - 10 de 2015</v>
      </c>
      <c r="L3382" s="30">
        <v>41</v>
      </c>
    </row>
    <row r="3383" spans="9:12" hidden="1" x14ac:dyDescent="0.2">
      <c r="I3383" s="47" t="str">
        <f t="shared" si="284"/>
        <v>4 de 2012</v>
      </c>
      <c r="J3383" s="30" t="s">
        <v>111</v>
      </c>
      <c r="K3383" s="30" t="str">
        <f t="shared" si="280"/>
        <v>4 de 2012 - 11 de 2015</v>
      </c>
      <c r="L3383" s="30">
        <v>42</v>
      </c>
    </row>
    <row r="3384" spans="9:12" hidden="1" x14ac:dyDescent="0.2">
      <c r="I3384" s="47" t="str">
        <f t="shared" si="284"/>
        <v>4 de 2012</v>
      </c>
      <c r="J3384" s="30" t="s">
        <v>112</v>
      </c>
      <c r="K3384" s="30" t="str">
        <f t="shared" si="280"/>
        <v>4 de 2012 - 12 de 2015</v>
      </c>
      <c r="L3384" s="30">
        <v>43</v>
      </c>
    </row>
    <row r="3385" spans="9:12" hidden="1" x14ac:dyDescent="0.2">
      <c r="I3385" s="47" t="s">
        <v>69</v>
      </c>
      <c r="J3385" s="30" t="s">
        <v>101</v>
      </c>
      <c r="K3385" s="30" t="str">
        <f t="shared" si="280"/>
        <v>5 de 2012 - 1 de 2015</v>
      </c>
      <c r="L3385" s="30">
        <v>31</v>
      </c>
    </row>
    <row r="3386" spans="9:12" hidden="1" x14ac:dyDescent="0.2">
      <c r="I3386" s="47" t="str">
        <f>I3385</f>
        <v>5 de 2012</v>
      </c>
      <c r="J3386" s="30" t="s">
        <v>102</v>
      </c>
      <c r="K3386" s="30" t="str">
        <f t="shared" si="280"/>
        <v>5 de 2012 - 2 de 2015</v>
      </c>
      <c r="L3386" s="30">
        <v>32</v>
      </c>
    </row>
    <row r="3387" spans="9:12" hidden="1" x14ac:dyDescent="0.2">
      <c r="I3387" s="47" t="str">
        <f t="shared" ref="I3387:I3396" si="285">I3386</f>
        <v>5 de 2012</v>
      </c>
      <c r="J3387" s="30" t="s">
        <v>103</v>
      </c>
      <c r="K3387" s="30" t="str">
        <f t="shared" si="280"/>
        <v>5 de 2012 - 3 de 2015</v>
      </c>
      <c r="L3387" s="30">
        <v>33</v>
      </c>
    </row>
    <row r="3388" spans="9:12" hidden="1" x14ac:dyDescent="0.2">
      <c r="I3388" s="47" t="str">
        <f t="shared" si="285"/>
        <v>5 de 2012</v>
      </c>
      <c r="J3388" s="30" t="s">
        <v>104</v>
      </c>
      <c r="K3388" s="30" t="str">
        <f t="shared" si="280"/>
        <v>5 de 2012 - 4 de 2015</v>
      </c>
      <c r="L3388" s="30">
        <v>34</v>
      </c>
    </row>
    <row r="3389" spans="9:12" hidden="1" x14ac:dyDescent="0.2">
      <c r="I3389" s="47" t="str">
        <f t="shared" si="285"/>
        <v>5 de 2012</v>
      </c>
      <c r="J3389" s="30" t="s">
        <v>105</v>
      </c>
      <c r="K3389" s="30" t="str">
        <f t="shared" si="280"/>
        <v>5 de 2012 - 5 de 2015</v>
      </c>
      <c r="L3389" s="30">
        <v>35</v>
      </c>
    </row>
    <row r="3390" spans="9:12" hidden="1" x14ac:dyDescent="0.2">
      <c r="I3390" s="47" t="str">
        <f t="shared" si="285"/>
        <v>5 de 2012</v>
      </c>
      <c r="J3390" s="30" t="s">
        <v>106</v>
      </c>
      <c r="K3390" s="30" t="str">
        <f t="shared" si="280"/>
        <v>5 de 2012 - 6 de 2015</v>
      </c>
      <c r="L3390" s="30">
        <v>36</v>
      </c>
    </row>
    <row r="3391" spans="9:12" hidden="1" x14ac:dyDescent="0.2">
      <c r="I3391" s="47" t="str">
        <f t="shared" si="285"/>
        <v>5 de 2012</v>
      </c>
      <c r="J3391" s="30" t="s">
        <v>107</v>
      </c>
      <c r="K3391" s="30" t="str">
        <f t="shared" si="280"/>
        <v>5 de 2012 - 7 de 2015</v>
      </c>
      <c r="L3391" s="30">
        <v>37</v>
      </c>
    </row>
    <row r="3392" spans="9:12" hidden="1" x14ac:dyDescent="0.2">
      <c r="I3392" s="47" t="str">
        <f t="shared" si="285"/>
        <v>5 de 2012</v>
      </c>
      <c r="J3392" s="30" t="s">
        <v>108</v>
      </c>
      <c r="K3392" s="30" t="str">
        <f t="shared" si="280"/>
        <v>5 de 2012 - 8 de 2015</v>
      </c>
      <c r="L3392" s="30">
        <v>38</v>
      </c>
    </row>
    <row r="3393" spans="9:12" hidden="1" x14ac:dyDescent="0.2">
      <c r="I3393" s="47" t="str">
        <f t="shared" si="285"/>
        <v>5 de 2012</v>
      </c>
      <c r="J3393" s="30" t="s">
        <v>109</v>
      </c>
      <c r="K3393" s="30" t="str">
        <f t="shared" si="280"/>
        <v>5 de 2012 - 9 de 2015</v>
      </c>
      <c r="L3393" s="30">
        <v>39</v>
      </c>
    </row>
    <row r="3394" spans="9:12" hidden="1" x14ac:dyDescent="0.2">
      <c r="I3394" s="47" t="str">
        <f t="shared" si="285"/>
        <v>5 de 2012</v>
      </c>
      <c r="J3394" s="30" t="s">
        <v>110</v>
      </c>
      <c r="K3394" s="30" t="str">
        <f t="shared" si="280"/>
        <v>5 de 2012 - 10 de 2015</v>
      </c>
      <c r="L3394" s="30">
        <v>40</v>
      </c>
    </row>
    <row r="3395" spans="9:12" hidden="1" x14ac:dyDescent="0.2">
      <c r="I3395" s="47" t="str">
        <f t="shared" si="285"/>
        <v>5 de 2012</v>
      </c>
      <c r="J3395" s="30" t="s">
        <v>111</v>
      </c>
      <c r="K3395" s="30" t="str">
        <f t="shared" si="280"/>
        <v>5 de 2012 - 11 de 2015</v>
      </c>
      <c r="L3395" s="30">
        <v>41</v>
      </c>
    </row>
    <row r="3396" spans="9:12" hidden="1" x14ac:dyDescent="0.2">
      <c r="I3396" s="47" t="str">
        <f t="shared" si="285"/>
        <v>5 de 2012</v>
      </c>
      <c r="J3396" s="30" t="s">
        <v>112</v>
      </c>
      <c r="K3396" s="30" t="str">
        <f t="shared" si="280"/>
        <v>5 de 2012 - 12 de 2015</v>
      </c>
      <c r="L3396" s="30">
        <v>42</v>
      </c>
    </row>
    <row r="3397" spans="9:12" hidden="1" x14ac:dyDescent="0.2">
      <c r="I3397" s="47" t="s">
        <v>70</v>
      </c>
      <c r="J3397" s="30" t="s">
        <v>101</v>
      </c>
      <c r="K3397" s="30" t="str">
        <f t="shared" si="280"/>
        <v>6 de 2012 - 1 de 2015</v>
      </c>
      <c r="L3397" s="30">
        <v>30</v>
      </c>
    </row>
    <row r="3398" spans="9:12" hidden="1" x14ac:dyDescent="0.2">
      <c r="I3398" s="47" t="str">
        <f>I3397</f>
        <v>6 de 2012</v>
      </c>
      <c r="J3398" s="30" t="s">
        <v>102</v>
      </c>
      <c r="K3398" s="30" t="str">
        <f t="shared" si="280"/>
        <v>6 de 2012 - 2 de 2015</v>
      </c>
      <c r="L3398" s="30">
        <v>31</v>
      </c>
    </row>
    <row r="3399" spans="9:12" hidden="1" x14ac:dyDescent="0.2">
      <c r="I3399" s="47" t="str">
        <f t="shared" ref="I3399:I3408" si="286">I3398</f>
        <v>6 de 2012</v>
      </c>
      <c r="J3399" s="30" t="s">
        <v>103</v>
      </c>
      <c r="K3399" s="30" t="str">
        <f t="shared" si="280"/>
        <v>6 de 2012 - 3 de 2015</v>
      </c>
      <c r="L3399" s="30">
        <v>32</v>
      </c>
    </row>
    <row r="3400" spans="9:12" hidden="1" x14ac:dyDescent="0.2">
      <c r="I3400" s="47" t="str">
        <f t="shared" si="286"/>
        <v>6 de 2012</v>
      </c>
      <c r="J3400" s="30" t="s">
        <v>104</v>
      </c>
      <c r="K3400" s="30" t="str">
        <f t="shared" si="280"/>
        <v>6 de 2012 - 4 de 2015</v>
      </c>
      <c r="L3400" s="30">
        <v>33</v>
      </c>
    </row>
    <row r="3401" spans="9:12" hidden="1" x14ac:dyDescent="0.2">
      <c r="I3401" s="47" t="str">
        <f t="shared" si="286"/>
        <v>6 de 2012</v>
      </c>
      <c r="J3401" s="30" t="s">
        <v>105</v>
      </c>
      <c r="K3401" s="30" t="str">
        <f t="shared" si="280"/>
        <v>6 de 2012 - 5 de 2015</v>
      </c>
      <c r="L3401" s="30">
        <v>34</v>
      </c>
    </row>
    <row r="3402" spans="9:12" hidden="1" x14ac:dyDescent="0.2">
      <c r="I3402" s="47" t="str">
        <f t="shared" si="286"/>
        <v>6 de 2012</v>
      </c>
      <c r="J3402" s="30" t="s">
        <v>106</v>
      </c>
      <c r="K3402" s="30" t="str">
        <f t="shared" ref="K3402:K3465" si="287">CONCATENATE(I3402," - ",J3402)</f>
        <v>6 de 2012 - 6 de 2015</v>
      </c>
      <c r="L3402" s="30">
        <v>35</v>
      </c>
    </row>
    <row r="3403" spans="9:12" hidden="1" x14ac:dyDescent="0.2">
      <c r="I3403" s="47" t="str">
        <f t="shared" si="286"/>
        <v>6 de 2012</v>
      </c>
      <c r="J3403" s="30" t="s">
        <v>107</v>
      </c>
      <c r="K3403" s="30" t="str">
        <f t="shared" si="287"/>
        <v>6 de 2012 - 7 de 2015</v>
      </c>
      <c r="L3403" s="30">
        <v>36</v>
      </c>
    </row>
    <row r="3404" spans="9:12" hidden="1" x14ac:dyDescent="0.2">
      <c r="I3404" s="47" t="str">
        <f t="shared" si="286"/>
        <v>6 de 2012</v>
      </c>
      <c r="J3404" s="30" t="s">
        <v>108</v>
      </c>
      <c r="K3404" s="30" t="str">
        <f t="shared" si="287"/>
        <v>6 de 2012 - 8 de 2015</v>
      </c>
      <c r="L3404" s="30">
        <v>37</v>
      </c>
    </row>
    <row r="3405" spans="9:12" hidden="1" x14ac:dyDescent="0.2">
      <c r="I3405" s="47" t="str">
        <f t="shared" si="286"/>
        <v>6 de 2012</v>
      </c>
      <c r="J3405" s="30" t="s">
        <v>109</v>
      </c>
      <c r="K3405" s="30" t="str">
        <f t="shared" si="287"/>
        <v>6 de 2012 - 9 de 2015</v>
      </c>
      <c r="L3405" s="30">
        <v>38</v>
      </c>
    </row>
    <row r="3406" spans="9:12" hidden="1" x14ac:dyDescent="0.2">
      <c r="I3406" s="47" t="str">
        <f t="shared" si="286"/>
        <v>6 de 2012</v>
      </c>
      <c r="J3406" s="30" t="s">
        <v>110</v>
      </c>
      <c r="K3406" s="30" t="str">
        <f t="shared" si="287"/>
        <v>6 de 2012 - 10 de 2015</v>
      </c>
      <c r="L3406" s="30">
        <v>39</v>
      </c>
    </row>
    <row r="3407" spans="9:12" hidden="1" x14ac:dyDescent="0.2">
      <c r="I3407" s="47" t="str">
        <f t="shared" si="286"/>
        <v>6 de 2012</v>
      </c>
      <c r="J3407" s="30" t="s">
        <v>111</v>
      </c>
      <c r="K3407" s="30" t="str">
        <f t="shared" si="287"/>
        <v>6 de 2012 - 11 de 2015</v>
      </c>
      <c r="L3407" s="30">
        <v>40</v>
      </c>
    </row>
    <row r="3408" spans="9:12" hidden="1" x14ac:dyDescent="0.2">
      <c r="I3408" s="47" t="str">
        <f t="shared" si="286"/>
        <v>6 de 2012</v>
      </c>
      <c r="J3408" s="30" t="s">
        <v>112</v>
      </c>
      <c r="K3408" s="30" t="str">
        <f t="shared" si="287"/>
        <v>6 de 2012 - 12 de 2015</v>
      </c>
      <c r="L3408" s="30">
        <v>41</v>
      </c>
    </row>
    <row r="3409" spans="9:12" hidden="1" x14ac:dyDescent="0.2">
      <c r="I3409" s="47" t="s">
        <v>71</v>
      </c>
      <c r="J3409" s="30" t="s">
        <v>101</v>
      </c>
      <c r="K3409" s="30" t="str">
        <f t="shared" si="287"/>
        <v>7 de 2012 - 1 de 2015</v>
      </c>
      <c r="L3409" s="30">
        <v>29</v>
      </c>
    </row>
    <row r="3410" spans="9:12" hidden="1" x14ac:dyDescent="0.2">
      <c r="I3410" s="47" t="str">
        <f>I3409</f>
        <v>7 de 2012</v>
      </c>
      <c r="J3410" s="30" t="s">
        <v>102</v>
      </c>
      <c r="K3410" s="30" t="str">
        <f t="shared" si="287"/>
        <v>7 de 2012 - 2 de 2015</v>
      </c>
      <c r="L3410" s="30">
        <v>30</v>
      </c>
    </row>
    <row r="3411" spans="9:12" hidden="1" x14ac:dyDescent="0.2">
      <c r="I3411" s="47" t="str">
        <f t="shared" ref="I3411:I3420" si="288">I3410</f>
        <v>7 de 2012</v>
      </c>
      <c r="J3411" s="30" t="s">
        <v>103</v>
      </c>
      <c r="K3411" s="30" t="str">
        <f t="shared" si="287"/>
        <v>7 de 2012 - 3 de 2015</v>
      </c>
      <c r="L3411" s="30">
        <v>31</v>
      </c>
    </row>
    <row r="3412" spans="9:12" hidden="1" x14ac:dyDescent="0.2">
      <c r="I3412" s="47" t="str">
        <f t="shared" si="288"/>
        <v>7 de 2012</v>
      </c>
      <c r="J3412" s="30" t="s">
        <v>104</v>
      </c>
      <c r="K3412" s="30" t="str">
        <f t="shared" si="287"/>
        <v>7 de 2012 - 4 de 2015</v>
      </c>
      <c r="L3412" s="30">
        <v>32</v>
      </c>
    </row>
    <row r="3413" spans="9:12" hidden="1" x14ac:dyDescent="0.2">
      <c r="I3413" s="47" t="str">
        <f t="shared" si="288"/>
        <v>7 de 2012</v>
      </c>
      <c r="J3413" s="30" t="s">
        <v>105</v>
      </c>
      <c r="K3413" s="30" t="str">
        <f t="shared" si="287"/>
        <v>7 de 2012 - 5 de 2015</v>
      </c>
      <c r="L3413" s="30">
        <v>33</v>
      </c>
    </row>
    <row r="3414" spans="9:12" hidden="1" x14ac:dyDescent="0.2">
      <c r="I3414" s="47" t="str">
        <f t="shared" si="288"/>
        <v>7 de 2012</v>
      </c>
      <c r="J3414" s="30" t="s">
        <v>106</v>
      </c>
      <c r="K3414" s="30" t="str">
        <f t="shared" si="287"/>
        <v>7 de 2012 - 6 de 2015</v>
      </c>
      <c r="L3414" s="30">
        <v>34</v>
      </c>
    </row>
    <row r="3415" spans="9:12" hidden="1" x14ac:dyDescent="0.2">
      <c r="I3415" s="47" t="str">
        <f t="shared" si="288"/>
        <v>7 de 2012</v>
      </c>
      <c r="J3415" s="30" t="s">
        <v>107</v>
      </c>
      <c r="K3415" s="30" t="str">
        <f t="shared" si="287"/>
        <v>7 de 2012 - 7 de 2015</v>
      </c>
      <c r="L3415" s="30">
        <v>35</v>
      </c>
    </row>
    <row r="3416" spans="9:12" hidden="1" x14ac:dyDescent="0.2">
      <c r="I3416" s="47" t="str">
        <f t="shared" si="288"/>
        <v>7 de 2012</v>
      </c>
      <c r="J3416" s="30" t="s">
        <v>108</v>
      </c>
      <c r="K3416" s="30" t="str">
        <f t="shared" si="287"/>
        <v>7 de 2012 - 8 de 2015</v>
      </c>
      <c r="L3416" s="30">
        <v>36</v>
      </c>
    </row>
    <row r="3417" spans="9:12" hidden="1" x14ac:dyDescent="0.2">
      <c r="I3417" s="47" t="str">
        <f t="shared" si="288"/>
        <v>7 de 2012</v>
      </c>
      <c r="J3417" s="30" t="s">
        <v>109</v>
      </c>
      <c r="K3417" s="30" t="str">
        <f t="shared" si="287"/>
        <v>7 de 2012 - 9 de 2015</v>
      </c>
      <c r="L3417" s="30">
        <v>37</v>
      </c>
    </row>
    <row r="3418" spans="9:12" hidden="1" x14ac:dyDescent="0.2">
      <c r="I3418" s="47" t="str">
        <f t="shared" si="288"/>
        <v>7 de 2012</v>
      </c>
      <c r="J3418" s="30" t="s">
        <v>110</v>
      </c>
      <c r="K3418" s="30" t="str">
        <f t="shared" si="287"/>
        <v>7 de 2012 - 10 de 2015</v>
      </c>
      <c r="L3418" s="30">
        <v>38</v>
      </c>
    </row>
    <row r="3419" spans="9:12" hidden="1" x14ac:dyDescent="0.2">
      <c r="I3419" s="47" t="str">
        <f t="shared" si="288"/>
        <v>7 de 2012</v>
      </c>
      <c r="J3419" s="30" t="s">
        <v>111</v>
      </c>
      <c r="K3419" s="30" t="str">
        <f t="shared" si="287"/>
        <v>7 de 2012 - 11 de 2015</v>
      </c>
      <c r="L3419" s="30">
        <v>39</v>
      </c>
    </row>
    <row r="3420" spans="9:12" hidden="1" x14ac:dyDescent="0.2">
      <c r="I3420" s="47" t="str">
        <f t="shared" si="288"/>
        <v>7 de 2012</v>
      </c>
      <c r="J3420" s="30" t="s">
        <v>112</v>
      </c>
      <c r="K3420" s="30" t="str">
        <f t="shared" si="287"/>
        <v>7 de 2012 - 12 de 2015</v>
      </c>
      <c r="L3420" s="30">
        <v>40</v>
      </c>
    </row>
    <row r="3421" spans="9:12" hidden="1" x14ac:dyDescent="0.2">
      <c r="I3421" s="47" t="s">
        <v>72</v>
      </c>
      <c r="J3421" s="30" t="s">
        <v>101</v>
      </c>
      <c r="K3421" s="30" t="str">
        <f t="shared" si="287"/>
        <v>8 de 2012 - 1 de 2015</v>
      </c>
      <c r="L3421" s="30">
        <v>28</v>
      </c>
    </row>
    <row r="3422" spans="9:12" hidden="1" x14ac:dyDescent="0.2">
      <c r="I3422" s="47" t="str">
        <f>I3421</f>
        <v>8 de 2012</v>
      </c>
      <c r="J3422" s="30" t="s">
        <v>102</v>
      </c>
      <c r="K3422" s="30" t="str">
        <f t="shared" si="287"/>
        <v>8 de 2012 - 2 de 2015</v>
      </c>
      <c r="L3422" s="30">
        <v>29</v>
      </c>
    </row>
    <row r="3423" spans="9:12" hidden="1" x14ac:dyDescent="0.2">
      <c r="I3423" s="47" t="str">
        <f t="shared" ref="I3423:I3432" si="289">I3422</f>
        <v>8 de 2012</v>
      </c>
      <c r="J3423" s="30" t="s">
        <v>103</v>
      </c>
      <c r="K3423" s="30" t="str">
        <f t="shared" si="287"/>
        <v>8 de 2012 - 3 de 2015</v>
      </c>
      <c r="L3423" s="30">
        <v>30</v>
      </c>
    </row>
    <row r="3424" spans="9:12" hidden="1" x14ac:dyDescent="0.2">
      <c r="I3424" s="47" t="str">
        <f t="shared" si="289"/>
        <v>8 de 2012</v>
      </c>
      <c r="J3424" s="30" t="s">
        <v>104</v>
      </c>
      <c r="K3424" s="30" t="str">
        <f t="shared" si="287"/>
        <v>8 de 2012 - 4 de 2015</v>
      </c>
      <c r="L3424" s="30">
        <v>31</v>
      </c>
    </row>
    <row r="3425" spans="9:12" hidden="1" x14ac:dyDescent="0.2">
      <c r="I3425" s="47" t="str">
        <f t="shared" si="289"/>
        <v>8 de 2012</v>
      </c>
      <c r="J3425" s="30" t="s">
        <v>105</v>
      </c>
      <c r="K3425" s="30" t="str">
        <f t="shared" si="287"/>
        <v>8 de 2012 - 5 de 2015</v>
      </c>
      <c r="L3425" s="30">
        <v>32</v>
      </c>
    </row>
    <row r="3426" spans="9:12" hidden="1" x14ac:dyDescent="0.2">
      <c r="I3426" s="47" t="str">
        <f t="shared" si="289"/>
        <v>8 de 2012</v>
      </c>
      <c r="J3426" s="30" t="s">
        <v>106</v>
      </c>
      <c r="K3426" s="30" t="str">
        <f t="shared" si="287"/>
        <v>8 de 2012 - 6 de 2015</v>
      </c>
      <c r="L3426" s="30">
        <v>33</v>
      </c>
    </row>
    <row r="3427" spans="9:12" hidden="1" x14ac:dyDescent="0.2">
      <c r="I3427" s="47" t="str">
        <f t="shared" si="289"/>
        <v>8 de 2012</v>
      </c>
      <c r="J3427" s="30" t="s">
        <v>107</v>
      </c>
      <c r="K3427" s="30" t="str">
        <f t="shared" si="287"/>
        <v>8 de 2012 - 7 de 2015</v>
      </c>
      <c r="L3427" s="30">
        <v>34</v>
      </c>
    </row>
    <row r="3428" spans="9:12" hidden="1" x14ac:dyDescent="0.2">
      <c r="I3428" s="47" t="str">
        <f t="shared" si="289"/>
        <v>8 de 2012</v>
      </c>
      <c r="J3428" s="30" t="s">
        <v>108</v>
      </c>
      <c r="K3428" s="30" t="str">
        <f t="shared" si="287"/>
        <v>8 de 2012 - 8 de 2015</v>
      </c>
      <c r="L3428" s="30">
        <v>35</v>
      </c>
    </row>
    <row r="3429" spans="9:12" hidden="1" x14ac:dyDescent="0.2">
      <c r="I3429" s="47" t="str">
        <f t="shared" si="289"/>
        <v>8 de 2012</v>
      </c>
      <c r="J3429" s="30" t="s">
        <v>109</v>
      </c>
      <c r="K3429" s="30" t="str">
        <f t="shared" si="287"/>
        <v>8 de 2012 - 9 de 2015</v>
      </c>
      <c r="L3429" s="30">
        <v>36</v>
      </c>
    </row>
    <row r="3430" spans="9:12" hidden="1" x14ac:dyDescent="0.2">
      <c r="I3430" s="47" t="str">
        <f t="shared" si="289"/>
        <v>8 de 2012</v>
      </c>
      <c r="J3430" s="30" t="s">
        <v>110</v>
      </c>
      <c r="K3430" s="30" t="str">
        <f t="shared" si="287"/>
        <v>8 de 2012 - 10 de 2015</v>
      </c>
      <c r="L3430" s="30">
        <v>37</v>
      </c>
    </row>
    <row r="3431" spans="9:12" hidden="1" x14ac:dyDescent="0.2">
      <c r="I3431" s="47" t="str">
        <f t="shared" si="289"/>
        <v>8 de 2012</v>
      </c>
      <c r="J3431" s="30" t="s">
        <v>111</v>
      </c>
      <c r="K3431" s="30" t="str">
        <f t="shared" si="287"/>
        <v>8 de 2012 - 11 de 2015</v>
      </c>
      <c r="L3431" s="30">
        <v>38</v>
      </c>
    </row>
    <row r="3432" spans="9:12" hidden="1" x14ac:dyDescent="0.2">
      <c r="I3432" s="47" t="str">
        <f t="shared" si="289"/>
        <v>8 de 2012</v>
      </c>
      <c r="J3432" s="30" t="s">
        <v>112</v>
      </c>
      <c r="K3432" s="30" t="str">
        <f t="shared" si="287"/>
        <v>8 de 2012 - 12 de 2015</v>
      </c>
      <c r="L3432" s="30">
        <v>39</v>
      </c>
    </row>
    <row r="3433" spans="9:12" hidden="1" x14ac:dyDescent="0.2">
      <c r="I3433" s="47" t="s">
        <v>73</v>
      </c>
      <c r="J3433" s="30" t="s">
        <v>101</v>
      </c>
      <c r="K3433" s="30" t="str">
        <f t="shared" si="287"/>
        <v>9 de 2012 - 1 de 2015</v>
      </c>
      <c r="L3433" s="30">
        <v>27</v>
      </c>
    </row>
    <row r="3434" spans="9:12" hidden="1" x14ac:dyDescent="0.2">
      <c r="I3434" s="30" t="str">
        <f>I3433</f>
        <v>9 de 2012</v>
      </c>
      <c r="J3434" s="30" t="s">
        <v>102</v>
      </c>
      <c r="K3434" s="30" t="str">
        <f t="shared" si="287"/>
        <v>9 de 2012 - 2 de 2015</v>
      </c>
      <c r="L3434" s="30">
        <v>28</v>
      </c>
    </row>
    <row r="3435" spans="9:12" hidden="1" x14ac:dyDescent="0.2">
      <c r="I3435" s="30" t="str">
        <f t="shared" ref="I3435:I3444" si="290">I3434</f>
        <v>9 de 2012</v>
      </c>
      <c r="J3435" s="30" t="s">
        <v>103</v>
      </c>
      <c r="K3435" s="30" t="str">
        <f t="shared" si="287"/>
        <v>9 de 2012 - 3 de 2015</v>
      </c>
      <c r="L3435" s="30">
        <v>29</v>
      </c>
    </row>
    <row r="3436" spans="9:12" hidden="1" x14ac:dyDescent="0.2">
      <c r="I3436" s="30" t="str">
        <f t="shared" si="290"/>
        <v>9 de 2012</v>
      </c>
      <c r="J3436" s="30" t="s">
        <v>104</v>
      </c>
      <c r="K3436" s="30" t="str">
        <f t="shared" si="287"/>
        <v>9 de 2012 - 4 de 2015</v>
      </c>
      <c r="L3436" s="30">
        <v>30</v>
      </c>
    </row>
    <row r="3437" spans="9:12" hidden="1" x14ac:dyDescent="0.2">
      <c r="I3437" s="30" t="str">
        <f t="shared" si="290"/>
        <v>9 de 2012</v>
      </c>
      <c r="J3437" s="30" t="s">
        <v>105</v>
      </c>
      <c r="K3437" s="30" t="str">
        <f t="shared" si="287"/>
        <v>9 de 2012 - 5 de 2015</v>
      </c>
      <c r="L3437" s="30">
        <v>31</v>
      </c>
    </row>
    <row r="3438" spans="9:12" hidden="1" x14ac:dyDescent="0.2">
      <c r="I3438" s="30" t="str">
        <f t="shared" si="290"/>
        <v>9 de 2012</v>
      </c>
      <c r="J3438" s="30" t="s">
        <v>106</v>
      </c>
      <c r="K3438" s="30" t="str">
        <f t="shared" si="287"/>
        <v>9 de 2012 - 6 de 2015</v>
      </c>
      <c r="L3438" s="30">
        <v>32</v>
      </c>
    </row>
    <row r="3439" spans="9:12" hidden="1" x14ac:dyDescent="0.2">
      <c r="I3439" s="30" t="str">
        <f t="shared" si="290"/>
        <v>9 de 2012</v>
      </c>
      <c r="J3439" s="30" t="s">
        <v>107</v>
      </c>
      <c r="K3439" s="30" t="str">
        <f t="shared" si="287"/>
        <v>9 de 2012 - 7 de 2015</v>
      </c>
      <c r="L3439" s="30">
        <v>33</v>
      </c>
    </row>
    <row r="3440" spans="9:12" hidden="1" x14ac:dyDescent="0.2">
      <c r="I3440" s="30" t="str">
        <f t="shared" si="290"/>
        <v>9 de 2012</v>
      </c>
      <c r="J3440" s="30" t="s">
        <v>108</v>
      </c>
      <c r="K3440" s="30" t="str">
        <f t="shared" si="287"/>
        <v>9 de 2012 - 8 de 2015</v>
      </c>
      <c r="L3440" s="30">
        <v>34</v>
      </c>
    </row>
    <row r="3441" spans="9:12" hidden="1" x14ac:dyDescent="0.2">
      <c r="I3441" s="30" t="str">
        <f t="shared" si="290"/>
        <v>9 de 2012</v>
      </c>
      <c r="J3441" s="30" t="s">
        <v>109</v>
      </c>
      <c r="K3441" s="30" t="str">
        <f t="shared" si="287"/>
        <v>9 de 2012 - 9 de 2015</v>
      </c>
      <c r="L3441" s="30">
        <v>35</v>
      </c>
    </row>
    <row r="3442" spans="9:12" hidden="1" x14ac:dyDescent="0.2">
      <c r="I3442" s="30" t="str">
        <f t="shared" si="290"/>
        <v>9 de 2012</v>
      </c>
      <c r="J3442" s="30" t="s">
        <v>110</v>
      </c>
      <c r="K3442" s="30" t="str">
        <f t="shared" si="287"/>
        <v>9 de 2012 - 10 de 2015</v>
      </c>
      <c r="L3442" s="30">
        <v>36</v>
      </c>
    </row>
    <row r="3443" spans="9:12" hidden="1" x14ac:dyDescent="0.2">
      <c r="I3443" s="30" t="str">
        <f t="shared" si="290"/>
        <v>9 de 2012</v>
      </c>
      <c r="J3443" s="30" t="s">
        <v>111</v>
      </c>
      <c r="K3443" s="30" t="str">
        <f t="shared" si="287"/>
        <v>9 de 2012 - 11 de 2015</v>
      </c>
      <c r="L3443" s="30">
        <v>37</v>
      </c>
    </row>
    <row r="3444" spans="9:12" hidden="1" x14ac:dyDescent="0.2">
      <c r="I3444" s="30" t="str">
        <f t="shared" si="290"/>
        <v>9 de 2012</v>
      </c>
      <c r="J3444" s="30" t="s">
        <v>112</v>
      </c>
      <c r="K3444" s="30" t="str">
        <f t="shared" si="287"/>
        <v>9 de 2012 - 12 de 2015</v>
      </c>
      <c r="L3444" s="30">
        <v>38</v>
      </c>
    </row>
    <row r="3445" spans="9:12" hidden="1" x14ac:dyDescent="0.2">
      <c r="I3445" s="47" t="s">
        <v>74</v>
      </c>
      <c r="J3445" s="30" t="s">
        <v>101</v>
      </c>
      <c r="K3445" s="30" t="str">
        <f t="shared" si="287"/>
        <v>10 de 2012 - 1 de 2015</v>
      </c>
      <c r="L3445" s="30">
        <v>26</v>
      </c>
    </row>
    <row r="3446" spans="9:12" hidden="1" x14ac:dyDescent="0.2">
      <c r="I3446" s="47" t="str">
        <f>I3445</f>
        <v>10 de 2012</v>
      </c>
      <c r="J3446" s="30" t="s">
        <v>102</v>
      </c>
      <c r="K3446" s="30" t="str">
        <f t="shared" si="287"/>
        <v>10 de 2012 - 2 de 2015</v>
      </c>
      <c r="L3446" s="30">
        <v>27</v>
      </c>
    </row>
    <row r="3447" spans="9:12" hidden="1" x14ac:dyDescent="0.2">
      <c r="I3447" s="47" t="str">
        <f t="shared" ref="I3447:I3456" si="291">I3446</f>
        <v>10 de 2012</v>
      </c>
      <c r="J3447" s="30" t="s">
        <v>103</v>
      </c>
      <c r="K3447" s="30" t="str">
        <f t="shared" si="287"/>
        <v>10 de 2012 - 3 de 2015</v>
      </c>
      <c r="L3447" s="30">
        <v>28</v>
      </c>
    </row>
    <row r="3448" spans="9:12" hidden="1" x14ac:dyDescent="0.2">
      <c r="I3448" s="47" t="str">
        <f t="shared" si="291"/>
        <v>10 de 2012</v>
      </c>
      <c r="J3448" s="30" t="s">
        <v>104</v>
      </c>
      <c r="K3448" s="30" t="str">
        <f t="shared" si="287"/>
        <v>10 de 2012 - 4 de 2015</v>
      </c>
      <c r="L3448" s="30">
        <v>29</v>
      </c>
    </row>
    <row r="3449" spans="9:12" hidden="1" x14ac:dyDescent="0.2">
      <c r="I3449" s="47" t="str">
        <f t="shared" si="291"/>
        <v>10 de 2012</v>
      </c>
      <c r="J3449" s="30" t="s">
        <v>105</v>
      </c>
      <c r="K3449" s="30" t="str">
        <f t="shared" si="287"/>
        <v>10 de 2012 - 5 de 2015</v>
      </c>
      <c r="L3449" s="30">
        <v>30</v>
      </c>
    </row>
    <row r="3450" spans="9:12" hidden="1" x14ac:dyDescent="0.2">
      <c r="I3450" s="47" t="str">
        <f t="shared" si="291"/>
        <v>10 de 2012</v>
      </c>
      <c r="J3450" s="30" t="s">
        <v>106</v>
      </c>
      <c r="K3450" s="30" t="str">
        <f t="shared" si="287"/>
        <v>10 de 2012 - 6 de 2015</v>
      </c>
      <c r="L3450" s="30">
        <v>31</v>
      </c>
    </row>
    <row r="3451" spans="9:12" hidden="1" x14ac:dyDescent="0.2">
      <c r="I3451" s="47" t="str">
        <f t="shared" si="291"/>
        <v>10 de 2012</v>
      </c>
      <c r="J3451" s="30" t="s">
        <v>107</v>
      </c>
      <c r="K3451" s="30" t="str">
        <f t="shared" si="287"/>
        <v>10 de 2012 - 7 de 2015</v>
      </c>
      <c r="L3451" s="30">
        <v>32</v>
      </c>
    </row>
    <row r="3452" spans="9:12" hidden="1" x14ac:dyDescent="0.2">
      <c r="I3452" s="47" t="str">
        <f t="shared" si="291"/>
        <v>10 de 2012</v>
      </c>
      <c r="J3452" s="30" t="s">
        <v>108</v>
      </c>
      <c r="K3452" s="30" t="str">
        <f t="shared" si="287"/>
        <v>10 de 2012 - 8 de 2015</v>
      </c>
      <c r="L3452" s="30">
        <v>33</v>
      </c>
    </row>
    <row r="3453" spans="9:12" hidden="1" x14ac:dyDescent="0.2">
      <c r="I3453" s="47" t="str">
        <f t="shared" si="291"/>
        <v>10 de 2012</v>
      </c>
      <c r="J3453" s="30" t="s">
        <v>109</v>
      </c>
      <c r="K3453" s="30" t="str">
        <f t="shared" si="287"/>
        <v>10 de 2012 - 9 de 2015</v>
      </c>
      <c r="L3453" s="30">
        <v>34</v>
      </c>
    </row>
    <row r="3454" spans="9:12" hidden="1" x14ac:dyDescent="0.2">
      <c r="I3454" s="47" t="str">
        <f t="shared" si="291"/>
        <v>10 de 2012</v>
      </c>
      <c r="J3454" s="30" t="s">
        <v>110</v>
      </c>
      <c r="K3454" s="30" t="str">
        <f t="shared" si="287"/>
        <v>10 de 2012 - 10 de 2015</v>
      </c>
      <c r="L3454" s="30">
        <v>35</v>
      </c>
    </row>
    <row r="3455" spans="9:12" hidden="1" x14ac:dyDescent="0.2">
      <c r="I3455" s="47" t="str">
        <f t="shared" si="291"/>
        <v>10 de 2012</v>
      </c>
      <c r="J3455" s="30" t="s">
        <v>111</v>
      </c>
      <c r="K3455" s="30" t="str">
        <f t="shared" si="287"/>
        <v>10 de 2012 - 11 de 2015</v>
      </c>
      <c r="L3455" s="30">
        <v>36</v>
      </c>
    </row>
    <row r="3456" spans="9:12" hidden="1" x14ac:dyDescent="0.2">
      <c r="I3456" s="47" t="str">
        <f t="shared" si="291"/>
        <v>10 de 2012</v>
      </c>
      <c r="J3456" s="30" t="s">
        <v>112</v>
      </c>
      <c r="K3456" s="30" t="str">
        <f t="shared" si="287"/>
        <v>10 de 2012 - 12 de 2015</v>
      </c>
      <c r="L3456" s="30">
        <v>37</v>
      </c>
    </row>
    <row r="3457" spans="9:12" hidden="1" x14ac:dyDescent="0.2">
      <c r="I3457" s="47" t="s">
        <v>75</v>
      </c>
      <c r="J3457" s="30" t="s">
        <v>101</v>
      </c>
      <c r="K3457" s="30" t="str">
        <f t="shared" si="287"/>
        <v>11 de 2012 - 1 de 2015</v>
      </c>
      <c r="L3457" s="30">
        <v>25</v>
      </c>
    </row>
    <row r="3458" spans="9:12" hidden="1" x14ac:dyDescent="0.2">
      <c r="I3458" s="47" t="str">
        <f>I3457</f>
        <v>11 de 2012</v>
      </c>
      <c r="J3458" s="30" t="s">
        <v>102</v>
      </c>
      <c r="K3458" s="30" t="str">
        <f t="shared" si="287"/>
        <v>11 de 2012 - 2 de 2015</v>
      </c>
      <c r="L3458" s="30">
        <v>26</v>
      </c>
    </row>
    <row r="3459" spans="9:12" hidden="1" x14ac:dyDescent="0.2">
      <c r="I3459" s="47" t="str">
        <f t="shared" ref="I3459:I3468" si="292">I3458</f>
        <v>11 de 2012</v>
      </c>
      <c r="J3459" s="30" t="s">
        <v>103</v>
      </c>
      <c r="K3459" s="30" t="str">
        <f t="shared" si="287"/>
        <v>11 de 2012 - 3 de 2015</v>
      </c>
      <c r="L3459" s="30">
        <v>27</v>
      </c>
    </row>
    <row r="3460" spans="9:12" hidden="1" x14ac:dyDescent="0.2">
      <c r="I3460" s="47" t="str">
        <f t="shared" si="292"/>
        <v>11 de 2012</v>
      </c>
      <c r="J3460" s="30" t="s">
        <v>104</v>
      </c>
      <c r="K3460" s="30" t="str">
        <f t="shared" si="287"/>
        <v>11 de 2012 - 4 de 2015</v>
      </c>
      <c r="L3460" s="30">
        <v>28</v>
      </c>
    </row>
    <row r="3461" spans="9:12" hidden="1" x14ac:dyDescent="0.2">
      <c r="I3461" s="47" t="str">
        <f t="shared" si="292"/>
        <v>11 de 2012</v>
      </c>
      <c r="J3461" s="30" t="s">
        <v>105</v>
      </c>
      <c r="K3461" s="30" t="str">
        <f t="shared" si="287"/>
        <v>11 de 2012 - 5 de 2015</v>
      </c>
      <c r="L3461" s="30">
        <v>29</v>
      </c>
    </row>
    <row r="3462" spans="9:12" hidden="1" x14ac:dyDescent="0.2">
      <c r="I3462" s="47" t="str">
        <f t="shared" si="292"/>
        <v>11 de 2012</v>
      </c>
      <c r="J3462" s="30" t="s">
        <v>106</v>
      </c>
      <c r="K3462" s="30" t="str">
        <f t="shared" si="287"/>
        <v>11 de 2012 - 6 de 2015</v>
      </c>
      <c r="L3462" s="30">
        <v>30</v>
      </c>
    </row>
    <row r="3463" spans="9:12" hidden="1" x14ac:dyDescent="0.2">
      <c r="I3463" s="47" t="str">
        <f t="shared" si="292"/>
        <v>11 de 2012</v>
      </c>
      <c r="J3463" s="30" t="s">
        <v>107</v>
      </c>
      <c r="K3463" s="30" t="str">
        <f t="shared" si="287"/>
        <v>11 de 2012 - 7 de 2015</v>
      </c>
      <c r="L3463" s="30">
        <v>31</v>
      </c>
    </row>
    <row r="3464" spans="9:12" hidden="1" x14ac:dyDescent="0.2">
      <c r="I3464" s="47" t="str">
        <f t="shared" si="292"/>
        <v>11 de 2012</v>
      </c>
      <c r="J3464" s="30" t="s">
        <v>108</v>
      </c>
      <c r="K3464" s="30" t="str">
        <f t="shared" si="287"/>
        <v>11 de 2012 - 8 de 2015</v>
      </c>
      <c r="L3464" s="30">
        <v>32</v>
      </c>
    </row>
    <row r="3465" spans="9:12" hidden="1" x14ac:dyDescent="0.2">
      <c r="I3465" s="47" t="str">
        <f t="shared" si="292"/>
        <v>11 de 2012</v>
      </c>
      <c r="J3465" s="30" t="s">
        <v>109</v>
      </c>
      <c r="K3465" s="30" t="str">
        <f t="shared" si="287"/>
        <v>11 de 2012 - 9 de 2015</v>
      </c>
      <c r="L3465" s="30">
        <v>33</v>
      </c>
    </row>
    <row r="3466" spans="9:12" hidden="1" x14ac:dyDescent="0.2">
      <c r="I3466" s="47" t="str">
        <f t="shared" si="292"/>
        <v>11 de 2012</v>
      </c>
      <c r="J3466" s="30" t="s">
        <v>110</v>
      </c>
      <c r="K3466" s="30" t="str">
        <f t="shared" ref="K3466:K3480" si="293">CONCATENATE(I3466," - ",J3466)</f>
        <v>11 de 2012 - 10 de 2015</v>
      </c>
      <c r="L3466" s="30">
        <v>34</v>
      </c>
    </row>
    <row r="3467" spans="9:12" hidden="1" x14ac:dyDescent="0.2">
      <c r="I3467" s="47" t="str">
        <f t="shared" si="292"/>
        <v>11 de 2012</v>
      </c>
      <c r="J3467" s="30" t="s">
        <v>111</v>
      </c>
      <c r="K3467" s="30" t="str">
        <f t="shared" si="293"/>
        <v>11 de 2012 - 11 de 2015</v>
      </c>
      <c r="L3467" s="30">
        <v>35</v>
      </c>
    </row>
    <row r="3468" spans="9:12" hidden="1" x14ac:dyDescent="0.2">
      <c r="I3468" s="47" t="str">
        <f t="shared" si="292"/>
        <v>11 de 2012</v>
      </c>
      <c r="J3468" s="30" t="s">
        <v>112</v>
      </c>
      <c r="K3468" s="30" t="str">
        <f t="shared" si="293"/>
        <v>11 de 2012 - 12 de 2015</v>
      </c>
      <c r="L3468" s="30">
        <v>36</v>
      </c>
    </row>
    <row r="3469" spans="9:12" hidden="1" x14ac:dyDescent="0.2">
      <c r="I3469" s="47" t="s">
        <v>76</v>
      </c>
      <c r="J3469" s="30" t="s">
        <v>101</v>
      </c>
      <c r="K3469" s="30" t="str">
        <f t="shared" si="293"/>
        <v>12 de 2012 - 1 de 2015</v>
      </c>
      <c r="L3469" s="30">
        <v>24</v>
      </c>
    </row>
    <row r="3470" spans="9:12" hidden="1" x14ac:dyDescent="0.2">
      <c r="I3470" s="47" t="str">
        <f>I3469</f>
        <v>12 de 2012</v>
      </c>
      <c r="J3470" s="30" t="s">
        <v>102</v>
      </c>
      <c r="K3470" s="30" t="str">
        <f t="shared" si="293"/>
        <v>12 de 2012 - 2 de 2015</v>
      </c>
      <c r="L3470" s="30">
        <v>25</v>
      </c>
    </row>
    <row r="3471" spans="9:12" hidden="1" x14ac:dyDescent="0.2">
      <c r="I3471" s="47" t="str">
        <f t="shared" ref="I3471:I3480" si="294">I3470</f>
        <v>12 de 2012</v>
      </c>
      <c r="J3471" s="30" t="s">
        <v>103</v>
      </c>
      <c r="K3471" s="30" t="str">
        <f t="shared" si="293"/>
        <v>12 de 2012 - 3 de 2015</v>
      </c>
      <c r="L3471" s="30">
        <v>26</v>
      </c>
    </row>
    <row r="3472" spans="9:12" hidden="1" x14ac:dyDescent="0.2">
      <c r="I3472" s="47" t="str">
        <f t="shared" si="294"/>
        <v>12 de 2012</v>
      </c>
      <c r="J3472" s="30" t="s">
        <v>104</v>
      </c>
      <c r="K3472" s="30" t="str">
        <f t="shared" si="293"/>
        <v>12 de 2012 - 4 de 2015</v>
      </c>
      <c r="L3472" s="30">
        <v>27</v>
      </c>
    </row>
    <row r="3473" spans="9:12" hidden="1" x14ac:dyDescent="0.2">
      <c r="I3473" s="47" t="str">
        <f t="shared" si="294"/>
        <v>12 de 2012</v>
      </c>
      <c r="J3473" s="30" t="s">
        <v>105</v>
      </c>
      <c r="K3473" s="30" t="str">
        <f t="shared" si="293"/>
        <v>12 de 2012 - 5 de 2015</v>
      </c>
      <c r="L3473" s="30">
        <v>28</v>
      </c>
    </row>
    <row r="3474" spans="9:12" hidden="1" x14ac:dyDescent="0.2">
      <c r="I3474" s="47" t="str">
        <f t="shared" si="294"/>
        <v>12 de 2012</v>
      </c>
      <c r="J3474" s="30" t="s">
        <v>106</v>
      </c>
      <c r="K3474" s="30" t="str">
        <f t="shared" si="293"/>
        <v>12 de 2012 - 6 de 2015</v>
      </c>
      <c r="L3474" s="30">
        <v>29</v>
      </c>
    </row>
    <row r="3475" spans="9:12" hidden="1" x14ac:dyDescent="0.2">
      <c r="I3475" s="47" t="str">
        <f t="shared" si="294"/>
        <v>12 de 2012</v>
      </c>
      <c r="J3475" s="30" t="s">
        <v>107</v>
      </c>
      <c r="K3475" s="30" t="str">
        <f t="shared" si="293"/>
        <v>12 de 2012 - 7 de 2015</v>
      </c>
      <c r="L3475" s="30">
        <v>30</v>
      </c>
    </row>
    <row r="3476" spans="9:12" hidden="1" x14ac:dyDescent="0.2">
      <c r="I3476" s="47" t="str">
        <f t="shared" si="294"/>
        <v>12 de 2012</v>
      </c>
      <c r="J3476" s="30" t="s">
        <v>108</v>
      </c>
      <c r="K3476" s="30" t="str">
        <f t="shared" si="293"/>
        <v>12 de 2012 - 8 de 2015</v>
      </c>
      <c r="L3476" s="30">
        <v>31</v>
      </c>
    </row>
    <row r="3477" spans="9:12" hidden="1" x14ac:dyDescent="0.2">
      <c r="I3477" s="47" t="str">
        <f t="shared" si="294"/>
        <v>12 de 2012</v>
      </c>
      <c r="J3477" s="30" t="s">
        <v>109</v>
      </c>
      <c r="K3477" s="30" t="str">
        <f t="shared" si="293"/>
        <v>12 de 2012 - 9 de 2015</v>
      </c>
      <c r="L3477" s="30">
        <v>32</v>
      </c>
    </row>
    <row r="3478" spans="9:12" hidden="1" x14ac:dyDescent="0.2">
      <c r="I3478" s="47" t="str">
        <f t="shared" si="294"/>
        <v>12 de 2012</v>
      </c>
      <c r="J3478" s="30" t="s">
        <v>110</v>
      </c>
      <c r="K3478" s="30" t="str">
        <f t="shared" si="293"/>
        <v>12 de 2012 - 10 de 2015</v>
      </c>
      <c r="L3478" s="30">
        <v>33</v>
      </c>
    </row>
    <row r="3479" spans="9:12" hidden="1" x14ac:dyDescent="0.2">
      <c r="I3479" s="47" t="str">
        <f t="shared" si="294"/>
        <v>12 de 2012</v>
      </c>
      <c r="J3479" s="30" t="s">
        <v>111</v>
      </c>
      <c r="K3479" s="30" t="str">
        <f t="shared" si="293"/>
        <v>12 de 2012 - 11 de 2015</v>
      </c>
      <c r="L3479" s="30">
        <v>34</v>
      </c>
    </row>
    <row r="3480" spans="9:12" hidden="1" x14ac:dyDescent="0.2">
      <c r="I3480" s="47" t="str">
        <f t="shared" si="294"/>
        <v>12 de 2012</v>
      </c>
      <c r="J3480" s="30" t="s">
        <v>112</v>
      </c>
      <c r="K3480" s="30" t="str">
        <f t="shared" si="293"/>
        <v>12 de 2012 - 12 de 2015</v>
      </c>
      <c r="L3480" s="30">
        <v>35</v>
      </c>
    </row>
    <row r="3481" spans="9:12" hidden="1" x14ac:dyDescent="0.2">
      <c r="K3481" s="18"/>
      <c r="L3481" s="18"/>
    </row>
    <row r="3482" spans="9:12" hidden="1" x14ac:dyDescent="0.2">
      <c r="I3482" s="30" t="s">
        <v>77</v>
      </c>
      <c r="J3482" s="30" t="s">
        <v>113</v>
      </c>
      <c r="K3482" s="30" t="str">
        <f>CONCATENATE(I3482," - ",J3482)</f>
        <v>1 de 2013 - 1 de 2016</v>
      </c>
      <c r="L3482" s="30">
        <v>35</v>
      </c>
    </row>
    <row r="3483" spans="9:12" hidden="1" x14ac:dyDescent="0.2">
      <c r="I3483" s="30" t="str">
        <f>I3482</f>
        <v>1 de 2013</v>
      </c>
      <c r="J3483" s="30" t="s">
        <v>114</v>
      </c>
      <c r="K3483" s="30" t="str">
        <f t="shared" ref="K3483:K3546" si="295">CONCATENATE(I3483," - ",J3483)</f>
        <v>1 de 2013 - 2 de 2016</v>
      </c>
      <c r="L3483" s="30">
        <v>36</v>
      </c>
    </row>
    <row r="3484" spans="9:12" hidden="1" x14ac:dyDescent="0.2">
      <c r="I3484" s="30" t="str">
        <f t="shared" ref="I3484:I3493" si="296">I3483</f>
        <v>1 de 2013</v>
      </c>
      <c r="J3484" s="30" t="s">
        <v>115</v>
      </c>
      <c r="K3484" s="30" t="str">
        <f t="shared" si="295"/>
        <v>1 de 2013 - 3 de 2016</v>
      </c>
      <c r="L3484" s="30">
        <v>37</v>
      </c>
    </row>
    <row r="3485" spans="9:12" hidden="1" x14ac:dyDescent="0.2">
      <c r="I3485" s="30" t="str">
        <f t="shared" si="296"/>
        <v>1 de 2013</v>
      </c>
      <c r="J3485" s="30" t="s">
        <v>116</v>
      </c>
      <c r="K3485" s="30" t="str">
        <f t="shared" si="295"/>
        <v>1 de 2013 - 4 de 2016</v>
      </c>
      <c r="L3485" s="30">
        <v>38</v>
      </c>
    </row>
    <row r="3486" spans="9:12" hidden="1" x14ac:dyDescent="0.2">
      <c r="I3486" s="30" t="str">
        <f t="shared" si="296"/>
        <v>1 de 2013</v>
      </c>
      <c r="J3486" s="30" t="s">
        <v>117</v>
      </c>
      <c r="K3486" s="30" t="str">
        <f t="shared" si="295"/>
        <v>1 de 2013 - 5 de 2016</v>
      </c>
      <c r="L3486" s="30">
        <v>39</v>
      </c>
    </row>
    <row r="3487" spans="9:12" hidden="1" x14ac:dyDescent="0.2">
      <c r="I3487" s="30" t="str">
        <f t="shared" si="296"/>
        <v>1 de 2013</v>
      </c>
      <c r="J3487" s="30" t="s">
        <v>118</v>
      </c>
      <c r="K3487" s="30" t="str">
        <f t="shared" si="295"/>
        <v>1 de 2013 - 6 de 2016</v>
      </c>
      <c r="L3487" s="30">
        <v>40</v>
      </c>
    </row>
    <row r="3488" spans="9:12" hidden="1" x14ac:dyDescent="0.2">
      <c r="I3488" s="30" t="str">
        <f t="shared" si="296"/>
        <v>1 de 2013</v>
      </c>
      <c r="J3488" s="30" t="s">
        <v>119</v>
      </c>
      <c r="K3488" s="30" t="str">
        <f t="shared" si="295"/>
        <v>1 de 2013 - 7 de 2016</v>
      </c>
      <c r="L3488" s="30">
        <v>41</v>
      </c>
    </row>
    <row r="3489" spans="9:12" hidden="1" x14ac:dyDescent="0.2">
      <c r="I3489" s="30" t="str">
        <f t="shared" si="296"/>
        <v>1 de 2013</v>
      </c>
      <c r="J3489" s="30" t="s">
        <v>120</v>
      </c>
      <c r="K3489" s="30" t="str">
        <f t="shared" si="295"/>
        <v>1 de 2013 - 8 de 2016</v>
      </c>
      <c r="L3489" s="30">
        <v>42</v>
      </c>
    </row>
    <row r="3490" spans="9:12" hidden="1" x14ac:dyDescent="0.2">
      <c r="I3490" s="30" t="str">
        <f t="shared" si="296"/>
        <v>1 de 2013</v>
      </c>
      <c r="J3490" s="30" t="s">
        <v>121</v>
      </c>
      <c r="K3490" s="30" t="str">
        <f t="shared" si="295"/>
        <v>1 de 2013 - 9 de 2016</v>
      </c>
      <c r="L3490" s="30">
        <v>43</v>
      </c>
    </row>
    <row r="3491" spans="9:12" hidden="1" x14ac:dyDescent="0.2">
      <c r="I3491" s="30" t="str">
        <f t="shared" si="296"/>
        <v>1 de 2013</v>
      </c>
      <c r="J3491" s="30" t="s">
        <v>122</v>
      </c>
      <c r="K3491" s="30" t="str">
        <f t="shared" si="295"/>
        <v>1 de 2013 - 10 de 2016</v>
      </c>
      <c r="L3491" s="30">
        <v>44</v>
      </c>
    </row>
    <row r="3492" spans="9:12" hidden="1" x14ac:dyDescent="0.2">
      <c r="I3492" s="30" t="str">
        <f t="shared" si="296"/>
        <v>1 de 2013</v>
      </c>
      <c r="J3492" s="30" t="s">
        <v>123</v>
      </c>
      <c r="K3492" s="30" t="str">
        <f t="shared" si="295"/>
        <v>1 de 2013 - 11 de 2016</v>
      </c>
      <c r="L3492" s="30">
        <v>45</v>
      </c>
    </row>
    <row r="3493" spans="9:12" hidden="1" x14ac:dyDescent="0.2">
      <c r="I3493" s="30" t="str">
        <f t="shared" si="296"/>
        <v>1 de 2013</v>
      </c>
      <c r="J3493" s="30" t="s">
        <v>124</v>
      </c>
      <c r="K3493" s="30" t="str">
        <f t="shared" si="295"/>
        <v>1 de 2013 - 12 de 2016</v>
      </c>
      <c r="L3493" s="30">
        <v>46</v>
      </c>
    </row>
    <row r="3494" spans="9:12" hidden="1" x14ac:dyDescent="0.2">
      <c r="I3494" s="30" t="s">
        <v>78</v>
      </c>
      <c r="J3494" s="30" t="s">
        <v>113</v>
      </c>
      <c r="K3494" s="30" t="str">
        <f t="shared" si="295"/>
        <v>2 de 2013 - 1 de 2016</v>
      </c>
      <c r="L3494" s="47">
        <v>34</v>
      </c>
    </row>
    <row r="3495" spans="9:12" hidden="1" x14ac:dyDescent="0.2">
      <c r="I3495" s="30" t="str">
        <f>I3494</f>
        <v>2 de 2013</v>
      </c>
      <c r="J3495" s="30" t="s">
        <v>114</v>
      </c>
      <c r="K3495" s="30" t="str">
        <f t="shared" si="295"/>
        <v>2 de 2013 - 2 de 2016</v>
      </c>
      <c r="L3495" s="47">
        <v>35</v>
      </c>
    </row>
    <row r="3496" spans="9:12" hidden="1" x14ac:dyDescent="0.2">
      <c r="I3496" s="30" t="str">
        <f t="shared" ref="I3496:I3505" si="297">I3495</f>
        <v>2 de 2013</v>
      </c>
      <c r="J3496" s="30" t="s">
        <v>115</v>
      </c>
      <c r="K3496" s="30" t="str">
        <f t="shared" si="295"/>
        <v>2 de 2013 - 3 de 2016</v>
      </c>
      <c r="L3496" s="47">
        <v>36</v>
      </c>
    </row>
    <row r="3497" spans="9:12" hidden="1" x14ac:dyDescent="0.2">
      <c r="I3497" s="30" t="str">
        <f t="shared" si="297"/>
        <v>2 de 2013</v>
      </c>
      <c r="J3497" s="30" t="s">
        <v>116</v>
      </c>
      <c r="K3497" s="30" t="str">
        <f t="shared" si="295"/>
        <v>2 de 2013 - 4 de 2016</v>
      </c>
      <c r="L3497" s="47">
        <v>37</v>
      </c>
    </row>
    <row r="3498" spans="9:12" hidden="1" x14ac:dyDescent="0.2">
      <c r="I3498" s="30" t="str">
        <f t="shared" si="297"/>
        <v>2 de 2013</v>
      </c>
      <c r="J3498" s="30" t="s">
        <v>117</v>
      </c>
      <c r="K3498" s="30" t="str">
        <f t="shared" si="295"/>
        <v>2 de 2013 - 5 de 2016</v>
      </c>
      <c r="L3498" s="47">
        <v>38</v>
      </c>
    </row>
    <row r="3499" spans="9:12" hidden="1" x14ac:dyDescent="0.2">
      <c r="I3499" s="30" t="str">
        <f t="shared" si="297"/>
        <v>2 de 2013</v>
      </c>
      <c r="J3499" s="30" t="s">
        <v>118</v>
      </c>
      <c r="K3499" s="30" t="str">
        <f t="shared" si="295"/>
        <v>2 de 2013 - 6 de 2016</v>
      </c>
      <c r="L3499" s="47">
        <v>39</v>
      </c>
    </row>
    <row r="3500" spans="9:12" hidden="1" x14ac:dyDescent="0.2">
      <c r="I3500" s="30" t="str">
        <f t="shared" si="297"/>
        <v>2 de 2013</v>
      </c>
      <c r="J3500" s="30" t="s">
        <v>119</v>
      </c>
      <c r="K3500" s="30" t="str">
        <f t="shared" si="295"/>
        <v>2 de 2013 - 7 de 2016</v>
      </c>
      <c r="L3500" s="47">
        <v>40</v>
      </c>
    </row>
    <row r="3501" spans="9:12" hidden="1" x14ac:dyDescent="0.2">
      <c r="I3501" s="30" t="str">
        <f t="shared" si="297"/>
        <v>2 de 2013</v>
      </c>
      <c r="J3501" s="30" t="s">
        <v>120</v>
      </c>
      <c r="K3501" s="30" t="str">
        <f t="shared" si="295"/>
        <v>2 de 2013 - 8 de 2016</v>
      </c>
      <c r="L3501" s="47">
        <v>41</v>
      </c>
    </row>
    <row r="3502" spans="9:12" hidden="1" x14ac:dyDescent="0.2">
      <c r="I3502" s="30" t="str">
        <f t="shared" si="297"/>
        <v>2 de 2013</v>
      </c>
      <c r="J3502" s="30" t="s">
        <v>121</v>
      </c>
      <c r="K3502" s="30" t="str">
        <f t="shared" si="295"/>
        <v>2 de 2013 - 9 de 2016</v>
      </c>
      <c r="L3502" s="47">
        <v>42</v>
      </c>
    </row>
    <row r="3503" spans="9:12" hidden="1" x14ac:dyDescent="0.2">
      <c r="I3503" s="30" t="str">
        <f t="shared" si="297"/>
        <v>2 de 2013</v>
      </c>
      <c r="J3503" s="30" t="s">
        <v>122</v>
      </c>
      <c r="K3503" s="30" t="str">
        <f t="shared" si="295"/>
        <v>2 de 2013 - 10 de 2016</v>
      </c>
      <c r="L3503" s="47">
        <v>43</v>
      </c>
    </row>
    <row r="3504" spans="9:12" hidden="1" x14ac:dyDescent="0.2">
      <c r="I3504" s="30" t="str">
        <f t="shared" si="297"/>
        <v>2 de 2013</v>
      </c>
      <c r="J3504" s="30" t="s">
        <v>123</v>
      </c>
      <c r="K3504" s="30" t="str">
        <f t="shared" si="295"/>
        <v>2 de 2013 - 11 de 2016</v>
      </c>
      <c r="L3504" s="47">
        <v>44</v>
      </c>
    </row>
    <row r="3505" spans="9:12" hidden="1" x14ac:dyDescent="0.2">
      <c r="I3505" s="30" t="str">
        <f t="shared" si="297"/>
        <v>2 de 2013</v>
      </c>
      <c r="J3505" s="30" t="s">
        <v>124</v>
      </c>
      <c r="K3505" s="30" t="str">
        <f t="shared" si="295"/>
        <v>2 de 2013 - 12 de 2016</v>
      </c>
      <c r="L3505" s="47">
        <v>45</v>
      </c>
    </row>
    <row r="3506" spans="9:12" hidden="1" x14ac:dyDescent="0.2">
      <c r="I3506" s="47" t="s">
        <v>79</v>
      </c>
      <c r="J3506" s="30" t="s">
        <v>113</v>
      </c>
      <c r="K3506" s="30" t="str">
        <f t="shared" si="295"/>
        <v>3 de 2013 - 1 de 2016</v>
      </c>
      <c r="L3506" s="30">
        <v>33</v>
      </c>
    </row>
    <row r="3507" spans="9:12" hidden="1" x14ac:dyDescent="0.2">
      <c r="I3507" s="47" t="str">
        <f>I3506</f>
        <v>3 de 2013</v>
      </c>
      <c r="J3507" s="30" t="s">
        <v>114</v>
      </c>
      <c r="K3507" s="30" t="str">
        <f t="shared" si="295"/>
        <v>3 de 2013 - 2 de 2016</v>
      </c>
      <c r="L3507" s="30">
        <v>34</v>
      </c>
    </row>
    <row r="3508" spans="9:12" hidden="1" x14ac:dyDescent="0.2">
      <c r="I3508" s="47" t="str">
        <f t="shared" ref="I3508:I3517" si="298">I3507</f>
        <v>3 de 2013</v>
      </c>
      <c r="J3508" s="30" t="s">
        <v>115</v>
      </c>
      <c r="K3508" s="30" t="str">
        <f t="shared" si="295"/>
        <v>3 de 2013 - 3 de 2016</v>
      </c>
      <c r="L3508" s="30">
        <v>35</v>
      </c>
    </row>
    <row r="3509" spans="9:12" hidden="1" x14ac:dyDescent="0.2">
      <c r="I3509" s="47" t="str">
        <f t="shared" si="298"/>
        <v>3 de 2013</v>
      </c>
      <c r="J3509" s="30" t="s">
        <v>116</v>
      </c>
      <c r="K3509" s="30" t="str">
        <f t="shared" si="295"/>
        <v>3 de 2013 - 4 de 2016</v>
      </c>
      <c r="L3509" s="30">
        <v>36</v>
      </c>
    </row>
    <row r="3510" spans="9:12" hidden="1" x14ac:dyDescent="0.2">
      <c r="I3510" s="47" t="str">
        <f t="shared" si="298"/>
        <v>3 de 2013</v>
      </c>
      <c r="J3510" s="30" t="s">
        <v>117</v>
      </c>
      <c r="K3510" s="30" t="str">
        <f t="shared" si="295"/>
        <v>3 de 2013 - 5 de 2016</v>
      </c>
      <c r="L3510" s="30">
        <v>37</v>
      </c>
    </row>
    <row r="3511" spans="9:12" hidden="1" x14ac:dyDescent="0.2">
      <c r="I3511" s="47" t="str">
        <f t="shared" si="298"/>
        <v>3 de 2013</v>
      </c>
      <c r="J3511" s="30" t="s">
        <v>118</v>
      </c>
      <c r="K3511" s="30" t="str">
        <f t="shared" si="295"/>
        <v>3 de 2013 - 6 de 2016</v>
      </c>
      <c r="L3511" s="30">
        <v>38</v>
      </c>
    </row>
    <row r="3512" spans="9:12" hidden="1" x14ac:dyDescent="0.2">
      <c r="I3512" s="47" t="str">
        <f t="shared" si="298"/>
        <v>3 de 2013</v>
      </c>
      <c r="J3512" s="30" t="s">
        <v>119</v>
      </c>
      <c r="K3512" s="30" t="str">
        <f t="shared" si="295"/>
        <v>3 de 2013 - 7 de 2016</v>
      </c>
      <c r="L3512" s="30">
        <v>39</v>
      </c>
    </row>
    <row r="3513" spans="9:12" hidden="1" x14ac:dyDescent="0.2">
      <c r="I3513" s="47" t="str">
        <f t="shared" si="298"/>
        <v>3 de 2013</v>
      </c>
      <c r="J3513" s="30" t="s">
        <v>120</v>
      </c>
      <c r="K3513" s="30" t="str">
        <f t="shared" si="295"/>
        <v>3 de 2013 - 8 de 2016</v>
      </c>
      <c r="L3513" s="30">
        <v>40</v>
      </c>
    </row>
    <row r="3514" spans="9:12" hidden="1" x14ac:dyDescent="0.2">
      <c r="I3514" s="47" t="str">
        <f t="shared" si="298"/>
        <v>3 de 2013</v>
      </c>
      <c r="J3514" s="30" t="s">
        <v>121</v>
      </c>
      <c r="K3514" s="30" t="str">
        <f t="shared" si="295"/>
        <v>3 de 2013 - 9 de 2016</v>
      </c>
      <c r="L3514" s="30">
        <v>41</v>
      </c>
    </row>
    <row r="3515" spans="9:12" hidden="1" x14ac:dyDescent="0.2">
      <c r="I3515" s="47" t="str">
        <f t="shared" si="298"/>
        <v>3 de 2013</v>
      </c>
      <c r="J3515" s="30" t="s">
        <v>122</v>
      </c>
      <c r="K3515" s="30" t="str">
        <f t="shared" si="295"/>
        <v>3 de 2013 - 10 de 2016</v>
      </c>
      <c r="L3515" s="30">
        <v>42</v>
      </c>
    </row>
    <row r="3516" spans="9:12" hidden="1" x14ac:dyDescent="0.2">
      <c r="I3516" s="47" t="str">
        <f t="shared" si="298"/>
        <v>3 de 2013</v>
      </c>
      <c r="J3516" s="30" t="s">
        <v>123</v>
      </c>
      <c r="K3516" s="30" t="str">
        <f t="shared" si="295"/>
        <v>3 de 2013 - 11 de 2016</v>
      </c>
      <c r="L3516" s="30">
        <v>43</v>
      </c>
    </row>
    <row r="3517" spans="9:12" hidden="1" x14ac:dyDescent="0.2">
      <c r="I3517" s="47" t="str">
        <f t="shared" si="298"/>
        <v>3 de 2013</v>
      </c>
      <c r="J3517" s="30" t="s">
        <v>124</v>
      </c>
      <c r="K3517" s="30" t="str">
        <f t="shared" si="295"/>
        <v>3 de 2013 - 12 de 2016</v>
      </c>
      <c r="L3517" s="30">
        <v>44</v>
      </c>
    </row>
    <row r="3518" spans="9:12" hidden="1" x14ac:dyDescent="0.2">
      <c r="I3518" s="47" t="s">
        <v>80</v>
      </c>
      <c r="J3518" s="30" t="s">
        <v>113</v>
      </c>
      <c r="K3518" s="30" t="str">
        <f t="shared" si="295"/>
        <v>4 de 2013 - 1 de 2016</v>
      </c>
      <c r="L3518" s="30">
        <v>32</v>
      </c>
    </row>
    <row r="3519" spans="9:12" hidden="1" x14ac:dyDescent="0.2">
      <c r="I3519" s="47" t="str">
        <f>I3518</f>
        <v>4 de 2013</v>
      </c>
      <c r="J3519" s="30" t="s">
        <v>114</v>
      </c>
      <c r="K3519" s="30" t="str">
        <f t="shared" si="295"/>
        <v>4 de 2013 - 2 de 2016</v>
      </c>
      <c r="L3519" s="30">
        <v>33</v>
      </c>
    </row>
    <row r="3520" spans="9:12" hidden="1" x14ac:dyDescent="0.2">
      <c r="I3520" s="47" t="str">
        <f t="shared" ref="I3520:I3529" si="299">I3519</f>
        <v>4 de 2013</v>
      </c>
      <c r="J3520" s="30" t="s">
        <v>115</v>
      </c>
      <c r="K3520" s="30" t="str">
        <f t="shared" si="295"/>
        <v>4 de 2013 - 3 de 2016</v>
      </c>
      <c r="L3520" s="30">
        <v>34</v>
      </c>
    </row>
    <row r="3521" spans="9:12" hidden="1" x14ac:dyDescent="0.2">
      <c r="I3521" s="47" t="str">
        <f t="shared" si="299"/>
        <v>4 de 2013</v>
      </c>
      <c r="J3521" s="30" t="s">
        <v>116</v>
      </c>
      <c r="K3521" s="30" t="str">
        <f t="shared" si="295"/>
        <v>4 de 2013 - 4 de 2016</v>
      </c>
      <c r="L3521" s="30">
        <v>35</v>
      </c>
    </row>
    <row r="3522" spans="9:12" hidden="1" x14ac:dyDescent="0.2">
      <c r="I3522" s="47" t="str">
        <f t="shared" si="299"/>
        <v>4 de 2013</v>
      </c>
      <c r="J3522" s="30" t="s">
        <v>117</v>
      </c>
      <c r="K3522" s="30" t="str">
        <f t="shared" si="295"/>
        <v>4 de 2013 - 5 de 2016</v>
      </c>
      <c r="L3522" s="30">
        <v>36</v>
      </c>
    </row>
    <row r="3523" spans="9:12" hidden="1" x14ac:dyDescent="0.2">
      <c r="I3523" s="47" t="str">
        <f t="shared" si="299"/>
        <v>4 de 2013</v>
      </c>
      <c r="J3523" s="30" t="s">
        <v>118</v>
      </c>
      <c r="K3523" s="30" t="str">
        <f t="shared" si="295"/>
        <v>4 de 2013 - 6 de 2016</v>
      </c>
      <c r="L3523" s="30">
        <v>37</v>
      </c>
    </row>
    <row r="3524" spans="9:12" hidden="1" x14ac:dyDescent="0.2">
      <c r="I3524" s="47" t="str">
        <f t="shared" si="299"/>
        <v>4 de 2013</v>
      </c>
      <c r="J3524" s="30" t="s">
        <v>119</v>
      </c>
      <c r="K3524" s="30" t="str">
        <f t="shared" si="295"/>
        <v>4 de 2013 - 7 de 2016</v>
      </c>
      <c r="L3524" s="30">
        <v>38</v>
      </c>
    </row>
    <row r="3525" spans="9:12" hidden="1" x14ac:dyDescent="0.2">
      <c r="I3525" s="47" t="str">
        <f t="shared" si="299"/>
        <v>4 de 2013</v>
      </c>
      <c r="J3525" s="30" t="s">
        <v>120</v>
      </c>
      <c r="K3525" s="30" t="str">
        <f t="shared" si="295"/>
        <v>4 de 2013 - 8 de 2016</v>
      </c>
      <c r="L3525" s="30">
        <v>39</v>
      </c>
    </row>
    <row r="3526" spans="9:12" hidden="1" x14ac:dyDescent="0.2">
      <c r="I3526" s="47" t="str">
        <f t="shared" si="299"/>
        <v>4 de 2013</v>
      </c>
      <c r="J3526" s="30" t="s">
        <v>121</v>
      </c>
      <c r="K3526" s="30" t="str">
        <f t="shared" si="295"/>
        <v>4 de 2013 - 9 de 2016</v>
      </c>
      <c r="L3526" s="30">
        <v>40</v>
      </c>
    </row>
    <row r="3527" spans="9:12" hidden="1" x14ac:dyDescent="0.2">
      <c r="I3527" s="47" t="str">
        <f t="shared" si="299"/>
        <v>4 de 2013</v>
      </c>
      <c r="J3527" s="30" t="s">
        <v>122</v>
      </c>
      <c r="K3527" s="30" t="str">
        <f t="shared" si="295"/>
        <v>4 de 2013 - 10 de 2016</v>
      </c>
      <c r="L3527" s="30">
        <v>41</v>
      </c>
    </row>
    <row r="3528" spans="9:12" hidden="1" x14ac:dyDescent="0.2">
      <c r="I3528" s="47" t="str">
        <f t="shared" si="299"/>
        <v>4 de 2013</v>
      </c>
      <c r="J3528" s="30" t="s">
        <v>123</v>
      </c>
      <c r="K3528" s="30" t="str">
        <f t="shared" si="295"/>
        <v>4 de 2013 - 11 de 2016</v>
      </c>
      <c r="L3528" s="30">
        <v>42</v>
      </c>
    </row>
    <row r="3529" spans="9:12" hidden="1" x14ac:dyDescent="0.2">
      <c r="I3529" s="47" t="str">
        <f t="shared" si="299"/>
        <v>4 de 2013</v>
      </c>
      <c r="J3529" s="30" t="s">
        <v>124</v>
      </c>
      <c r="K3529" s="30" t="str">
        <f t="shared" si="295"/>
        <v>4 de 2013 - 12 de 2016</v>
      </c>
      <c r="L3529" s="30">
        <v>43</v>
      </c>
    </row>
    <row r="3530" spans="9:12" hidden="1" x14ac:dyDescent="0.2">
      <c r="I3530" s="47" t="s">
        <v>81</v>
      </c>
      <c r="J3530" s="30" t="s">
        <v>113</v>
      </c>
      <c r="K3530" s="30" t="str">
        <f t="shared" si="295"/>
        <v>5 de 2013 - 1 de 2016</v>
      </c>
      <c r="L3530" s="30">
        <v>31</v>
      </c>
    </row>
    <row r="3531" spans="9:12" hidden="1" x14ac:dyDescent="0.2">
      <c r="I3531" s="47" t="str">
        <f>I3530</f>
        <v>5 de 2013</v>
      </c>
      <c r="J3531" s="30" t="s">
        <v>114</v>
      </c>
      <c r="K3531" s="30" t="str">
        <f t="shared" si="295"/>
        <v>5 de 2013 - 2 de 2016</v>
      </c>
      <c r="L3531" s="30">
        <v>32</v>
      </c>
    </row>
    <row r="3532" spans="9:12" hidden="1" x14ac:dyDescent="0.2">
      <c r="I3532" s="47" t="str">
        <f t="shared" ref="I3532:I3541" si="300">I3531</f>
        <v>5 de 2013</v>
      </c>
      <c r="J3532" s="30" t="s">
        <v>115</v>
      </c>
      <c r="K3532" s="30" t="str">
        <f t="shared" si="295"/>
        <v>5 de 2013 - 3 de 2016</v>
      </c>
      <c r="L3532" s="30">
        <v>33</v>
      </c>
    </row>
    <row r="3533" spans="9:12" hidden="1" x14ac:dyDescent="0.2">
      <c r="I3533" s="47" t="str">
        <f t="shared" si="300"/>
        <v>5 de 2013</v>
      </c>
      <c r="J3533" s="30" t="s">
        <v>116</v>
      </c>
      <c r="K3533" s="30" t="str">
        <f t="shared" si="295"/>
        <v>5 de 2013 - 4 de 2016</v>
      </c>
      <c r="L3533" s="30">
        <v>34</v>
      </c>
    </row>
    <row r="3534" spans="9:12" hidden="1" x14ac:dyDescent="0.2">
      <c r="I3534" s="47" t="str">
        <f t="shared" si="300"/>
        <v>5 de 2013</v>
      </c>
      <c r="J3534" s="30" t="s">
        <v>117</v>
      </c>
      <c r="K3534" s="30" t="str">
        <f t="shared" si="295"/>
        <v>5 de 2013 - 5 de 2016</v>
      </c>
      <c r="L3534" s="30">
        <v>35</v>
      </c>
    </row>
    <row r="3535" spans="9:12" hidden="1" x14ac:dyDescent="0.2">
      <c r="I3535" s="47" t="str">
        <f t="shared" si="300"/>
        <v>5 de 2013</v>
      </c>
      <c r="J3535" s="30" t="s">
        <v>118</v>
      </c>
      <c r="K3535" s="30" t="str">
        <f t="shared" si="295"/>
        <v>5 de 2013 - 6 de 2016</v>
      </c>
      <c r="L3535" s="30">
        <v>36</v>
      </c>
    </row>
    <row r="3536" spans="9:12" hidden="1" x14ac:dyDescent="0.2">
      <c r="I3536" s="47" t="str">
        <f t="shared" si="300"/>
        <v>5 de 2013</v>
      </c>
      <c r="J3536" s="30" t="s">
        <v>119</v>
      </c>
      <c r="K3536" s="30" t="str">
        <f t="shared" si="295"/>
        <v>5 de 2013 - 7 de 2016</v>
      </c>
      <c r="L3536" s="30">
        <v>37</v>
      </c>
    </row>
    <row r="3537" spans="9:12" hidden="1" x14ac:dyDescent="0.2">
      <c r="I3537" s="47" t="str">
        <f t="shared" si="300"/>
        <v>5 de 2013</v>
      </c>
      <c r="J3537" s="30" t="s">
        <v>120</v>
      </c>
      <c r="K3537" s="30" t="str">
        <f t="shared" si="295"/>
        <v>5 de 2013 - 8 de 2016</v>
      </c>
      <c r="L3537" s="30">
        <v>38</v>
      </c>
    </row>
    <row r="3538" spans="9:12" hidden="1" x14ac:dyDescent="0.2">
      <c r="I3538" s="47" t="str">
        <f t="shared" si="300"/>
        <v>5 de 2013</v>
      </c>
      <c r="J3538" s="30" t="s">
        <v>121</v>
      </c>
      <c r="K3538" s="30" t="str">
        <f t="shared" si="295"/>
        <v>5 de 2013 - 9 de 2016</v>
      </c>
      <c r="L3538" s="30">
        <v>39</v>
      </c>
    </row>
    <row r="3539" spans="9:12" hidden="1" x14ac:dyDescent="0.2">
      <c r="I3539" s="47" t="str">
        <f t="shared" si="300"/>
        <v>5 de 2013</v>
      </c>
      <c r="J3539" s="30" t="s">
        <v>122</v>
      </c>
      <c r="K3539" s="30" t="str">
        <f t="shared" si="295"/>
        <v>5 de 2013 - 10 de 2016</v>
      </c>
      <c r="L3539" s="30">
        <v>40</v>
      </c>
    </row>
    <row r="3540" spans="9:12" hidden="1" x14ac:dyDescent="0.2">
      <c r="I3540" s="47" t="str">
        <f t="shared" si="300"/>
        <v>5 de 2013</v>
      </c>
      <c r="J3540" s="30" t="s">
        <v>123</v>
      </c>
      <c r="K3540" s="30" t="str">
        <f t="shared" si="295"/>
        <v>5 de 2013 - 11 de 2016</v>
      </c>
      <c r="L3540" s="30">
        <v>41</v>
      </c>
    </row>
    <row r="3541" spans="9:12" hidden="1" x14ac:dyDescent="0.2">
      <c r="I3541" s="47" t="str">
        <f t="shared" si="300"/>
        <v>5 de 2013</v>
      </c>
      <c r="J3541" s="30" t="s">
        <v>124</v>
      </c>
      <c r="K3541" s="30" t="str">
        <f t="shared" si="295"/>
        <v>5 de 2013 - 12 de 2016</v>
      </c>
      <c r="L3541" s="30">
        <v>42</v>
      </c>
    </row>
    <row r="3542" spans="9:12" hidden="1" x14ac:dyDescent="0.2">
      <c r="I3542" s="47" t="s">
        <v>82</v>
      </c>
      <c r="J3542" s="30" t="s">
        <v>113</v>
      </c>
      <c r="K3542" s="30" t="str">
        <f t="shared" si="295"/>
        <v>6 de 2013 - 1 de 2016</v>
      </c>
      <c r="L3542" s="30">
        <v>30</v>
      </c>
    </row>
    <row r="3543" spans="9:12" hidden="1" x14ac:dyDescent="0.2">
      <c r="I3543" s="47" t="str">
        <f>I3542</f>
        <v>6 de 2013</v>
      </c>
      <c r="J3543" s="30" t="s">
        <v>114</v>
      </c>
      <c r="K3543" s="30" t="str">
        <f t="shared" si="295"/>
        <v>6 de 2013 - 2 de 2016</v>
      </c>
      <c r="L3543" s="30">
        <v>31</v>
      </c>
    </row>
    <row r="3544" spans="9:12" hidden="1" x14ac:dyDescent="0.2">
      <c r="I3544" s="47" t="str">
        <f t="shared" ref="I3544:I3553" si="301">I3543</f>
        <v>6 de 2013</v>
      </c>
      <c r="J3544" s="30" t="s">
        <v>115</v>
      </c>
      <c r="K3544" s="30" t="str">
        <f t="shared" si="295"/>
        <v>6 de 2013 - 3 de 2016</v>
      </c>
      <c r="L3544" s="30">
        <v>32</v>
      </c>
    </row>
    <row r="3545" spans="9:12" hidden="1" x14ac:dyDescent="0.2">
      <c r="I3545" s="47" t="str">
        <f t="shared" si="301"/>
        <v>6 de 2013</v>
      </c>
      <c r="J3545" s="30" t="s">
        <v>116</v>
      </c>
      <c r="K3545" s="30" t="str">
        <f t="shared" si="295"/>
        <v>6 de 2013 - 4 de 2016</v>
      </c>
      <c r="L3545" s="30">
        <v>33</v>
      </c>
    </row>
    <row r="3546" spans="9:12" hidden="1" x14ac:dyDescent="0.2">
      <c r="I3546" s="47" t="str">
        <f t="shared" si="301"/>
        <v>6 de 2013</v>
      </c>
      <c r="J3546" s="30" t="s">
        <v>117</v>
      </c>
      <c r="K3546" s="30" t="str">
        <f t="shared" si="295"/>
        <v>6 de 2013 - 5 de 2016</v>
      </c>
      <c r="L3546" s="30">
        <v>34</v>
      </c>
    </row>
    <row r="3547" spans="9:12" hidden="1" x14ac:dyDescent="0.2">
      <c r="I3547" s="47" t="str">
        <f t="shared" si="301"/>
        <v>6 de 2013</v>
      </c>
      <c r="J3547" s="30" t="s">
        <v>118</v>
      </c>
      <c r="K3547" s="30" t="str">
        <f t="shared" ref="K3547:K3610" si="302">CONCATENATE(I3547," - ",J3547)</f>
        <v>6 de 2013 - 6 de 2016</v>
      </c>
      <c r="L3547" s="30">
        <v>35</v>
      </c>
    </row>
    <row r="3548" spans="9:12" hidden="1" x14ac:dyDescent="0.2">
      <c r="I3548" s="47" t="str">
        <f t="shared" si="301"/>
        <v>6 de 2013</v>
      </c>
      <c r="J3548" s="30" t="s">
        <v>119</v>
      </c>
      <c r="K3548" s="30" t="str">
        <f t="shared" si="302"/>
        <v>6 de 2013 - 7 de 2016</v>
      </c>
      <c r="L3548" s="30">
        <v>36</v>
      </c>
    </row>
    <row r="3549" spans="9:12" hidden="1" x14ac:dyDescent="0.2">
      <c r="I3549" s="47" t="str">
        <f t="shared" si="301"/>
        <v>6 de 2013</v>
      </c>
      <c r="J3549" s="30" t="s">
        <v>120</v>
      </c>
      <c r="K3549" s="30" t="str">
        <f t="shared" si="302"/>
        <v>6 de 2013 - 8 de 2016</v>
      </c>
      <c r="L3549" s="30">
        <v>37</v>
      </c>
    </row>
    <row r="3550" spans="9:12" hidden="1" x14ac:dyDescent="0.2">
      <c r="I3550" s="47" t="str">
        <f t="shared" si="301"/>
        <v>6 de 2013</v>
      </c>
      <c r="J3550" s="30" t="s">
        <v>121</v>
      </c>
      <c r="K3550" s="30" t="str">
        <f t="shared" si="302"/>
        <v>6 de 2013 - 9 de 2016</v>
      </c>
      <c r="L3550" s="30">
        <v>38</v>
      </c>
    </row>
    <row r="3551" spans="9:12" hidden="1" x14ac:dyDescent="0.2">
      <c r="I3551" s="47" t="str">
        <f t="shared" si="301"/>
        <v>6 de 2013</v>
      </c>
      <c r="J3551" s="30" t="s">
        <v>122</v>
      </c>
      <c r="K3551" s="30" t="str">
        <f t="shared" si="302"/>
        <v>6 de 2013 - 10 de 2016</v>
      </c>
      <c r="L3551" s="30">
        <v>39</v>
      </c>
    </row>
    <row r="3552" spans="9:12" hidden="1" x14ac:dyDescent="0.2">
      <c r="I3552" s="47" t="str">
        <f t="shared" si="301"/>
        <v>6 de 2013</v>
      </c>
      <c r="J3552" s="30" t="s">
        <v>123</v>
      </c>
      <c r="K3552" s="30" t="str">
        <f t="shared" si="302"/>
        <v>6 de 2013 - 11 de 2016</v>
      </c>
      <c r="L3552" s="30">
        <v>40</v>
      </c>
    </row>
    <row r="3553" spans="9:12" hidden="1" x14ac:dyDescent="0.2">
      <c r="I3553" s="47" t="str">
        <f t="shared" si="301"/>
        <v>6 de 2013</v>
      </c>
      <c r="J3553" s="30" t="s">
        <v>124</v>
      </c>
      <c r="K3553" s="30" t="str">
        <f t="shared" si="302"/>
        <v>6 de 2013 - 12 de 2016</v>
      </c>
      <c r="L3553" s="30">
        <v>41</v>
      </c>
    </row>
    <row r="3554" spans="9:12" hidden="1" x14ac:dyDescent="0.2">
      <c r="I3554" s="47" t="s">
        <v>83</v>
      </c>
      <c r="J3554" s="30" t="s">
        <v>113</v>
      </c>
      <c r="K3554" s="30" t="str">
        <f t="shared" si="302"/>
        <v>7 de 2013 - 1 de 2016</v>
      </c>
      <c r="L3554" s="30">
        <v>29</v>
      </c>
    </row>
    <row r="3555" spans="9:12" hidden="1" x14ac:dyDescent="0.2">
      <c r="I3555" s="47" t="str">
        <f>I3554</f>
        <v>7 de 2013</v>
      </c>
      <c r="J3555" s="30" t="s">
        <v>114</v>
      </c>
      <c r="K3555" s="30" t="str">
        <f t="shared" si="302"/>
        <v>7 de 2013 - 2 de 2016</v>
      </c>
      <c r="L3555" s="30">
        <v>30</v>
      </c>
    </row>
    <row r="3556" spans="9:12" hidden="1" x14ac:dyDescent="0.2">
      <c r="I3556" s="47" t="str">
        <f t="shared" ref="I3556:I3565" si="303">I3555</f>
        <v>7 de 2013</v>
      </c>
      <c r="J3556" s="30" t="s">
        <v>115</v>
      </c>
      <c r="K3556" s="30" t="str">
        <f t="shared" si="302"/>
        <v>7 de 2013 - 3 de 2016</v>
      </c>
      <c r="L3556" s="30">
        <v>31</v>
      </c>
    </row>
    <row r="3557" spans="9:12" hidden="1" x14ac:dyDescent="0.2">
      <c r="I3557" s="47" t="str">
        <f t="shared" si="303"/>
        <v>7 de 2013</v>
      </c>
      <c r="J3557" s="30" t="s">
        <v>116</v>
      </c>
      <c r="K3557" s="30" t="str">
        <f t="shared" si="302"/>
        <v>7 de 2013 - 4 de 2016</v>
      </c>
      <c r="L3557" s="30">
        <v>32</v>
      </c>
    </row>
    <row r="3558" spans="9:12" hidden="1" x14ac:dyDescent="0.2">
      <c r="I3558" s="47" t="str">
        <f t="shared" si="303"/>
        <v>7 de 2013</v>
      </c>
      <c r="J3558" s="30" t="s">
        <v>117</v>
      </c>
      <c r="K3558" s="30" t="str">
        <f t="shared" si="302"/>
        <v>7 de 2013 - 5 de 2016</v>
      </c>
      <c r="L3558" s="30">
        <v>33</v>
      </c>
    </row>
    <row r="3559" spans="9:12" hidden="1" x14ac:dyDescent="0.2">
      <c r="I3559" s="47" t="str">
        <f t="shared" si="303"/>
        <v>7 de 2013</v>
      </c>
      <c r="J3559" s="30" t="s">
        <v>118</v>
      </c>
      <c r="K3559" s="30" t="str">
        <f t="shared" si="302"/>
        <v>7 de 2013 - 6 de 2016</v>
      </c>
      <c r="L3559" s="30">
        <v>34</v>
      </c>
    </row>
    <row r="3560" spans="9:12" hidden="1" x14ac:dyDescent="0.2">
      <c r="I3560" s="47" t="str">
        <f t="shared" si="303"/>
        <v>7 de 2013</v>
      </c>
      <c r="J3560" s="30" t="s">
        <v>119</v>
      </c>
      <c r="K3560" s="30" t="str">
        <f t="shared" si="302"/>
        <v>7 de 2013 - 7 de 2016</v>
      </c>
      <c r="L3560" s="30">
        <v>35</v>
      </c>
    </row>
    <row r="3561" spans="9:12" hidden="1" x14ac:dyDescent="0.2">
      <c r="I3561" s="47" t="str">
        <f t="shared" si="303"/>
        <v>7 de 2013</v>
      </c>
      <c r="J3561" s="30" t="s">
        <v>120</v>
      </c>
      <c r="K3561" s="30" t="str">
        <f t="shared" si="302"/>
        <v>7 de 2013 - 8 de 2016</v>
      </c>
      <c r="L3561" s="30">
        <v>36</v>
      </c>
    </row>
    <row r="3562" spans="9:12" hidden="1" x14ac:dyDescent="0.2">
      <c r="I3562" s="47" t="str">
        <f t="shared" si="303"/>
        <v>7 de 2013</v>
      </c>
      <c r="J3562" s="30" t="s">
        <v>121</v>
      </c>
      <c r="K3562" s="30" t="str">
        <f t="shared" si="302"/>
        <v>7 de 2013 - 9 de 2016</v>
      </c>
      <c r="L3562" s="30">
        <v>37</v>
      </c>
    </row>
    <row r="3563" spans="9:12" hidden="1" x14ac:dyDescent="0.2">
      <c r="I3563" s="47" t="str">
        <f t="shared" si="303"/>
        <v>7 de 2013</v>
      </c>
      <c r="J3563" s="30" t="s">
        <v>122</v>
      </c>
      <c r="K3563" s="30" t="str">
        <f t="shared" si="302"/>
        <v>7 de 2013 - 10 de 2016</v>
      </c>
      <c r="L3563" s="30">
        <v>38</v>
      </c>
    </row>
    <row r="3564" spans="9:12" hidden="1" x14ac:dyDescent="0.2">
      <c r="I3564" s="47" t="str">
        <f t="shared" si="303"/>
        <v>7 de 2013</v>
      </c>
      <c r="J3564" s="30" t="s">
        <v>123</v>
      </c>
      <c r="K3564" s="30" t="str">
        <f t="shared" si="302"/>
        <v>7 de 2013 - 11 de 2016</v>
      </c>
      <c r="L3564" s="30">
        <v>39</v>
      </c>
    </row>
    <row r="3565" spans="9:12" hidden="1" x14ac:dyDescent="0.2">
      <c r="I3565" s="47" t="str">
        <f t="shared" si="303"/>
        <v>7 de 2013</v>
      </c>
      <c r="J3565" s="30" t="s">
        <v>124</v>
      </c>
      <c r="K3565" s="30" t="str">
        <f t="shared" si="302"/>
        <v>7 de 2013 - 12 de 2016</v>
      </c>
      <c r="L3565" s="30">
        <v>40</v>
      </c>
    </row>
    <row r="3566" spans="9:12" hidden="1" x14ac:dyDescent="0.2">
      <c r="I3566" s="47" t="s">
        <v>84</v>
      </c>
      <c r="J3566" s="30" t="s">
        <v>113</v>
      </c>
      <c r="K3566" s="30" t="str">
        <f t="shared" si="302"/>
        <v>8 de 2013 - 1 de 2016</v>
      </c>
      <c r="L3566" s="30">
        <v>28</v>
      </c>
    </row>
    <row r="3567" spans="9:12" hidden="1" x14ac:dyDescent="0.2">
      <c r="I3567" s="47" t="str">
        <f>I3566</f>
        <v>8 de 2013</v>
      </c>
      <c r="J3567" s="30" t="s">
        <v>114</v>
      </c>
      <c r="K3567" s="30" t="str">
        <f t="shared" si="302"/>
        <v>8 de 2013 - 2 de 2016</v>
      </c>
      <c r="L3567" s="30">
        <v>29</v>
      </c>
    </row>
    <row r="3568" spans="9:12" hidden="1" x14ac:dyDescent="0.2">
      <c r="I3568" s="47" t="str">
        <f t="shared" ref="I3568:I3577" si="304">I3567</f>
        <v>8 de 2013</v>
      </c>
      <c r="J3568" s="30" t="s">
        <v>115</v>
      </c>
      <c r="K3568" s="30" t="str">
        <f t="shared" si="302"/>
        <v>8 de 2013 - 3 de 2016</v>
      </c>
      <c r="L3568" s="30">
        <v>30</v>
      </c>
    </row>
    <row r="3569" spans="9:12" hidden="1" x14ac:dyDescent="0.2">
      <c r="I3569" s="47" t="str">
        <f t="shared" si="304"/>
        <v>8 de 2013</v>
      </c>
      <c r="J3569" s="30" t="s">
        <v>116</v>
      </c>
      <c r="K3569" s="30" t="str">
        <f t="shared" si="302"/>
        <v>8 de 2013 - 4 de 2016</v>
      </c>
      <c r="L3569" s="30">
        <v>31</v>
      </c>
    </row>
    <row r="3570" spans="9:12" hidden="1" x14ac:dyDescent="0.2">
      <c r="I3570" s="47" t="str">
        <f t="shared" si="304"/>
        <v>8 de 2013</v>
      </c>
      <c r="J3570" s="30" t="s">
        <v>117</v>
      </c>
      <c r="K3570" s="30" t="str">
        <f t="shared" si="302"/>
        <v>8 de 2013 - 5 de 2016</v>
      </c>
      <c r="L3570" s="30">
        <v>32</v>
      </c>
    </row>
    <row r="3571" spans="9:12" hidden="1" x14ac:dyDescent="0.2">
      <c r="I3571" s="47" t="str">
        <f t="shared" si="304"/>
        <v>8 de 2013</v>
      </c>
      <c r="J3571" s="30" t="s">
        <v>118</v>
      </c>
      <c r="K3571" s="30" t="str">
        <f t="shared" si="302"/>
        <v>8 de 2013 - 6 de 2016</v>
      </c>
      <c r="L3571" s="30">
        <v>33</v>
      </c>
    </row>
    <row r="3572" spans="9:12" hidden="1" x14ac:dyDescent="0.2">
      <c r="I3572" s="47" t="str">
        <f t="shared" si="304"/>
        <v>8 de 2013</v>
      </c>
      <c r="J3572" s="30" t="s">
        <v>119</v>
      </c>
      <c r="K3572" s="30" t="str">
        <f t="shared" si="302"/>
        <v>8 de 2013 - 7 de 2016</v>
      </c>
      <c r="L3572" s="30">
        <v>34</v>
      </c>
    </row>
    <row r="3573" spans="9:12" hidden="1" x14ac:dyDescent="0.2">
      <c r="I3573" s="47" t="str">
        <f t="shared" si="304"/>
        <v>8 de 2013</v>
      </c>
      <c r="J3573" s="30" t="s">
        <v>120</v>
      </c>
      <c r="K3573" s="30" t="str">
        <f t="shared" si="302"/>
        <v>8 de 2013 - 8 de 2016</v>
      </c>
      <c r="L3573" s="30">
        <v>35</v>
      </c>
    </row>
    <row r="3574" spans="9:12" hidden="1" x14ac:dyDescent="0.2">
      <c r="I3574" s="47" t="str">
        <f t="shared" si="304"/>
        <v>8 de 2013</v>
      </c>
      <c r="J3574" s="30" t="s">
        <v>121</v>
      </c>
      <c r="K3574" s="30" t="str">
        <f t="shared" si="302"/>
        <v>8 de 2013 - 9 de 2016</v>
      </c>
      <c r="L3574" s="30">
        <v>36</v>
      </c>
    </row>
    <row r="3575" spans="9:12" hidden="1" x14ac:dyDescent="0.2">
      <c r="I3575" s="47" t="str">
        <f t="shared" si="304"/>
        <v>8 de 2013</v>
      </c>
      <c r="J3575" s="30" t="s">
        <v>122</v>
      </c>
      <c r="K3575" s="30" t="str">
        <f t="shared" si="302"/>
        <v>8 de 2013 - 10 de 2016</v>
      </c>
      <c r="L3575" s="30">
        <v>37</v>
      </c>
    </row>
    <row r="3576" spans="9:12" hidden="1" x14ac:dyDescent="0.2">
      <c r="I3576" s="47" t="str">
        <f t="shared" si="304"/>
        <v>8 de 2013</v>
      </c>
      <c r="J3576" s="30" t="s">
        <v>123</v>
      </c>
      <c r="K3576" s="30" t="str">
        <f t="shared" si="302"/>
        <v>8 de 2013 - 11 de 2016</v>
      </c>
      <c r="L3576" s="30">
        <v>38</v>
      </c>
    </row>
    <row r="3577" spans="9:12" hidden="1" x14ac:dyDescent="0.2">
      <c r="I3577" s="47" t="str">
        <f t="shared" si="304"/>
        <v>8 de 2013</v>
      </c>
      <c r="J3577" s="30" t="s">
        <v>124</v>
      </c>
      <c r="K3577" s="30" t="str">
        <f t="shared" si="302"/>
        <v>8 de 2013 - 12 de 2016</v>
      </c>
      <c r="L3577" s="30">
        <v>39</v>
      </c>
    </row>
    <row r="3578" spans="9:12" hidden="1" x14ac:dyDescent="0.2">
      <c r="I3578" s="47" t="s">
        <v>85</v>
      </c>
      <c r="J3578" s="30" t="s">
        <v>113</v>
      </c>
      <c r="K3578" s="30" t="str">
        <f t="shared" si="302"/>
        <v>9 de 2013 - 1 de 2016</v>
      </c>
      <c r="L3578" s="30">
        <v>27</v>
      </c>
    </row>
    <row r="3579" spans="9:12" hidden="1" x14ac:dyDescent="0.2">
      <c r="I3579" s="30" t="str">
        <f>I3578</f>
        <v>9 de 2013</v>
      </c>
      <c r="J3579" s="30" t="s">
        <v>114</v>
      </c>
      <c r="K3579" s="30" t="str">
        <f t="shared" si="302"/>
        <v>9 de 2013 - 2 de 2016</v>
      </c>
      <c r="L3579" s="30">
        <v>28</v>
      </c>
    </row>
    <row r="3580" spans="9:12" hidden="1" x14ac:dyDescent="0.2">
      <c r="I3580" s="30" t="str">
        <f t="shared" ref="I3580:I3589" si="305">I3579</f>
        <v>9 de 2013</v>
      </c>
      <c r="J3580" s="30" t="s">
        <v>115</v>
      </c>
      <c r="K3580" s="30" t="str">
        <f t="shared" si="302"/>
        <v>9 de 2013 - 3 de 2016</v>
      </c>
      <c r="L3580" s="30">
        <v>29</v>
      </c>
    </row>
    <row r="3581" spans="9:12" hidden="1" x14ac:dyDescent="0.2">
      <c r="I3581" s="30" t="str">
        <f t="shared" si="305"/>
        <v>9 de 2013</v>
      </c>
      <c r="J3581" s="30" t="s">
        <v>116</v>
      </c>
      <c r="K3581" s="30" t="str">
        <f t="shared" si="302"/>
        <v>9 de 2013 - 4 de 2016</v>
      </c>
      <c r="L3581" s="30">
        <v>30</v>
      </c>
    </row>
    <row r="3582" spans="9:12" hidden="1" x14ac:dyDescent="0.2">
      <c r="I3582" s="30" t="str">
        <f t="shared" si="305"/>
        <v>9 de 2013</v>
      </c>
      <c r="J3582" s="30" t="s">
        <v>117</v>
      </c>
      <c r="K3582" s="30" t="str">
        <f t="shared" si="302"/>
        <v>9 de 2013 - 5 de 2016</v>
      </c>
      <c r="L3582" s="30">
        <v>31</v>
      </c>
    </row>
    <row r="3583" spans="9:12" hidden="1" x14ac:dyDescent="0.2">
      <c r="I3583" s="30" t="str">
        <f t="shared" si="305"/>
        <v>9 de 2013</v>
      </c>
      <c r="J3583" s="30" t="s">
        <v>118</v>
      </c>
      <c r="K3583" s="30" t="str">
        <f t="shared" si="302"/>
        <v>9 de 2013 - 6 de 2016</v>
      </c>
      <c r="L3583" s="30">
        <v>32</v>
      </c>
    </row>
    <row r="3584" spans="9:12" hidden="1" x14ac:dyDescent="0.2">
      <c r="I3584" s="30" t="str">
        <f t="shared" si="305"/>
        <v>9 de 2013</v>
      </c>
      <c r="J3584" s="30" t="s">
        <v>119</v>
      </c>
      <c r="K3584" s="30" t="str">
        <f t="shared" si="302"/>
        <v>9 de 2013 - 7 de 2016</v>
      </c>
      <c r="L3584" s="30">
        <v>33</v>
      </c>
    </row>
    <row r="3585" spans="9:12" hidden="1" x14ac:dyDescent="0.2">
      <c r="I3585" s="30" t="str">
        <f t="shared" si="305"/>
        <v>9 de 2013</v>
      </c>
      <c r="J3585" s="30" t="s">
        <v>120</v>
      </c>
      <c r="K3585" s="30" t="str">
        <f t="shared" si="302"/>
        <v>9 de 2013 - 8 de 2016</v>
      </c>
      <c r="L3585" s="30">
        <v>34</v>
      </c>
    </row>
    <row r="3586" spans="9:12" hidden="1" x14ac:dyDescent="0.2">
      <c r="I3586" s="30" t="str">
        <f t="shared" si="305"/>
        <v>9 de 2013</v>
      </c>
      <c r="J3586" s="30" t="s">
        <v>121</v>
      </c>
      <c r="K3586" s="30" t="str">
        <f t="shared" si="302"/>
        <v>9 de 2013 - 9 de 2016</v>
      </c>
      <c r="L3586" s="30">
        <v>35</v>
      </c>
    </row>
    <row r="3587" spans="9:12" hidden="1" x14ac:dyDescent="0.2">
      <c r="I3587" s="30" t="str">
        <f t="shared" si="305"/>
        <v>9 de 2013</v>
      </c>
      <c r="J3587" s="30" t="s">
        <v>122</v>
      </c>
      <c r="K3587" s="30" t="str">
        <f t="shared" si="302"/>
        <v>9 de 2013 - 10 de 2016</v>
      </c>
      <c r="L3587" s="30">
        <v>36</v>
      </c>
    </row>
    <row r="3588" spans="9:12" hidden="1" x14ac:dyDescent="0.2">
      <c r="I3588" s="30" t="str">
        <f t="shared" si="305"/>
        <v>9 de 2013</v>
      </c>
      <c r="J3588" s="30" t="s">
        <v>123</v>
      </c>
      <c r="K3588" s="30" t="str">
        <f t="shared" si="302"/>
        <v>9 de 2013 - 11 de 2016</v>
      </c>
      <c r="L3588" s="30">
        <v>37</v>
      </c>
    </row>
    <row r="3589" spans="9:12" hidden="1" x14ac:dyDescent="0.2">
      <c r="I3589" s="30" t="str">
        <f t="shared" si="305"/>
        <v>9 de 2013</v>
      </c>
      <c r="J3589" s="30" t="s">
        <v>124</v>
      </c>
      <c r="K3589" s="30" t="str">
        <f t="shared" si="302"/>
        <v>9 de 2013 - 12 de 2016</v>
      </c>
      <c r="L3589" s="30">
        <v>38</v>
      </c>
    </row>
    <row r="3590" spans="9:12" hidden="1" x14ac:dyDescent="0.2">
      <c r="I3590" s="47" t="s">
        <v>86</v>
      </c>
      <c r="J3590" s="30" t="s">
        <v>113</v>
      </c>
      <c r="K3590" s="30" t="str">
        <f t="shared" si="302"/>
        <v>10 de 2013 - 1 de 2016</v>
      </c>
      <c r="L3590" s="30">
        <v>26</v>
      </c>
    </row>
    <row r="3591" spans="9:12" hidden="1" x14ac:dyDescent="0.2">
      <c r="I3591" s="47" t="str">
        <f>I3590</f>
        <v>10 de 2013</v>
      </c>
      <c r="J3591" s="30" t="s">
        <v>114</v>
      </c>
      <c r="K3591" s="30" t="str">
        <f t="shared" si="302"/>
        <v>10 de 2013 - 2 de 2016</v>
      </c>
      <c r="L3591" s="30">
        <v>27</v>
      </c>
    </row>
    <row r="3592" spans="9:12" hidden="1" x14ac:dyDescent="0.2">
      <c r="I3592" s="47" t="str">
        <f t="shared" ref="I3592:I3601" si="306">I3591</f>
        <v>10 de 2013</v>
      </c>
      <c r="J3592" s="30" t="s">
        <v>115</v>
      </c>
      <c r="K3592" s="30" t="str">
        <f t="shared" si="302"/>
        <v>10 de 2013 - 3 de 2016</v>
      </c>
      <c r="L3592" s="30">
        <v>28</v>
      </c>
    </row>
    <row r="3593" spans="9:12" hidden="1" x14ac:dyDescent="0.2">
      <c r="I3593" s="47" t="str">
        <f t="shared" si="306"/>
        <v>10 de 2013</v>
      </c>
      <c r="J3593" s="30" t="s">
        <v>116</v>
      </c>
      <c r="K3593" s="30" t="str">
        <f t="shared" si="302"/>
        <v>10 de 2013 - 4 de 2016</v>
      </c>
      <c r="L3593" s="30">
        <v>29</v>
      </c>
    </row>
    <row r="3594" spans="9:12" hidden="1" x14ac:dyDescent="0.2">
      <c r="I3594" s="47" t="str">
        <f t="shared" si="306"/>
        <v>10 de 2013</v>
      </c>
      <c r="J3594" s="30" t="s">
        <v>117</v>
      </c>
      <c r="K3594" s="30" t="str">
        <f t="shared" si="302"/>
        <v>10 de 2013 - 5 de 2016</v>
      </c>
      <c r="L3594" s="30">
        <v>30</v>
      </c>
    </row>
    <row r="3595" spans="9:12" hidden="1" x14ac:dyDescent="0.2">
      <c r="I3595" s="47" t="str">
        <f t="shared" si="306"/>
        <v>10 de 2013</v>
      </c>
      <c r="J3595" s="30" t="s">
        <v>118</v>
      </c>
      <c r="K3595" s="30" t="str">
        <f t="shared" si="302"/>
        <v>10 de 2013 - 6 de 2016</v>
      </c>
      <c r="L3595" s="30">
        <v>31</v>
      </c>
    </row>
    <row r="3596" spans="9:12" hidden="1" x14ac:dyDescent="0.2">
      <c r="I3596" s="47" t="str">
        <f t="shared" si="306"/>
        <v>10 de 2013</v>
      </c>
      <c r="J3596" s="30" t="s">
        <v>119</v>
      </c>
      <c r="K3596" s="30" t="str">
        <f t="shared" si="302"/>
        <v>10 de 2013 - 7 de 2016</v>
      </c>
      <c r="L3596" s="30">
        <v>32</v>
      </c>
    </row>
    <row r="3597" spans="9:12" hidden="1" x14ac:dyDescent="0.2">
      <c r="I3597" s="47" t="str">
        <f t="shared" si="306"/>
        <v>10 de 2013</v>
      </c>
      <c r="J3597" s="30" t="s">
        <v>120</v>
      </c>
      <c r="K3597" s="30" t="str">
        <f t="shared" si="302"/>
        <v>10 de 2013 - 8 de 2016</v>
      </c>
      <c r="L3597" s="30">
        <v>33</v>
      </c>
    </row>
    <row r="3598" spans="9:12" hidden="1" x14ac:dyDescent="0.2">
      <c r="I3598" s="47" t="str">
        <f t="shared" si="306"/>
        <v>10 de 2013</v>
      </c>
      <c r="J3598" s="30" t="s">
        <v>121</v>
      </c>
      <c r="K3598" s="30" t="str">
        <f t="shared" si="302"/>
        <v>10 de 2013 - 9 de 2016</v>
      </c>
      <c r="L3598" s="30">
        <v>34</v>
      </c>
    </row>
    <row r="3599" spans="9:12" hidden="1" x14ac:dyDescent="0.2">
      <c r="I3599" s="47" t="str">
        <f t="shared" si="306"/>
        <v>10 de 2013</v>
      </c>
      <c r="J3599" s="30" t="s">
        <v>122</v>
      </c>
      <c r="K3599" s="30" t="str">
        <f t="shared" si="302"/>
        <v>10 de 2013 - 10 de 2016</v>
      </c>
      <c r="L3599" s="30">
        <v>35</v>
      </c>
    </row>
    <row r="3600" spans="9:12" hidden="1" x14ac:dyDescent="0.2">
      <c r="I3600" s="47" t="str">
        <f t="shared" si="306"/>
        <v>10 de 2013</v>
      </c>
      <c r="J3600" s="30" t="s">
        <v>123</v>
      </c>
      <c r="K3600" s="30" t="str">
        <f t="shared" si="302"/>
        <v>10 de 2013 - 11 de 2016</v>
      </c>
      <c r="L3600" s="30">
        <v>36</v>
      </c>
    </row>
    <row r="3601" spans="9:12" hidden="1" x14ac:dyDescent="0.2">
      <c r="I3601" s="47" t="str">
        <f t="shared" si="306"/>
        <v>10 de 2013</v>
      </c>
      <c r="J3601" s="30" t="s">
        <v>124</v>
      </c>
      <c r="K3601" s="30" t="str">
        <f t="shared" si="302"/>
        <v>10 de 2013 - 12 de 2016</v>
      </c>
      <c r="L3601" s="30">
        <v>37</v>
      </c>
    </row>
    <row r="3602" spans="9:12" hidden="1" x14ac:dyDescent="0.2">
      <c r="I3602" s="47" t="s">
        <v>87</v>
      </c>
      <c r="J3602" s="30" t="s">
        <v>113</v>
      </c>
      <c r="K3602" s="30" t="str">
        <f t="shared" si="302"/>
        <v>11 de 2013 - 1 de 2016</v>
      </c>
      <c r="L3602" s="30">
        <v>25</v>
      </c>
    </row>
    <row r="3603" spans="9:12" hidden="1" x14ac:dyDescent="0.2">
      <c r="I3603" s="47" t="str">
        <f>I3602</f>
        <v>11 de 2013</v>
      </c>
      <c r="J3603" s="30" t="s">
        <v>114</v>
      </c>
      <c r="K3603" s="30" t="str">
        <f t="shared" si="302"/>
        <v>11 de 2013 - 2 de 2016</v>
      </c>
      <c r="L3603" s="30">
        <v>26</v>
      </c>
    </row>
    <row r="3604" spans="9:12" hidden="1" x14ac:dyDescent="0.2">
      <c r="I3604" s="47" t="str">
        <f t="shared" ref="I3604:I3613" si="307">I3603</f>
        <v>11 de 2013</v>
      </c>
      <c r="J3604" s="30" t="s">
        <v>115</v>
      </c>
      <c r="K3604" s="30" t="str">
        <f t="shared" si="302"/>
        <v>11 de 2013 - 3 de 2016</v>
      </c>
      <c r="L3604" s="30">
        <v>27</v>
      </c>
    </row>
    <row r="3605" spans="9:12" hidden="1" x14ac:dyDescent="0.2">
      <c r="I3605" s="47" t="str">
        <f t="shared" si="307"/>
        <v>11 de 2013</v>
      </c>
      <c r="J3605" s="30" t="s">
        <v>116</v>
      </c>
      <c r="K3605" s="30" t="str">
        <f t="shared" si="302"/>
        <v>11 de 2013 - 4 de 2016</v>
      </c>
      <c r="L3605" s="30">
        <v>28</v>
      </c>
    </row>
    <row r="3606" spans="9:12" hidden="1" x14ac:dyDescent="0.2">
      <c r="I3606" s="47" t="str">
        <f t="shared" si="307"/>
        <v>11 de 2013</v>
      </c>
      <c r="J3606" s="30" t="s">
        <v>117</v>
      </c>
      <c r="K3606" s="30" t="str">
        <f t="shared" si="302"/>
        <v>11 de 2013 - 5 de 2016</v>
      </c>
      <c r="L3606" s="30">
        <v>29</v>
      </c>
    </row>
    <row r="3607" spans="9:12" hidden="1" x14ac:dyDescent="0.2">
      <c r="I3607" s="47" t="str">
        <f t="shared" si="307"/>
        <v>11 de 2013</v>
      </c>
      <c r="J3607" s="30" t="s">
        <v>118</v>
      </c>
      <c r="K3607" s="30" t="str">
        <f t="shared" si="302"/>
        <v>11 de 2013 - 6 de 2016</v>
      </c>
      <c r="L3607" s="30">
        <v>30</v>
      </c>
    </row>
    <row r="3608" spans="9:12" hidden="1" x14ac:dyDescent="0.2">
      <c r="I3608" s="47" t="str">
        <f t="shared" si="307"/>
        <v>11 de 2013</v>
      </c>
      <c r="J3608" s="30" t="s">
        <v>119</v>
      </c>
      <c r="K3608" s="30" t="str">
        <f t="shared" si="302"/>
        <v>11 de 2013 - 7 de 2016</v>
      </c>
      <c r="L3608" s="30">
        <v>31</v>
      </c>
    </row>
    <row r="3609" spans="9:12" hidden="1" x14ac:dyDescent="0.2">
      <c r="I3609" s="47" t="str">
        <f t="shared" si="307"/>
        <v>11 de 2013</v>
      </c>
      <c r="J3609" s="30" t="s">
        <v>120</v>
      </c>
      <c r="K3609" s="30" t="str">
        <f t="shared" si="302"/>
        <v>11 de 2013 - 8 de 2016</v>
      </c>
      <c r="L3609" s="30">
        <v>32</v>
      </c>
    </row>
    <row r="3610" spans="9:12" hidden="1" x14ac:dyDescent="0.2">
      <c r="I3610" s="47" t="str">
        <f t="shared" si="307"/>
        <v>11 de 2013</v>
      </c>
      <c r="J3610" s="30" t="s">
        <v>121</v>
      </c>
      <c r="K3610" s="30" t="str">
        <f t="shared" si="302"/>
        <v>11 de 2013 - 9 de 2016</v>
      </c>
      <c r="L3610" s="30">
        <v>33</v>
      </c>
    </row>
    <row r="3611" spans="9:12" hidden="1" x14ac:dyDescent="0.2">
      <c r="I3611" s="47" t="str">
        <f t="shared" si="307"/>
        <v>11 de 2013</v>
      </c>
      <c r="J3611" s="30" t="s">
        <v>122</v>
      </c>
      <c r="K3611" s="30" t="str">
        <f t="shared" ref="K3611:K3625" si="308">CONCATENATE(I3611," - ",J3611)</f>
        <v>11 de 2013 - 10 de 2016</v>
      </c>
      <c r="L3611" s="30">
        <v>34</v>
      </c>
    </row>
    <row r="3612" spans="9:12" hidden="1" x14ac:dyDescent="0.2">
      <c r="I3612" s="47" t="str">
        <f t="shared" si="307"/>
        <v>11 de 2013</v>
      </c>
      <c r="J3612" s="30" t="s">
        <v>123</v>
      </c>
      <c r="K3612" s="30" t="str">
        <f t="shared" si="308"/>
        <v>11 de 2013 - 11 de 2016</v>
      </c>
      <c r="L3612" s="30">
        <v>35</v>
      </c>
    </row>
    <row r="3613" spans="9:12" hidden="1" x14ac:dyDescent="0.2">
      <c r="I3613" s="47" t="str">
        <f t="shared" si="307"/>
        <v>11 de 2013</v>
      </c>
      <c r="J3613" s="30" t="s">
        <v>124</v>
      </c>
      <c r="K3613" s="30" t="str">
        <f t="shared" si="308"/>
        <v>11 de 2013 - 12 de 2016</v>
      </c>
      <c r="L3613" s="30">
        <v>36</v>
      </c>
    </row>
    <row r="3614" spans="9:12" hidden="1" x14ac:dyDescent="0.2">
      <c r="I3614" s="47" t="s">
        <v>88</v>
      </c>
      <c r="J3614" s="30" t="s">
        <v>113</v>
      </c>
      <c r="K3614" s="30" t="str">
        <f t="shared" si="308"/>
        <v>12 de 2013 - 1 de 2016</v>
      </c>
      <c r="L3614" s="30">
        <v>24</v>
      </c>
    </row>
    <row r="3615" spans="9:12" hidden="1" x14ac:dyDescent="0.2">
      <c r="I3615" s="47" t="str">
        <f>I3614</f>
        <v>12 de 2013</v>
      </c>
      <c r="J3615" s="30" t="s">
        <v>114</v>
      </c>
      <c r="K3615" s="30" t="str">
        <f t="shared" si="308"/>
        <v>12 de 2013 - 2 de 2016</v>
      </c>
      <c r="L3615" s="30">
        <v>25</v>
      </c>
    </row>
    <row r="3616" spans="9:12" hidden="1" x14ac:dyDescent="0.2">
      <c r="I3616" s="47" t="str">
        <f t="shared" ref="I3616:I3625" si="309">I3615</f>
        <v>12 de 2013</v>
      </c>
      <c r="J3616" s="30" t="s">
        <v>115</v>
      </c>
      <c r="K3616" s="30" t="str">
        <f t="shared" si="308"/>
        <v>12 de 2013 - 3 de 2016</v>
      </c>
      <c r="L3616" s="30">
        <v>26</v>
      </c>
    </row>
    <row r="3617" spans="9:12" hidden="1" x14ac:dyDescent="0.2">
      <c r="I3617" s="47" t="str">
        <f t="shared" si="309"/>
        <v>12 de 2013</v>
      </c>
      <c r="J3617" s="30" t="s">
        <v>116</v>
      </c>
      <c r="K3617" s="30" t="str">
        <f t="shared" si="308"/>
        <v>12 de 2013 - 4 de 2016</v>
      </c>
      <c r="L3617" s="30">
        <v>27</v>
      </c>
    </row>
    <row r="3618" spans="9:12" hidden="1" x14ac:dyDescent="0.2">
      <c r="I3618" s="47" t="str">
        <f t="shared" si="309"/>
        <v>12 de 2013</v>
      </c>
      <c r="J3618" s="30" t="s">
        <v>117</v>
      </c>
      <c r="K3618" s="30" t="str">
        <f t="shared" si="308"/>
        <v>12 de 2013 - 5 de 2016</v>
      </c>
      <c r="L3618" s="30">
        <v>28</v>
      </c>
    </row>
    <row r="3619" spans="9:12" hidden="1" x14ac:dyDescent="0.2">
      <c r="I3619" s="47" t="str">
        <f t="shared" si="309"/>
        <v>12 de 2013</v>
      </c>
      <c r="J3619" s="30" t="s">
        <v>118</v>
      </c>
      <c r="K3619" s="30" t="str">
        <f t="shared" si="308"/>
        <v>12 de 2013 - 6 de 2016</v>
      </c>
      <c r="L3619" s="30">
        <v>29</v>
      </c>
    </row>
    <row r="3620" spans="9:12" hidden="1" x14ac:dyDescent="0.2">
      <c r="I3620" s="47" t="str">
        <f t="shared" si="309"/>
        <v>12 de 2013</v>
      </c>
      <c r="J3620" s="30" t="s">
        <v>119</v>
      </c>
      <c r="K3620" s="30" t="str">
        <f t="shared" si="308"/>
        <v>12 de 2013 - 7 de 2016</v>
      </c>
      <c r="L3620" s="30">
        <v>30</v>
      </c>
    </row>
    <row r="3621" spans="9:12" hidden="1" x14ac:dyDescent="0.2">
      <c r="I3621" s="47" t="str">
        <f t="shared" si="309"/>
        <v>12 de 2013</v>
      </c>
      <c r="J3621" s="30" t="s">
        <v>120</v>
      </c>
      <c r="K3621" s="30" t="str">
        <f t="shared" si="308"/>
        <v>12 de 2013 - 8 de 2016</v>
      </c>
      <c r="L3621" s="30">
        <v>31</v>
      </c>
    </row>
    <row r="3622" spans="9:12" hidden="1" x14ac:dyDescent="0.2">
      <c r="I3622" s="47" t="str">
        <f t="shared" si="309"/>
        <v>12 de 2013</v>
      </c>
      <c r="J3622" s="30" t="s">
        <v>121</v>
      </c>
      <c r="K3622" s="30" t="str">
        <f t="shared" si="308"/>
        <v>12 de 2013 - 9 de 2016</v>
      </c>
      <c r="L3622" s="30">
        <v>32</v>
      </c>
    </row>
    <row r="3623" spans="9:12" hidden="1" x14ac:dyDescent="0.2">
      <c r="I3623" s="47" t="str">
        <f t="shared" si="309"/>
        <v>12 de 2013</v>
      </c>
      <c r="J3623" s="30" t="s">
        <v>122</v>
      </c>
      <c r="K3623" s="30" t="str">
        <f t="shared" si="308"/>
        <v>12 de 2013 - 10 de 2016</v>
      </c>
      <c r="L3623" s="30">
        <v>33</v>
      </c>
    </row>
    <row r="3624" spans="9:12" hidden="1" x14ac:dyDescent="0.2">
      <c r="I3624" s="47" t="str">
        <f t="shared" si="309"/>
        <v>12 de 2013</v>
      </c>
      <c r="J3624" s="30" t="s">
        <v>123</v>
      </c>
      <c r="K3624" s="30" t="str">
        <f t="shared" si="308"/>
        <v>12 de 2013 - 11 de 2016</v>
      </c>
      <c r="L3624" s="30">
        <v>34</v>
      </c>
    </row>
    <row r="3625" spans="9:12" hidden="1" x14ac:dyDescent="0.2">
      <c r="I3625" s="47" t="str">
        <f t="shared" si="309"/>
        <v>12 de 2013</v>
      </c>
      <c r="J3625" s="30" t="s">
        <v>124</v>
      </c>
      <c r="K3625" s="30" t="str">
        <f t="shared" si="308"/>
        <v>12 de 2013 - 12 de 2016</v>
      </c>
      <c r="L3625" s="30">
        <v>35</v>
      </c>
    </row>
    <row r="3626" spans="9:12" hidden="1" x14ac:dyDescent="0.2">
      <c r="K3626" s="18"/>
      <c r="L3626" s="18"/>
    </row>
    <row r="3627" spans="9:12" hidden="1" x14ac:dyDescent="0.2">
      <c r="I3627" s="30" t="s">
        <v>89</v>
      </c>
      <c r="J3627" s="30" t="s">
        <v>125</v>
      </c>
      <c r="K3627" s="30" t="str">
        <f>CONCATENATE(I3627," - ",J3627)</f>
        <v>1 de 2014 - 1 de 2017</v>
      </c>
      <c r="L3627" s="30">
        <v>35</v>
      </c>
    </row>
    <row r="3628" spans="9:12" hidden="1" x14ac:dyDescent="0.2">
      <c r="I3628" s="30" t="str">
        <f>I3627</f>
        <v>1 de 2014</v>
      </c>
      <c r="J3628" s="30" t="s">
        <v>126</v>
      </c>
      <c r="K3628" s="30" t="str">
        <f t="shared" ref="K3628:K3691" si="310">CONCATENATE(I3628," - ",J3628)</f>
        <v>1 de 2014 - 2 de 2017</v>
      </c>
      <c r="L3628" s="30">
        <v>36</v>
      </c>
    </row>
    <row r="3629" spans="9:12" hidden="1" x14ac:dyDescent="0.2">
      <c r="I3629" s="30" t="str">
        <f t="shared" ref="I3629:I3638" si="311">I3628</f>
        <v>1 de 2014</v>
      </c>
      <c r="J3629" s="30" t="s">
        <v>127</v>
      </c>
      <c r="K3629" s="30" t="str">
        <f t="shared" si="310"/>
        <v>1 de 2014 - 3 de 2017</v>
      </c>
      <c r="L3629" s="30">
        <v>37</v>
      </c>
    </row>
    <row r="3630" spans="9:12" hidden="1" x14ac:dyDescent="0.2">
      <c r="I3630" s="30" t="str">
        <f t="shared" si="311"/>
        <v>1 de 2014</v>
      </c>
      <c r="J3630" s="30" t="s">
        <v>128</v>
      </c>
      <c r="K3630" s="30" t="str">
        <f t="shared" si="310"/>
        <v>1 de 2014 - 4 de 2017</v>
      </c>
      <c r="L3630" s="30">
        <v>38</v>
      </c>
    </row>
    <row r="3631" spans="9:12" hidden="1" x14ac:dyDescent="0.2">
      <c r="I3631" s="30" t="str">
        <f t="shared" si="311"/>
        <v>1 de 2014</v>
      </c>
      <c r="J3631" s="30" t="s">
        <v>129</v>
      </c>
      <c r="K3631" s="30" t="str">
        <f t="shared" si="310"/>
        <v>1 de 2014 - 5 de 2017</v>
      </c>
      <c r="L3631" s="30">
        <v>39</v>
      </c>
    </row>
    <row r="3632" spans="9:12" hidden="1" x14ac:dyDescent="0.2">
      <c r="I3632" s="30" t="str">
        <f t="shared" si="311"/>
        <v>1 de 2014</v>
      </c>
      <c r="J3632" s="30" t="s">
        <v>130</v>
      </c>
      <c r="K3632" s="30" t="str">
        <f t="shared" si="310"/>
        <v>1 de 2014 - 6 de 2017</v>
      </c>
      <c r="L3632" s="30">
        <v>40</v>
      </c>
    </row>
    <row r="3633" spans="9:12" hidden="1" x14ac:dyDescent="0.2">
      <c r="I3633" s="30" t="str">
        <f t="shared" si="311"/>
        <v>1 de 2014</v>
      </c>
      <c r="J3633" s="30" t="s">
        <v>131</v>
      </c>
      <c r="K3633" s="30" t="str">
        <f t="shared" si="310"/>
        <v>1 de 2014 - 7 de 2017</v>
      </c>
      <c r="L3633" s="30">
        <v>41</v>
      </c>
    </row>
    <row r="3634" spans="9:12" hidden="1" x14ac:dyDescent="0.2">
      <c r="I3634" s="30" t="str">
        <f t="shared" si="311"/>
        <v>1 de 2014</v>
      </c>
      <c r="J3634" s="30" t="s">
        <v>132</v>
      </c>
      <c r="K3634" s="30" t="str">
        <f t="shared" si="310"/>
        <v>1 de 2014 - 8 de 2017</v>
      </c>
      <c r="L3634" s="30">
        <v>42</v>
      </c>
    </row>
    <row r="3635" spans="9:12" hidden="1" x14ac:dyDescent="0.2">
      <c r="I3635" s="30" t="str">
        <f t="shared" si="311"/>
        <v>1 de 2014</v>
      </c>
      <c r="J3635" s="30" t="s">
        <v>133</v>
      </c>
      <c r="K3635" s="30" t="str">
        <f t="shared" si="310"/>
        <v>1 de 2014 - 9 de 2017</v>
      </c>
      <c r="L3635" s="30">
        <v>43</v>
      </c>
    </row>
    <row r="3636" spans="9:12" hidden="1" x14ac:dyDescent="0.2">
      <c r="I3636" s="30" t="str">
        <f t="shared" si="311"/>
        <v>1 de 2014</v>
      </c>
      <c r="J3636" s="30" t="s">
        <v>134</v>
      </c>
      <c r="K3636" s="30" t="str">
        <f t="shared" si="310"/>
        <v>1 de 2014 - 10 de 2017</v>
      </c>
      <c r="L3636" s="30">
        <v>44</v>
      </c>
    </row>
    <row r="3637" spans="9:12" hidden="1" x14ac:dyDescent="0.2">
      <c r="I3637" s="30" t="str">
        <f t="shared" si="311"/>
        <v>1 de 2014</v>
      </c>
      <c r="J3637" s="30" t="s">
        <v>135</v>
      </c>
      <c r="K3637" s="30" t="str">
        <f t="shared" si="310"/>
        <v>1 de 2014 - 11 de 2017</v>
      </c>
      <c r="L3637" s="30">
        <v>45</v>
      </c>
    </row>
    <row r="3638" spans="9:12" hidden="1" x14ac:dyDescent="0.2">
      <c r="I3638" s="30" t="str">
        <f t="shared" si="311"/>
        <v>1 de 2014</v>
      </c>
      <c r="J3638" s="30" t="s">
        <v>136</v>
      </c>
      <c r="K3638" s="30" t="str">
        <f t="shared" si="310"/>
        <v>1 de 2014 - 12 de 2017</v>
      </c>
      <c r="L3638" s="30">
        <v>46</v>
      </c>
    </row>
    <row r="3639" spans="9:12" hidden="1" x14ac:dyDescent="0.2">
      <c r="I3639" s="30" t="s">
        <v>90</v>
      </c>
      <c r="J3639" s="30" t="s">
        <v>125</v>
      </c>
      <c r="K3639" s="30" t="str">
        <f t="shared" si="310"/>
        <v>2 de 2014 - 1 de 2017</v>
      </c>
      <c r="L3639" s="47">
        <v>34</v>
      </c>
    </row>
    <row r="3640" spans="9:12" hidden="1" x14ac:dyDescent="0.2">
      <c r="I3640" s="30" t="str">
        <f>I3639</f>
        <v>2 de 2014</v>
      </c>
      <c r="J3640" s="30" t="s">
        <v>126</v>
      </c>
      <c r="K3640" s="30" t="str">
        <f t="shared" si="310"/>
        <v>2 de 2014 - 2 de 2017</v>
      </c>
      <c r="L3640" s="47">
        <v>35</v>
      </c>
    </row>
    <row r="3641" spans="9:12" hidden="1" x14ac:dyDescent="0.2">
      <c r="I3641" s="30" t="str">
        <f t="shared" ref="I3641:I3650" si="312">I3640</f>
        <v>2 de 2014</v>
      </c>
      <c r="J3641" s="30" t="s">
        <v>127</v>
      </c>
      <c r="K3641" s="30" t="str">
        <f t="shared" si="310"/>
        <v>2 de 2014 - 3 de 2017</v>
      </c>
      <c r="L3641" s="47">
        <v>36</v>
      </c>
    </row>
    <row r="3642" spans="9:12" hidden="1" x14ac:dyDescent="0.2">
      <c r="I3642" s="30" t="str">
        <f t="shared" si="312"/>
        <v>2 de 2014</v>
      </c>
      <c r="J3642" s="30" t="s">
        <v>128</v>
      </c>
      <c r="K3642" s="30" t="str">
        <f t="shared" si="310"/>
        <v>2 de 2014 - 4 de 2017</v>
      </c>
      <c r="L3642" s="47">
        <v>37</v>
      </c>
    </row>
    <row r="3643" spans="9:12" hidden="1" x14ac:dyDescent="0.2">
      <c r="I3643" s="30" t="str">
        <f t="shared" si="312"/>
        <v>2 de 2014</v>
      </c>
      <c r="J3643" s="30" t="s">
        <v>129</v>
      </c>
      <c r="K3643" s="30" t="str">
        <f t="shared" si="310"/>
        <v>2 de 2014 - 5 de 2017</v>
      </c>
      <c r="L3643" s="47">
        <v>38</v>
      </c>
    </row>
    <row r="3644" spans="9:12" hidden="1" x14ac:dyDescent="0.2">
      <c r="I3644" s="30" t="str">
        <f t="shared" si="312"/>
        <v>2 de 2014</v>
      </c>
      <c r="J3644" s="30" t="s">
        <v>130</v>
      </c>
      <c r="K3644" s="30" t="str">
        <f t="shared" si="310"/>
        <v>2 de 2014 - 6 de 2017</v>
      </c>
      <c r="L3644" s="47">
        <v>39</v>
      </c>
    </row>
    <row r="3645" spans="9:12" hidden="1" x14ac:dyDescent="0.2">
      <c r="I3645" s="30" t="str">
        <f t="shared" si="312"/>
        <v>2 de 2014</v>
      </c>
      <c r="J3645" s="30" t="s">
        <v>131</v>
      </c>
      <c r="K3645" s="30" t="str">
        <f t="shared" si="310"/>
        <v>2 de 2014 - 7 de 2017</v>
      </c>
      <c r="L3645" s="47">
        <v>40</v>
      </c>
    </row>
    <row r="3646" spans="9:12" hidden="1" x14ac:dyDescent="0.2">
      <c r="I3646" s="30" t="str">
        <f t="shared" si="312"/>
        <v>2 de 2014</v>
      </c>
      <c r="J3646" s="30" t="s">
        <v>132</v>
      </c>
      <c r="K3646" s="30" t="str">
        <f t="shared" si="310"/>
        <v>2 de 2014 - 8 de 2017</v>
      </c>
      <c r="L3646" s="47">
        <v>41</v>
      </c>
    </row>
    <row r="3647" spans="9:12" hidden="1" x14ac:dyDescent="0.2">
      <c r="I3647" s="30" t="str">
        <f t="shared" si="312"/>
        <v>2 de 2014</v>
      </c>
      <c r="J3647" s="30" t="s">
        <v>133</v>
      </c>
      <c r="K3647" s="30" t="str">
        <f t="shared" si="310"/>
        <v>2 de 2014 - 9 de 2017</v>
      </c>
      <c r="L3647" s="47">
        <v>42</v>
      </c>
    </row>
    <row r="3648" spans="9:12" hidden="1" x14ac:dyDescent="0.2">
      <c r="I3648" s="30" t="str">
        <f t="shared" si="312"/>
        <v>2 de 2014</v>
      </c>
      <c r="J3648" s="30" t="s">
        <v>134</v>
      </c>
      <c r="K3648" s="30" t="str">
        <f t="shared" si="310"/>
        <v>2 de 2014 - 10 de 2017</v>
      </c>
      <c r="L3648" s="47">
        <v>43</v>
      </c>
    </row>
    <row r="3649" spans="9:12" hidden="1" x14ac:dyDescent="0.2">
      <c r="I3649" s="30" t="str">
        <f t="shared" si="312"/>
        <v>2 de 2014</v>
      </c>
      <c r="J3649" s="30" t="s">
        <v>135</v>
      </c>
      <c r="K3649" s="30" t="str">
        <f t="shared" si="310"/>
        <v>2 de 2014 - 11 de 2017</v>
      </c>
      <c r="L3649" s="47">
        <v>44</v>
      </c>
    </row>
    <row r="3650" spans="9:12" hidden="1" x14ac:dyDescent="0.2">
      <c r="I3650" s="30" t="str">
        <f t="shared" si="312"/>
        <v>2 de 2014</v>
      </c>
      <c r="J3650" s="30" t="s">
        <v>136</v>
      </c>
      <c r="K3650" s="30" t="str">
        <f t="shared" si="310"/>
        <v>2 de 2014 - 12 de 2017</v>
      </c>
      <c r="L3650" s="47">
        <v>45</v>
      </c>
    </row>
    <row r="3651" spans="9:12" hidden="1" x14ac:dyDescent="0.2">
      <c r="I3651" s="47" t="s">
        <v>91</v>
      </c>
      <c r="J3651" s="30" t="s">
        <v>125</v>
      </c>
      <c r="K3651" s="30" t="str">
        <f t="shared" si="310"/>
        <v>3 de 2014 - 1 de 2017</v>
      </c>
      <c r="L3651" s="30">
        <v>33</v>
      </c>
    </row>
    <row r="3652" spans="9:12" hidden="1" x14ac:dyDescent="0.2">
      <c r="I3652" s="47" t="str">
        <f>I3651</f>
        <v>3 de 2014</v>
      </c>
      <c r="J3652" s="30" t="s">
        <v>126</v>
      </c>
      <c r="K3652" s="30" t="str">
        <f t="shared" si="310"/>
        <v>3 de 2014 - 2 de 2017</v>
      </c>
      <c r="L3652" s="30">
        <v>34</v>
      </c>
    </row>
    <row r="3653" spans="9:12" hidden="1" x14ac:dyDescent="0.2">
      <c r="I3653" s="47" t="str">
        <f t="shared" ref="I3653:I3662" si="313">I3652</f>
        <v>3 de 2014</v>
      </c>
      <c r="J3653" s="30" t="s">
        <v>127</v>
      </c>
      <c r="K3653" s="30" t="str">
        <f t="shared" si="310"/>
        <v>3 de 2014 - 3 de 2017</v>
      </c>
      <c r="L3653" s="30">
        <v>35</v>
      </c>
    </row>
    <row r="3654" spans="9:12" hidden="1" x14ac:dyDescent="0.2">
      <c r="I3654" s="47" t="str">
        <f t="shared" si="313"/>
        <v>3 de 2014</v>
      </c>
      <c r="J3654" s="30" t="s">
        <v>128</v>
      </c>
      <c r="K3654" s="30" t="str">
        <f t="shared" si="310"/>
        <v>3 de 2014 - 4 de 2017</v>
      </c>
      <c r="L3654" s="30">
        <v>36</v>
      </c>
    </row>
    <row r="3655" spans="9:12" hidden="1" x14ac:dyDescent="0.2">
      <c r="I3655" s="47" t="str">
        <f t="shared" si="313"/>
        <v>3 de 2014</v>
      </c>
      <c r="J3655" s="30" t="s">
        <v>129</v>
      </c>
      <c r="K3655" s="30" t="str">
        <f t="shared" si="310"/>
        <v>3 de 2014 - 5 de 2017</v>
      </c>
      <c r="L3655" s="30">
        <v>37</v>
      </c>
    </row>
    <row r="3656" spans="9:12" hidden="1" x14ac:dyDescent="0.2">
      <c r="I3656" s="47" t="str">
        <f t="shared" si="313"/>
        <v>3 de 2014</v>
      </c>
      <c r="J3656" s="30" t="s">
        <v>130</v>
      </c>
      <c r="K3656" s="30" t="str">
        <f t="shared" si="310"/>
        <v>3 de 2014 - 6 de 2017</v>
      </c>
      <c r="L3656" s="30">
        <v>38</v>
      </c>
    </row>
    <row r="3657" spans="9:12" hidden="1" x14ac:dyDescent="0.2">
      <c r="I3657" s="47" t="str">
        <f t="shared" si="313"/>
        <v>3 de 2014</v>
      </c>
      <c r="J3657" s="30" t="s">
        <v>131</v>
      </c>
      <c r="K3657" s="30" t="str">
        <f t="shared" si="310"/>
        <v>3 de 2014 - 7 de 2017</v>
      </c>
      <c r="L3657" s="30">
        <v>39</v>
      </c>
    </row>
    <row r="3658" spans="9:12" hidden="1" x14ac:dyDescent="0.2">
      <c r="I3658" s="47" t="str">
        <f t="shared" si="313"/>
        <v>3 de 2014</v>
      </c>
      <c r="J3658" s="30" t="s">
        <v>132</v>
      </c>
      <c r="K3658" s="30" t="str">
        <f t="shared" si="310"/>
        <v>3 de 2014 - 8 de 2017</v>
      </c>
      <c r="L3658" s="30">
        <v>40</v>
      </c>
    </row>
    <row r="3659" spans="9:12" hidden="1" x14ac:dyDescent="0.2">
      <c r="I3659" s="47" t="str">
        <f t="shared" si="313"/>
        <v>3 de 2014</v>
      </c>
      <c r="J3659" s="30" t="s">
        <v>133</v>
      </c>
      <c r="K3659" s="30" t="str">
        <f t="shared" si="310"/>
        <v>3 de 2014 - 9 de 2017</v>
      </c>
      <c r="L3659" s="30">
        <v>41</v>
      </c>
    </row>
    <row r="3660" spans="9:12" hidden="1" x14ac:dyDescent="0.2">
      <c r="I3660" s="47" t="str">
        <f t="shared" si="313"/>
        <v>3 de 2014</v>
      </c>
      <c r="J3660" s="30" t="s">
        <v>134</v>
      </c>
      <c r="K3660" s="30" t="str">
        <f t="shared" si="310"/>
        <v>3 de 2014 - 10 de 2017</v>
      </c>
      <c r="L3660" s="30">
        <v>42</v>
      </c>
    </row>
    <row r="3661" spans="9:12" hidden="1" x14ac:dyDescent="0.2">
      <c r="I3661" s="47" t="str">
        <f t="shared" si="313"/>
        <v>3 de 2014</v>
      </c>
      <c r="J3661" s="30" t="s">
        <v>135</v>
      </c>
      <c r="K3661" s="30" t="str">
        <f t="shared" si="310"/>
        <v>3 de 2014 - 11 de 2017</v>
      </c>
      <c r="L3661" s="30">
        <v>43</v>
      </c>
    </row>
    <row r="3662" spans="9:12" hidden="1" x14ac:dyDescent="0.2">
      <c r="I3662" s="47" t="str">
        <f t="shared" si="313"/>
        <v>3 de 2014</v>
      </c>
      <c r="J3662" s="30" t="s">
        <v>136</v>
      </c>
      <c r="K3662" s="30" t="str">
        <f t="shared" si="310"/>
        <v>3 de 2014 - 12 de 2017</v>
      </c>
      <c r="L3662" s="30">
        <v>44</v>
      </c>
    </row>
    <row r="3663" spans="9:12" hidden="1" x14ac:dyDescent="0.2">
      <c r="I3663" s="47" t="s">
        <v>92</v>
      </c>
      <c r="J3663" s="30" t="s">
        <v>125</v>
      </c>
      <c r="K3663" s="30" t="str">
        <f t="shared" si="310"/>
        <v>4 de 2014 - 1 de 2017</v>
      </c>
      <c r="L3663" s="30">
        <v>32</v>
      </c>
    </row>
    <row r="3664" spans="9:12" hidden="1" x14ac:dyDescent="0.2">
      <c r="I3664" s="47" t="str">
        <f>I3663</f>
        <v>4 de 2014</v>
      </c>
      <c r="J3664" s="30" t="s">
        <v>126</v>
      </c>
      <c r="K3664" s="30" t="str">
        <f t="shared" si="310"/>
        <v>4 de 2014 - 2 de 2017</v>
      </c>
      <c r="L3664" s="30">
        <v>33</v>
      </c>
    </row>
    <row r="3665" spans="9:12" hidden="1" x14ac:dyDescent="0.2">
      <c r="I3665" s="47" t="str">
        <f t="shared" ref="I3665:I3674" si="314">I3664</f>
        <v>4 de 2014</v>
      </c>
      <c r="J3665" s="30" t="s">
        <v>127</v>
      </c>
      <c r="K3665" s="30" t="str">
        <f t="shared" si="310"/>
        <v>4 de 2014 - 3 de 2017</v>
      </c>
      <c r="L3665" s="30">
        <v>34</v>
      </c>
    </row>
    <row r="3666" spans="9:12" hidden="1" x14ac:dyDescent="0.2">
      <c r="I3666" s="47" t="str">
        <f t="shared" si="314"/>
        <v>4 de 2014</v>
      </c>
      <c r="J3666" s="30" t="s">
        <v>128</v>
      </c>
      <c r="K3666" s="30" t="str">
        <f t="shared" si="310"/>
        <v>4 de 2014 - 4 de 2017</v>
      </c>
      <c r="L3666" s="30">
        <v>35</v>
      </c>
    </row>
    <row r="3667" spans="9:12" hidden="1" x14ac:dyDescent="0.2">
      <c r="I3667" s="47" t="str">
        <f t="shared" si="314"/>
        <v>4 de 2014</v>
      </c>
      <c r="J3667" s="30" t="s">
        <v>129</v>
      </c>
      <c r="K3667" s="30" t="str">
        <f t="shared" si="310"/>
        <v>4 de 2014 - 5 de 2017</v>
      </c>
      <c r="L3667" s="30">
        <v>36</v>
      </c>
    </row>
    <row r="3668" spans="9:12" hidden="1" x14ac:dyDescent="0.2">
      <c r="I3668" s="47" t="str">
        <f t="shared" si="314"/>
        <v>4 de 2014</v>
      </c>
      <c r="J3668" s="30" t="s">
        <v>130</v>
      </c>
      <c r="K3668" s="30" t="str">
        <f t="shared" si="310"/>
        <v>4 de 2014 - 6 de 2017</v>
      </c>
      <c r="L3668" s="30">
        <v>37</v>
      </c>
    </row>
    <row r="3669" spans="9:12" hidden="1" x14ac:dyDescent="0.2">
      <c r="I3669" s="47" t="str">
        <f t="shared" si="314"/>
        <v>4 de 2014</v>
      </c>
      <c r="J3669" s="30" t="s">
        <v>131</v>
      </c>
      <c r="K3669" s="30" t="str">
        <f t="shared" si="310"/>
        <v>4 de 2014 - 7 de 2017</v>
      </c>
      <c r="L3669" s="30">
        <v>38</v>
      </c>
    </row>
    <row r="3670" spans="9:12" hidden="1" x14ac:dyDescent="0.2">
      <c r="I3670" s="47" t="str">
        <f t="shared" si="314"/>
        <v>4 de 2014</v>
      </c>
      <c r="J3670" s="30" t="s">
        <v>132</v>
      </c>
      <c r="K3670" s="30" t="str">
        <f t="shared" si="310"/>
        <v>4 de 2014 - 8 de 2017</v>
      </c>
      <c r="L3670" s="30">
        <v>39</v>
      </c>
    </row>
    <row r="3671" spans="9:12" hidden="1" x14ac:dyDescent="0.2">
      <c r="I3671" s="47" t="str">
        <f t="shared" si="314"/>
        <v>4 de 2014</v>
      </c>
      <c r="J3671" s="30" t="s">
        <v>133</v>
      </c>
      <c r="K3671" s="30" t="str">
        <f t="shared" si="310"/>
        <v>4 de 2014 - 9 de 2017</v>
      </c>
      <c r="L3671" s="30">
        <v>40</v>
      </c>
    </row>
    <row r="3672" spans="9:12" hidden="1" x14ac:dyDescent="0.2">
      <c r="I3672" s="47" t="str">
        <f t="shared" si="314"/>
        <v>4 de 2014</v>
      </c>
      <c r="J3672" s="30" t="s">
        <v>134</v>
      </c>
      <c r="K3672" s="30" t="str">
        <f t="shared" si="310"/>
        <v>4 de 2014 - 10 de 2017</v>
      </c>
      <c r="L3672" s="30">
        <v>41</v>
      </c>
    </row>
    <row r="3673" spans="9:12" hidden="1" x14ac:dyDescent="0.2">
      <c r="I3673" s="47" t="str">
        <f t="shared" si="314"/>
        <v>4 de 2014</v>
      </c>
      <c r="J3673" s="30" t="s">
        <v>135</v>
      </c>
      <c r="K3673" s="30" t="str">
        <f t="shared" si="310"/>
        <v>4 de 2014 - 11 de 2017</v>
      </c>
      <c r="L3673" s="30">
        <v>42</v>
      </c>
    </row>
    <row r="3674" spans="9:12" hidden="1" x14ac:dyDescent="0.2">
      <c r="I3674" s="47" t="str">
        <f t="shared" si="314"/>
        <v>4 de 2014</v>
      </c>
      <c r="J3674" s="30" t="s">
        <v>136</v>
      </c>
      <c r="K3674" s="30" t="str">
        <f t="shared" si="310"/>
        <v>4 de 2014 - 12 de 2017</v>
      </c>
      <c r="L3674" s="30">
        <v>43</v>
      </c>
    </row>
    <row r="3675" spans="9:12" hidden="1" x14ac:dyDescent="0.2">
      <c r="I3675" s="47" t="s">
        <v>93</v>
      </c>
      <c r="J3675" s="30" t="s">
        <v>125</v>
      </c>
      <c r="K3675" s="30" t="str">
        <f t="shared" si="310"/>
        <v>5 de 2014 - 1 de 2017</v>
      </c>
      <c r="L3675" s="30">
        <v>31</v>
      </c>
    </row>
    <row r="3676" spans="9:12" hidden="1" x14ac:dyDescent="0.2">
      <c r="I3676" s="47" t="str">
        <f>I3675</f>
        <v>5 de 2014</v>
      </c>
      <c r="J3676" s="30" t="s">
        <v>126</v>
      </c>
      <c r="K3676" s="30" t="str">
        <f t="shared" si="310"/>
        <v>5 de 2014 - 2 de 2017</v>
      </c>
      <c r="L3676" s="30">
        <v>32</v>
      </c>
    </row>
    <row r="3677" spans="9:12" hidden="1" x14ac:dyDescent="0.2">
      <c r="I3677" s="47" t="str">
        <f t="shared" ref="I3677:I3686" si="315">I3676</f>
        <v>5 de 2014</v>
      </c>
      <c r="J3677" s="30" t="s">
        <v>127</v>
      </c>
      <c r="K3677" s="30" t="str">
        <f t="shared" si="310"/>
        <v>5 de 2014 - 3 de 2017</v>
      </c>
      <c r="L3677" s="30">
        <v>33</v>
      </c>
    </row>
    <row r="3678" spans="9:12" hidden="1" x14ac:dyDescent="0.2">
      <c r="I3678" s="47" t="str">
        <f t="shared" si="315"/>
        <v>5 de 2014</v>
      </c>
      <c r="J3678" s="30" t="s">
        <v>128</v>
      </c>
      <c r="K3678" s="30" t="str">
        <f t="shared" si="310"/>
        <v>5 de 2014 - 4 de 2017</v>
      </c>
      <c r="L3678" s="30">
        <v>34</v>
      </c>
    </row>
    <row r="3679" spans="9:12" hidden="1" x14ac:dyDescent="0.2">
      <c r="I3679" s="47" t="str">
        <f t="shared" si="315"/>
        <v>5 de 2014</v>
      </c>
      <c r="J3679" s="30" t="s">
        <v>129</v>
      </c>
      <c r="K3679" s="30" t="str">
        <f t="shared" si="310"/>
        <v>5 de 2014 - 5 de 2017</v>
      </c>
      <c r="L3679" s="30">
        <v>35</v>
      </c>
    </row>
    <row r="3680" spans="9:12" hidden="1" x14ac:dyDescent="0.2">
      <c r="I3680" s="47" t="str">
        <f t="shared" si="315"/>
        <v>5 de 2014</v>
      </c>
      <c r="J3680" s="30" t="s">
        <v>130</v>
      </c>
      <c r="K3680" s="30" t="str">
        <f t="shared" si="310"/>
        <v>5 de 2014 - 6 de 2017</v>
      </c>
      <c r="L3680" s="30">
        <v>36</v>
      </c>
    </row>
    <row r="3681" spans="9:12" hidden="1" x14ac:dyDescent="0.2">
      <c r="I3681" s="47" t="str">
        <f t="shared" si="315"/>
        <v>5 de 2014</v>
      </c>
      <c r="J3681" s="30" t="s">
        <v>131</v>
      </c>
      <c r="K3681" s="30" t="str">
        <f t="shared" si="310"/>
        <v>5 de 2014 - 7 de 2017</v>
      </c>
      <c r="L3681" s="30">
        <v>37</v>
      </c>
    </row>
    <row r="3682" spans="9:12" hidden="1" x14ac:dyDescent="0.2">
      <c r="I3682" s="47" t="str">
        <f t="shared" si="315"/>
        <v>5 de 2014</v>
      </c>
      <c r="J3682" s="30" t="s">
        <v>132</v>
      </c>
      <c r="K3682" s="30" t="str">
        <f t="shared" si="310"/>
        <v>5 de 2014 - 8 de 2017</v>
      </c>
      <c r="L3682" s="30">
        <v>38</v>
      </c>
    </row>
    <row r="3683" spans="9:12" hidden="1" x14ac:dyDescent="0.2">
      <c r="I3683" s="47" t="str">
        <f t="shared" si="315"/>
        <v>5 de 2014</v>
      </c>
      <c r="J3683" s="30" t="s">
        <v>133</v>
      </c>
      <c r="K3683" s="30" t="str">
        <f t="shared" si="310"/>
        <v>5 de 2014 - 9 de 2017</v>
      </c>
      <c r="L3683" s="30">
        <v>39</v>
      </c>
    </row>
    <row r="3684" spans="9:12" hidden="1" x14ac:dyDescent="0.2">
      <c r="I3684" s="47" t="str">
        <f t="shared" si="315"/>
        <v>5 de 2014</v>
      </c>
      <c r="J3684" s="30" t="s">
        <v>134</v>
      </c>
      <c r="K3684" s="30" t="str">
        <f t="shared" si="310"/>
        <v>5 de 2014 - 10 de 2017</v>
      </c>
      <c r="L3684" s="30">
        <v>40</v>
      </c>
    </row>
    <row r="3685" spans="9:12" hidden="1" x14ac:dyDescent="0.2">
      <c r="I3685" s="47" t="str">
        <f t="shared" si="315"/>
        <v>5 de 2014</v>
      </c>
      <c r="J3685" s="30" t="s">
        <v>135</v>
      </c>
      <c r="K3685" s="30" t="str">
        <f t="shared" si="310"/>
        <v>5 de 2014 - 11 de 2017</v>
      </c>
      <c r="L3685" s="30">
        <v>41</v>
      </c>
    </row>
    <row r="3686" spans="9:12" hidden="1" x14ac:dyDescent="0.2">
      <c r="I3686" s="47" t="str">
        <f t="shared" si="315"/>
        <v>5 de 2014</v>
      </c>
      <c r="J3686" s="30" t="s">
        <v>136</v>
      </c>
      <c r="K3686" s="30" t="str">
        <f t="shared" si="310"/>
        <v>5 de 2014 - 12 de 2017</v>
      </c>
      <c r="L3686" s="30">
        <v>42</v>
      </c>
    </row>
    <row r="3687" spans="9:12" hidden="1" x14ac:dyDescent="0.2">
      <c r="I3687" s="47" t="s">
        <v>94</v>
      </c>
      <c r="J3687" s="30" t="s">
        <v>125</v>
      </c>
      <c r="K3687" s="30" t="str">
        <f t="shared" si="310"/>
        <v>6 de 2014 - 1 de 2017</v>
      </c>
      <c r="L3687" s="30">
        <v>30</v>
      </c>
    </row>
    <row r="3688" spans="9:12" hidden="1" x14ac:dyDescent="0.2">
      <c r="I3688" s="47" t="str">
        <f>I3687</f>
        <v>6 de 2014</v>
      </c>
      <c r="J3688" s="30" t="s">
        <v>126</v>
      </c>
      <c r="K3688" s="30" t="str">
        <f t="shared" si="310"/>
        <v>6 de 2014 - 2 de 2017</v>
      </c>
      <c r="L3688" s="30">
        <v>31</v>
      </c>
    </row>
    <row r="3689" spans="9:12" hidden="1" x14ac:dyDescent="0.2">
      <c r="I3689" s="47" t="str">
        <f t="shared" ref="I3689:I3698" si="316">I3688</f>
        <v>6 de 2014</v>
      </c>
      <c r="J3689" s="30" t="s">
        <v>127</v>
      </c>
      <c r="K3689" s="30" t="str">
        <f t="shared" si="310"/>
        <v>6 de 2014 - 3 de 2017</v>
      </c>
      <c r="L3689" s="30">
        <v>32</v>
      </c>
    </row>
    <row r="3690" spans="9:12" hidden="1" x14ac:dyDescent="0.2">
      <c r="I3690" s="47" t="str">
        <f t="shared" si="316"/>
        <v>6 de 2014</v>
      </c>
      <c r="J3690" s="30" t="s">
        <v>128</v>
      </c>
      <c r="K3690" s="30" t="str">
        <f t="shared" si="310"/>
        <v>6 de 2014 - 4 de 2017</v>
      </c>
      <c r="L3690" s="30">
        <v>33</v>
      </c>
    </row>
    <row r="3691" spans="9:12" hidden="1" x14ac:dyDescent="0.2">
      <c r="I3691" s="47" t="str">
        <f t="shared" si="316"/>
        <v>6 de 2014</v>
      </c>
      <c r="J3691" s="30" t="s">
        <v>129</v>
      </c>
      <c r="K3691" s="30" t="str">
        <f t="shared" si="310"/>
        <v>6 de 2014 - 5 de 2017</v>
      </c>
      <c r="L3691" s="30">
        <v>34</v>
      </c>
    </row>
    <row r="3692" spans="9:12" hidden="1" x14ac:dyDescent="0.2">
      <c r="I3692" s="47" t="str">
        <f t="shared" si="316"/>
        <v>6 de 2014</v>
      </c>
      <c r="J3692" s="30" t="s">
        <v>130</v>
      </c>
      <c r="K3692" s="30" t="str">
        <f t="shared" ref="K3692:K3755" si="317">CONCATENATE(I3692," - ",J3692)</f>
        <v>6 de 2014 - 6 de 2017</v>
      </c>
      <c r="L3692" s="30">
        <v>35</v>
      </c>
    </row>
    <row r="3693" spans="9:12" hidden="1" x14ac:dyDescent="0.2">
      <c r="I3693" s="47" t="str">
        <f t="shared" si="316"/>
        <v>6 de 2014</v>
      </c>
      <c r="J3693" s="30" t="s">
        <v>131</v>
      </c>
      <c r="K3693" s="30" t="str">
        <f t="shared" si="317"/>
        <v>6 de 2014 - 7 de 2017</v>
      </c>
      <c r="L3693" s="30">
        <v>36</v>
      </c>
    </row>
    <row r="3694" spans="9:12" hidden="1" x14ac:dyDescent="0.2">
      <c r="I3694" s="47" t="str">
        <f t="shared" si="316"/>
        <v>6 de 2014</v>
      </c>
      <c r="J3694" s="30" t="s">
        <v>132</v>
      </c>
      <c r="K3694" s="30" t="str">
        <f t="shared" si="317"/>
        <v>6 de 2014 - 8 de 2017</v>
      </c>
      <c r="L3694" s="30">
        <v>37</v>
      </c>
    </row>
    <row r="3695" spans="9:12" hidden="1" x14ac:dyDescent="0.2">
      <c r="I3695" s="47" t="str">
        <f t="shared" si="316"/>
        <v>6 de 2014</v>
      </c>
      <c r="J3695" s="30" t="s">
        <v>133</v>
      </c>
      <c r="K3695" s="30" t="str">
        <f t="shared" si="317"/>
        <v>6 de 2014 - 9 de 2017</v>
      </c>
      <c r="L3695" s="30">
        <v>38</v>
      </c>
    </row>
    <row r="3696" spans="9:12" hidden="1" x14ac:dyDescent="0.2">
      <c r="I3696" s="47" t="str">
        <f t="shared" si="316"/>
        <v>6 de 2014</v>
      </c>
      <c r="J3696" s="30" t="s">
        <v>134</v>
      </c>
      <c r="K3696" s="30" t="str">
        <f t="shared" si="317"/>
        <v>6 de 2014 - 10 de 2017</v>
      </c>
      <c r="L3696" s="30">
        <v>39</v>
      </c>
    </row>
    <row r="3697" spans="9:12" hidden="1" x14ac:dyDescent="0.2">
      <c r="I3697" s="47" t="str">
        <f t="shared" si="316"/>
        <v>6 de 2014</v>
      </c>
      <c r="J3697" s="30" t="s">
        <v>135</v>
      </c>
      <c r="K3697" s="30" t="str">
        <f t="shared" si="317"/>
        <v>6 de 2014 - 11 de 2017</v>
      </c>
      <c r="L3697" s="30">
        <v>40</v>
      </c>
    </row>
    <row r="3698" spans="9:12" hidden="1" x14ac:dyDescent="0.2">
      <c r="I3698" s="47" t="str">
        <f t="shared" si="316"/>
        <v>6 de 2014</v>
      </c>
      <c r="J3698" s="30" t="s">
        <v>136</v>
      </c>
      <c r="K3698" s="30" t="str">
        <f t="shared" si="317"/>
        <v>6 de 2014 - 12 de 2017</v>
      </c>
      <c r="L3698" s="30">
        <v>41</v>
      </c>
    </row>
    <row r="3699" spans="9:12" hidden="1" x14ac:dyDescent="0.2">
      <c r="I3699" s="47" t="s">
        <v>95</v>
      </c>
      <c r="J3699" s="30" t="s">
        <v>125</v>
      </c>
      <c r="K3699" s="30" t="str">
        <f t="shared" si="317"/>
        <v>7 de 2014 - 1 de 2017</v>
      </c>
      <c r="L3699" s="30">
        <v>29</v>
      </c>
    </row>
    <row r="3700" spans="9:12" hidden="1" x14ac:dyDescent="0.2">
      <c r="I3700" s="47" t="str">
        <f>I3699</f>
        <v>7 de 2014</v>
      </c>
      <c r="J3700" s="30" t="s">
        <v>126</v>
      </c>
      <c r="K3700" s="30" t="str">
        <f t="shared" si="317"/>
        <v>7 de 2014 - 2 de 2017</v>
      </c>
      <c r="L3700" s="30">
        <v>30</v>
      </c>
    </row>
    <row r="3701" spans="9:12" hidden="1" x14ac:dyDescent="0.2">
      <c r="I3701" s="47" t="str">
        <f t="shared" ref="I3701:I3710" si="318">I3700</f>
        <v>7 de 2014</v>
      </c>
      <c r="J3701" s="30" t="s">
        <v>127</v>
      </c>
      <c r="K3701" s="30" t="str">
        <f t="shared" si="317"/>
        <v>7 de 2014 - 3 de 2017</v>
      </c>
      <c r="L3701" s="30">
        <v>31</v>
      </c>
    </row>
    <row r="3702" spans="9:12" hidden="1" x14ac:dyDescent="0.2">
      <c r="I3702" s="47" t="str">
        <f t="shared" si="318"/>
        <v>7 de 2014</v>
      </c>
      <c r="J3702" s="30" t="s">
        <v>128</v>
      </c>
      <c r="K3702" s="30" t="str">
        <f t="shared" si="317"/>
        <v>7 de 2014 - 4 de 2017</v>
      </c>
      <c r="L3702" s="30">
        <v>32</v>
      </c>
    </row>
    <row r="3703" spans="9:12" hidden="1" x14ac:dyDescent="0.2">
      <c r="I3703" s="47" t="str">
        <f t="shared" si="318"/>
        <v>7 de 2014</v>
      </c>
      <c r="J3703" s="30" t="s">
        <v>129</v>
      </c>
      <c r="K3703" s="30" t="str">
        <f t="shared" si="317"/>
        <v>7 de 2014 - 5 de 2017</v>
      </c>
      <c r="L3703" s="30">
        <v>33</v>
      </c>
    </row>
    <row r="3704" spans="9:12" hidden="1" x14ac:dyDescent="0.2">
      <c r="I3704" s="47" t="str">
        <f t="shared" si="318"/>
        <v>7 de 2014</v>
      </c>
      <c r="J3704" s="30" t="s">
        <v>130</v>
      </c>
      <c r="K3704" s="30" t="str">
        <f t="shared" si="317"/>
        <v>7 de 2014 - 6 de 2017</v>
      </c>
      <c r="L3704" s="30">
        <v>34</v>
      </c>
    </row>
    <row r="3705" spans="9:12" hidden="1" x14ac:dyDescent="0.2">
      <c r="I3705" s="47" t="str">
        <f t="shared" si="318"/>
        <v>7 de 2014</v>
      </c>
      <c r="J3705" s="30" t="s">
        <v>131</v>
      </c>
      <c r="K3705" s="30" t="str">
        <f t="shared" si="317"/>
        <v>7 de 2014 - 7 de 2017</v>
      </c>
      <c r="L3705" s="30">
        <v>35</v>
      </c>
    </row>
    <row r="3706" spans="9:12" hidden="1" x14ac:dyDescent="0.2">
      <c r="I3706" s="47" t="str">
        <f t="shared" si="318"/>
        <v>7 de 2014</v>
      </c>
      <c r="J3706" s="30" t="s">
        <v>132</v>
      </c>
      <c r="K3706" s="30" t="str">
        <f t="shared" si="317"/>
        <v>7 de 2014 - 8 de 2017</v>
      </c>
      <c r="L3706" s="30">
        <v>36</v>
      </c>
    </row>
    <row r="3707" spans="9:12" hidden="1" x14ac:dyDescent="0.2">
      <c r="I3707" s="47" t="str">
        <f t="shared" si="318"/>
        <v>7 de 2014</v>
      </c>
      <c r="J3707" s="30" t="s">
        <v>133</v>
      </c>
      <c r="K3707" s="30" t="str">
        <f t="shared" si="317"/>
        <v>7 de 2014 - 9 de 2017</v>
      </c>
      <c r="L3707" s="30">
        <v>37</v>
      </c>
    </row>
    <row r="3708" spans="9:12" hidden="1" x14ac:dyDescent="0.2">
      <c r="I3708" s="47" t="str">
        <f t="shared" si="318"/>
        <v>7 de 2014</v>
      </c>
      <c r="J3708" s="30" t="s">
        <v>134</v>
      </c>
      <c r="K3708" s="30" t="str">
        <f t="shared" si="317"/>
        <v>7 de 2014 - 10 de 2017</v>
      </c>
      <c r="L3708" s="30">
        <v>38</v>
      </c>
    </row>
    <row r="3709" spans="9:12" hidden="1" x14ac:dyDescent="0.2">
      <c r="I3709" s="47" t="str">
        <f t="shared" si="318"/>
        <v>7 de 2014</v>
      </c>
      <c r="J3709" s="30" t="s">
        <v>135</v>
      </c>
      <c r="K3709" s="30" t="str">
        <f t="shared" si="317"/>
        <v>7 de 2014 - 11 de 2017</v>
      </c>
      <c r="L3709" s="30">
        <v>39</v>
      </c>
    </row>
    <row r="3710" spans="9:12" hidden="1" x14ac:dyDescent="0.2">
      <c r="I3710" s="47" t="str">
        <f t="shared" si="318"/>
        <v>7 de 2014</v>
      </c>
      <c r="J3710" s="30" t="s">
        <v>136</v>
      </c>
      <c r="K3710" s="30" t="str">
        <f t="shared" si="317"/>
        <v>7 de 2014 - 12 de 2017</v>
      </c>
      <c r="L3710" s="30">
        <v>40</v>
      </c>
    </row>
    <row r="3711" spans="9:12" hidden="1" x14ac:dyDescent="0.2">
      <c r="I3711" s="47" t="s">
        <v>96</v>
      </c>
      <c r="J3711" s="30" t="s">
        <v>125</v>
      </c>
      <c r="K3711" s="30" t="str">
        <f t="shared" si="317"/>
        <v>8 de 2014 - 1 de 2017</v>
      </c>
      <c r="L3711" s="30">
        <v>28</v>
      </c>
    </row>
    <row r="3712" spans="9:12" hidden="1" x14ac:dyDescent="0.2">
      <c r="I3712" s="47" t="str">
        <f>I3711</f>
        <v>8 de 2014</v>
      </c>
      <c r="J3712" s="30" t="s">
        <v>126</v>
      </c>
      <c r="K3712" s="30" t="str">
        <f t="shared" si="317"/>
        <v>8 de 2014 - 2 de 2017</v>
      </c>
      <c r="L3712" s="30">
        <v>29</v>
      </c>
    </row>
    <row r="3713" spans="9:12" hidden="1" x14ac:dyDescent="0.2">
      <c r="I3713" s="47" t="str">
        <f t="shared" ref="I3713:I3722" si="319">I3712</f>
        <v>8 de 2014</v>
      </c>
      <c r="J3713" s="30" t="s">
        <v>127</v>
      </c>
      <c r="K3713" s="30" t="str">
        <f t="shared" si="317"/>
        <v>8 de 2014 - 3 de 2017</v>
      </c>
      <c r="L3713" s="30">
        <v>30</v>
      </c>
    </row>
    <row r="3714" spans="9:12" hidden="1" x14ac:dyDescent="0.2">
      <c r="I3714" s="47" t="str">
        <f t="shared" si="319"/>
        <v>8 de 2014</v>
      </c>
      <c r="J3714" s="30" t="s">
        <v>128</v>
      </c>
      <c r="K3714" s="30" t="str">
        <f t="shared" si="317"/>
        <v>8 de 2014 - 4 de 2017</v>
      </c>
      <c r="L3714" s="30">
        <v>31</v>
      </c>
    </row>
    <row r="3715" spans="9:12" hidden="1" x14ac:dyDescent="0.2">
      <c r="I3715" s="47" t="str">
        <f t="shared" si="319"/>
        <v>8 de 2014</v>
      </c>
      <c r="J3715" s="30" t="s">
        <v>129</v>
      </c>
      <c r="K3715" s="30" t="str">
        <f t="shared" si="317"/>
        <v>8 de 2014 - 5 de 2017</v>
      </c>
      <c r="L3715" s="30">
        <v>32</v>
      </c>
    </row>
    <row r="3716" spans="9:12" hidden="1" x14ac:dyDescent="0.2">
      <c r="I3716" s="47" t="str">
        <f t="shared" si="319"/>
        <v>8 de 2014</v>
      </c>
      <c r="J3716" s="30" t="s">
        <v>130</v>
      </c>
      <c r="K3716" s="30" t="str">
        <f t="shared" si="317"/>
        <v>8 de 2014 - 6 de 2017</v>
      </c>
      <c r="L3716" s="30">
        <v>33</v>
      </c>
    </row>
    <row r="3717" spans="9:12" hidden="1" x14ac:dyDescent="0.2">
      <c r="I3717" s="47" t="str">
        <f t="shared" si="319"/>
        <v>8 de 2014</v>
      </c>
      <c r="J3717" s="30" t="s">
        <v>131</v>
      </c>
      <c r="K3717" s="30" t="str">
        <f t="shared" si="317"/>
        <v>8 de 2014 - 7 de 2017</v>
      </c>
      <c r="L3717" s="30">
        <v>34</v>
      </c>
    </row>
    <row r="3718" spans="9:12" hidden="1" x14ac:dyDescent="0.2">
      <c r="I3718" s="47" t="str">
        <f t="shared" si="319"/>
        <v>8 de 2014</v>
      </c>
      <c r="J3718" s="30" t="s">
        <v>132</v>
      </c>
      <c r="K3718" s="30" t="str">
        <f t="shared" si="317"/>
        <v>8 de 2014 - 8 de 2017</v>
      </c>
      <c r="L3718" s="30">
        <v>35</v>
      </c>
    </row>
    <row r="3719" spans="9:12" hidden="1" x14ac:dyDescent="0.2">
      <c r="I3719" s="47" t="str">
        <f t="shared" si="319"/>
        <v>8 de 2014</v>
      </c>
      <c r="J3719" s="30" t="s">
        <v>133</v>
      </c>
      <c r="K3719" s="30" t="str">
        <f t="shared" si="317"/>
        <v>8 de 2014 - 9 de 2017</v>
      </c>
      <c r="L3719" s="30">
        <v>36</v>
      </c>
    </row>
    <row r="3720" spans="9:12" hidden="1" x14ac:dyDescent="0.2">
      <c r="I3720" s="47" t="str">
        <f t="shared" si="319"/>
        <v>8 de 2014</v>
      </c>
      <c r="J3720" s="30" t="s">
        <v>134</v>
      </c>
      <c r="K3720" s="30" t="str">
        <f t="shared" si="317"/>
        <v>8 de 2014 - 10 de 2017</v>
      </c>
      <c r="L3720" s="30">
        <v>37</v>
      </c>
    </row>
    <row r="3721" spans="9:12" hidden="1" x14ac:dyDescent="0.2">
      <c r="I3721" s="47" t="str">
        <f t="shared" si="319"/>
        <v>8 de 2014</v>
      </c>
      <c r="J3721" s="30" t="s">
        <v>135</v>
      </c>
      <c r="K3721" s="30" t="str">
        <f t="shared" si="317"/>
        <v>8 de 2014 - 11 de 2017</v>
      </c>
      <c r="L3721" s="30">
        <v>38</v>
      </c>
    </row>
    <row r="3722" spans="9:12" hidden="1" x14ac:dyDescent="0.2">
      <c r="I3722" s="47" t="str">
        <f t="shared" si="319"/>
        <v>8 de 2014</v>
      </c>
      <c r="J3722" s="30" t="s">
        <v>136</v>
      </c>
      <c r="K3722" s="30" t="str">
        <f t="shared" si="317"/>
        <v>8 de 2014 - 12 de 2017</v>
      </c>
      <c r="L3722" s="30">
        <v>39</v>
      </c>
    </row>
    <row r="3723" spans="9:12" hidden="1" x14ac:dyDescent="0.2">
      <c r="I3723" s="47" t="s">
        <v>97</v>
      </c>
      <c r="J3723" s="30" t="s">
        <v>125</v>
      </c>
      <c r="K3723" s="30" t="str">
        <f t="shared" si="317"/>
        <v>9 de 2014 - 1 de 2017</v>
      </c>
      <c r="L3723" s="30">
        <v>27</v>
      </c>
    </row>
    <row r="3724" spans="9:12" hidden="1" x14ac:dyDescent="0.2">
      <c r="I3724" s="30" t="str">
        <f>I3723</f>
        <v>9 de 2014</v>
      </c>
      <c r="J3724" s="30" t="s">
        <v>126</v>
      </c>
      <c r="K3724" s="30" t="str">
        <f t="shared" si="317"/>
        <v>9 de 2014 - 2 de 2017</v>
      </c>
      <c r="L3724" s="30">
        <v>28</v>
      </c>
    </row>
    <row r="3725" spans="9:12" hidden="1" x14ac:dyDescent="0.2">
      <c r="I3725" s="30" t="str">
        <f t="shared" ref="I3725:I3734" si="320">I3724</f>
        <v>9 de 2014</v>
      </c>
      <c r="J3725" s="30" t="s">
        <v>127</v>
      </c>
      <c r="K3725" s="30" t="str">
        <f t="shared" si="317"/>
        <v>9 de 2014 - 3 de 2017</v>
      </c>
      <c r="L3725" s="30">
        <v>29</v>
      </c>
    </row>
    <row r="3726" spans="9:12" hidden="1" x14ac:dyDescent="0.2">
      <c r="I3726" s="30" t="str">
        <f t="shared" si="320"/>
        <v>9 de 2014</v>
      </c>
      <c r="J3726" s="30" t="s">
        <v>128</v>
      </c>
      <c r="K3726" s="30" t="str">
        <f t="shared" si="317"/>
        <v>9 de 2014 - 4 de 2017</v>
      </c>
      <c r="L3726" s="30">
        <v>30</v>
      </c>
    </row>
    <row r="3727" spans="9:12" hidden="1" x14ac:dyDescent="0.2">
      <c r="I3727" s="30" t="str">
        <f t="shared" si="320"/>
        <v>9 de 2014</v>
      </c>
      <c r="J3727" s="30" t="s">
        <v>129</v>
      </c>
      <c r="K3727" s="30" t="str">
        <f t="shared" si="317"/>
        <v>9 de 2014 - 5 de 2017</v>
      </c>
      <c r="L3727" s="30">
        <v>31</v>
      </c>
    </row>
    <row r="3728" spans="9:12" hidden="1" x14ac:dyDescent="0.2">
      <c r="I3728" s="30" t="str">
        <f t="shared" si="320"/>
        <v>9 de 2014</v>
      </c>
      <c r="J3728" s="30" t="s">
        <v>130</v>
      </c>
      <c r="K3728" s="30" t="str">
        <f t="shared" si="317"/>
        <v>9 de 2014 - 6 de 2017</v>
      </c>
      <c r="L3728" s="30">
        <v>32</v>
      </c>
    </row>
    <row r="3729" spans="9:12" hidden="1" x14ac:dyDescent="0.2">
      <c r="I3729" s="30" t="str">
        <f t="shared" si="320"/>
        <v>9 de 2014</v>
      </c>
      <c r="J3729" s="30" t="s">
        <v>131</v>
      </c>
      <c r="K3729" s="30" t="str">
        <f t="shared" si="317"/>
        <v>9 de 2014 - 7 de 2017</v>
      </c>
      <c r="L3729" s="30">
        <v>33</v>
      </c>
    </row>
    <row r="3730" spans="9:12" hidden="1" x14ac:dyDescent="0.2">
      <c r="I3730" s="30" t="str">
        <f t="shared" si="320"/>
        <v>9 de 2014</v>
      </c>
      <c r="J3730" s="30" t="s">
        <v>132</v>
      </c>
      <c r="K3730" s="30" t="str">
        <f t="shared" si="317"/>
        <v>9 de 2014 - 8 de 2017</v>
      </c>
      <c r="L3730" s="30">
        <v>34</v>
      </c>
    </row>
    <row r="3731" spans="9:12" hidden="1" x14ac:dyDescent="0.2">
      <c r="I3731" s="30" t="str">
        <f t="shared" si="320"/>
        <v>9 de 2014</v>
      </c>
      <c r="J3731" s="30" t="s">
        <v>133</v>
      </c>
      <c r="K3731" s="30" t="str">
        <f t="shared" si="317"/>
        <v>9 de 2014 - 9 de 2017</v>
      </c>
      <c r="L3731" s="30">
        <v>35</v>
      </c>
    </row>
    <row r="3732" spans="9:12" hidden="1" x14ac:dyDescent="0.2">
      <c r="I3732" s="30" t="str">
        <f t="shared" si="320"/>
        <v>9 de 2014</v>
      </c>
      <c r="J3732" s="30" t="s">
        <v>134</v>
      </c>
      <c r="K3732" s="30" t="str">
        <f t="shared" si="317"/>
        <v>9 de 2014 - 10 de 2017</v>
      </c>
      <c r="L3732" s="30">
        <v>36</v>
      </c>
    </row>
    <row r="3733" spans="9:12" hidden="1" x14ac:dyDescent="0.2">
      <c r="I3733" s="30" t="str">
        <f t="shared" si="320"/>
        <v>9 de 2014</v>
      </c>
      <c r="J3733" s="30" t="s">
        <v>135</v>
      </c>
      <c r="K3733" s="30" t="str">
        <f t="shared" si="317"/>
        <v>9 de 2014 - 11 de 2017</v>
      </c>
      <c r="L3733" s="30">
        <v>37</v>
      </c>
    </row>
    <row r="3734" spans="9:12" hidden="1" x14ac:dyDescent="0.2">
      <c r="I3734" s="30" t="str">
        <f t="shared" si="320"/>
        <v>9 de 2014</v>
      </c>
      <c r="J3734" s="30" t="s">
        <v>136</v>
      </c>
      <c r="K3734" s="30" t="str">
        <f t="shared" si="317"/>
        <v>9 de 2014 - 12 de 2017</v>
      </c>
      <c r="L3734" s="30">
        <v>38</v>
      </c>
    </row>
    <row r="3735" spans="9:12" hidden="1" x14ac:dyDescent="0.2">
      <c r="I3735" s="47" t="s">
        <v>98</v>
      </c>
      <c r="J3735" s="30" t="s">
        <v>125</v>
      </c>
      <c r="K3735" s="30" t="str">
        <f t="shared" si="317"/>
        <v>10 de 2014 - 1 de 2017</v>
      </c>
      <c r="L3735" s="30">
        <v>26</v>
      </c>
    </row>
    <row r="3736" spans="9:12" hidden="1" x14ac:dyDescent="0.2">
      <c r="I3736" s="47" t="str">
        <f>I3735</f>
        <v>10 de 2014</v>
      </c>
      <c r="J3736" s="30" t="s">
        <v>126</v>
      </c>
      <c r="K3736" s="30" t="str">
        <f t="shared" si="317"/>
        <v>10 de 2014 - 2 de 2017</v>
      </c>
      <c r="L3736" s="30">
        <v>27</v>
      </c>
    </row>
    <row r="3737" spans="9:12" hidden="1" x14ac:dyDescent="0.2">
      <c r="I3737" s="47" t="str">
        <f t="shared" ref="I3737:I3746" si="321">I3736</f>
        <v>10 de 2014</v>
      </c>
      <c r="J3737" s="30" t="s">
        <v>127</v>
      </c>
      <c r="K3737" s="30" t="str">
        <f t="shared" si="317"/>
        <v>10 de 2014 - 3 de 2017</v>
      </c>
      <c r="L3737" s="30">
        <v>28</v>
      </c>
    </row>
    <row r="3738" spans="9:12" hidden="1" x14ac:dyDescent="0.2">
      <c r="I3738" s="47" t="str">
        <f t="shared" si="321"/>
        <v>10 de 2014</v>
      </c>
      <c r="J3738" s="30" t="s">
        <v>128</v>
      </c>
      <c r="K3738" s="30" t="str">
        <f t="shared" si="317"/>
        <v>10 de 2014 - 4 de 2017</v>
      </c>
      <c r="L3738" s="30">
        <v>29</v>
      </c>
    </row>
    <row r="3739" spans="9:12" hidden="1" x14ac:dyDescent="0.2">
      <c r="I3739" s="47" t="str">
        <f t="shared" si="321"/>
        <v>10 de 2014</v>
      </c>
      <c r="J3739" s="30" t="s">
        <v>129</v>
      </c>
      <c r="K3739" s="30" t="str">
        <f t="shared" si="317"/>
        <v>10 de 2014 - 5 de 2017</v>
      </c>
      <c r="L3739" s="30">
        <v>30</v>
      </c>
    </row>
    <row r="3740" spans="9:12" hidden="1" x14ac:dyDescent="0.2">
      <c r="I3740" s="47" t="str">
        <f t="shared" si="321"/>
        <v>10 de 2014</v>
      </c>
      <c r="J3740" s="30" t="s">
        <v>130</v>
      </c>
      <c r="K3740" s="30" t="str">
        <f t="shared" si="317"/>
        <v>10 de 2014 - 6 de 2017</v>
      </c>
      <c r="L3740" s="30">
        <v>31</v>
      </c>
    </row>
    <row r="3741" spans="9:12" hidden="1" x14ac:dyDescent="0.2">
      <c r="I3741" s="47" t="str">
        <f t="shared" si="321"/>
        <v>10 de 2014</v>
      </c>
      <c r="J3741" s="30" t="s">
        <v>131</v>
      </c>
      <c r="K3741" s="30" t="str">
        <f t="shared" si="317"/>
        <v>10 de 2014 - 7 de 2017</v>
      </c>
      <c r="L3741" s="30">
        <v>32</v>
      </c>
    </row>
    <row r="3742" spans="9:12" hidden="1" x14ac:dyDescent="0.2">
      <c r="I3742" s="47" t="str">
        <f t="shared" si="321"/>
        <v>10 de 2014</v>
      </c>
      <c r="J3742" s="30" t="s">
        <v>132</v>
      </c>
      <c r="K3742" s="30" t="str">
        <f t="shared" si="317"/>
        <v>10 de 2014 - 8 de 2017</v>
      </c>
      <c r="L3742" s="30">
        <v>33</v>
      </c>
    </row>
    <row r="3743" spans="9:12" hidden="1" x14ac:dyDescent="0.2">
      <c r="I3743" s="47" t="str">
        <f t="shared" si="321"/>
        <v>10 de 2014</v>
      </c>
      <c r="J3743" s="30" t="s">
        <v>133</v>
      </c>
      <c r="K3743" s="30" t="str">
        <f t="shared" si="317"/>
        <v>10 de 2014 - 9 de 2017</v>
      </c>
      <c r="L3743" s="30">
        <v>34</v>
      </c>
    </row>
    <row r="3744" spans="9:12" hidden="1" x14ac:dyDescent="0.2">
      <c r="I3744" s="47" t="str">
        <f t="shared" si="321"/>
        <v>10 de 2014</v>
      </c>
      <c r="J3744" s="30" t="s">
        <v>134</v>
      </c>
      <c r="K3744" s="30" t="str">
        <f t="shared" si="317"/>
        <v>10 de 2014 - 10 de 2017</v>
      </c>
      <c r="L3744" s="30">
        <v>35</v>
      </c>
    </row>
    <row r="3745" spans="9:12" hidden="1" x14ac:dyDescent="0.2">
      <c r="I3745" s="47" t="str">
        <f t="shared" si="321"/>
        <v>10 de 2014</v>
      </c>
      <c r="J3745" s="30" t="s">
        <v>135</v>
      </c>
      <c r="K3745" s="30" t="str">
        <f t="shared" si="317"/>
        <v>10 de 2014 - 11 de 2017</v>
      </c>
      <c r="L3745" s="30">
        <v>36</v>
      </c>
    </row>
    <row r="3746" spans="9:12" hidden="1" x14ac:dyDescent="0.2">
      <c r="I3746" s="47" t="str">
        <f t="shared" si="321"/>
        <v>10 de 2014</v>
      </c>
      <c r="J3746" s="30" t="s">
        <v>136</v>
      </c>
      <c r="K3746" s="30" t="str">
        <f t="shared" si="317"/>
        <v>10 de 2014 - 12 de 2017</v>
      </c>
      <c r="L3746" s="30">
        <v>37</v>
      </c>
    </row>
    <row r="3747" spans="9:12" hidden="1" x14ac:dyDescent="0.2">
      <c r="I3747" s="47" t="s">
        <v>99</v>
      </c>
      <c r="J3747" s="30" t="s">
        <v>125</v>
      </c>
      <c r="K3747" s="30" t="str">
        <f t="shared" si="317"/>
        <v>11 de 2014 - 1 de 2017</v>
      </c>
      <c r="L3747" s="30">
        <v>25</v>
      </c>
    </row>
    <row r="3748" spans="9:12" hidden="1" x14ac:dyDescent="0.2">
      <c r="I3748" s="47" t="str">
        <f>I3747</f>
        <v>11 de 2014</v>
      </c>
      <c r="J3748" s="30" t="s">
        <v>126</v>
      </c>
      <c r="K3748" s="30" t="str">
        <f t="shared" si="317"/>
        <v>11 de 2014 - 2 de 2017</v>
      </c>
      <c r="L3748" s="30">
        <v>26</v>
      </c>
    </row>
    <row r="3749" spans="9:12" hidden="1" x14ac:dyDescent="0.2">
      <c r="I3749" s="47" t="str">
        <f t="shared" ref="I3749:I3758" si="322">I3748</f>
        <v>11 de 2014</v>
      </c>
      <c r="J3749" s="30" t="s">
        <v>127</v>
      </c>
      <c r="K3749" s="30" t="str">
        <f t="shared" si="317"/>
        <v>11 de 2014 - 3 de 2017</v>
      </c>
      <c r="L3749" s="30">
        <v>27</v>
      </c>
    </row>
    <row r="3750" spans="9:12" hidden="1" x14ac:dyDescent="0.2">
      <c r="I3750" s="47" t="str">
        <f t="shared" si="322"/>
        <v>11 de 2014</v>
      </c>
      <c r="J3750" s="30" t="s">
        <v>128</v>
      </c>
      <c r="K3750" s="30" t="str">
        <f t="shared" si="317"/>
        <v>11 de 2014 - 4 de 2017</v>
      </c>
      <c r="L3750" s="30">
        <v>28</v>
      </c>
    </row>
    <row r="3751" spans="9:12" hidden="1" x14ac:dyDescent="0.2">
      <c r="I3751" s="47" t="str">
        <f t="shared" si="322"/>
        <v>11 de 2014</v>
      </c>
      <c r="J3751" s="30" t="s">
        <v>129</v>
      </c>
      <c r="K3751" s="30" t="str">
        <f t="shared" si="317"/>
        <v>11 de 2014 - 5 de 2017</v>
      </c>
      <c r="L3751" s="30">
        <v>29</v>
      </c>
    </row>
    <row r="3752" spans="9:12" hidden="1" x14ac:dyDescent="0.2">
      <c r="I3752" s="47" t="str">
        <f t="shared" si="322"/>
        <v>11 de 2014</v>
      </c>
      <c r="J3752" s="30" t="s">
        <v>130</v>
      </c>
      <c r="K3752" s="30" t="str">
        <f t="shared" si="317"/>
        <v>11 de 2014 - 6 de 2017</v>
      </c>
      <c r="L3752" s="30">
        <v>30</v>
      </c>
    </row>
    <row r="3753" spans="9:12" hidden="1" x14ac:dyDescent="0.2">
      <c r="I3753" s="47" t="str">
        <f t="shared" si="322"/>
        <v>11 de 2014</v>
      </c>
      <c r="J3753" s="30" t="s">
        <v>131</v>
      </c>
      <c r="K3753" s="30" t="str">
        <f t="shared" si="317"/>
        <v>11 de 2014 - 7 de 2017</v>
      </c>
      <c r="L3753" s="30">
        <v>31</v>
      </c>
    </row>
    <row r="3754" spans="9:12" hidden="1" x14ac:dyDescent="0.2">
      <c r="I3754" s="47" t="str">
        <f t="shared" si="322"/>
        <v>11 de 2014</v>
      </c>
      <c r="J3754" s="30" t="s">
        <v>132</v>
      </c>
      <c r="K3754" s="30" t="str">
        <f t="shared" si="317"/>
        <v>11 de 2014 - 8 de 2017</v>
      </c>
      <c r="L3754" s="30">
        <v>32</v>
      </c>
    </row>
    <row r="3755" spans="9:12" hidden="1" x14ac:dyDescent="0.2">
      <c r="I3755" s="47" t="str">
        <f t="shared" si="322"/>
        <v>11 de 2014</v>
      </c>
      <c r="J3755" s="30" t="s">
        <v>133</v>
      </c>
      <c r="K3755" s="30" t="str">
        <f t="shared" si="317"/>
        <v>11 de 2014 - 9 de 2017</v>
      </c>
      <c r="L3755" s="30">
        <v>33</v>
      </c>
    </row>
    <row r="3756" spans="9:12" hidden="1" x14ac:dyDescent="0.2">
      <c r="I3756" s="47" t="str">
        <f t="shared" si="322"/>
        <v>11 de 2014</v>
      </c>
      <c r="J3756" s="30" t="s">
        <v>134</v>
      </c>
      <c r="K3756" s="30" t="str">
        <f t="shared" ref="K3756:K3770" si="323">CONCATENATE(I3756," - ",J3756)</f>
        <v>11 de 2014 - 10 de 2017</v>
      </c>
      <c r="L3756" s="30">
        <v>34</v>
      </c>
    </row>
    <row r="3757" spans="9:12" hidden="1" x14ac:dyDescent="0.2">
      <c r="I3757" s="47" t="str">
        <f t="shared" si="322"/>
        <v>11 de 2014</v>
      </c>
      <c r="J3757" s="30" t="s">
        <v>135</v>
      </c>
      <c r="K3757" s="30" t="str">
        <f t="shared" si="323"/>
        <v>11 de 2014 - 11 de 2017</v>
      </c>
      <c r="L3757" s="30">
        <v>35</v>
      </c>
    </row>
    <row r="3758" spans="9:12" hidden="1" x14ac:dyDescent="0.2">
      <c r="I3758" s="47" t="str">
        <f t="shared" si="322"/>
        <v>11 de 2014</v>
      </c>
      <c r="J3758" s="30" t="s">
        <v>136</v>
      </c>
      <c r="K3758" s="30" t="str">
        <f t="shared" si="323"/>
        <v>11 de 2014 - 12 de 2017</v>
      </c>
      <c r="L3758" s="30">
        <v>36</v>
      </c>
    </row>
    <row r="3759" spans="9:12" hidden="1" x14ac:dyDescent="0.2">
      <c r="I3759" s="47" t="s">
        <v>100</v>
      </c>
      <c r="J3759" s="30" t="s">
        <v>125</v>
      </c>
      <c r="K3759" s="30" t="str">
        <f t="shared" si="323"/>
        <v>12 de 2014 - 1 de 2017</v>
      </c>
      <c r="L3759" s="30">
        <v>24</v>
      </c>
    </row>
    <row r="3760" spans="9:12" hidden="1" x14ac:dyDescent="0.2">
      <c r="I3760" s="47" t="str">
        <f>I3759</f>
        <v>12 de 2014</v>
      </c>
      <c r="J3760" s="30" t="s">
        <v>126</v>
      </c>
      <c r="K3760" s="30" t="str">
        <f t="shared" si="323"/>
        <v>12 de 2014 - 2 de 2017</v>
      </c>
      <c r="L3760" s="30">
        <v>25</v>
      </c>
    </row>
    <row r="3761" spans="9:12" hidden="1" x14ac:dyDescent="0.2">
      <c r="I3761" s="47" t="str">
        <f t="shared" ref="I3761:I3770" si="324">I3760</f>
        <v>12 de 2014</v>
      </c>
      <c r="J3761" s="30" t="s">
        <v>127</v>
      </c>
      <c r="K3761" s="30" t="str">
        <f t="shared" si="323"/>
        <v>12 de 2014 - 3 de 2017</v>
      </c>
      <c r="L3761" s="30">
        <v>26</v>
      </c>
    </row>
    <row r="3762" spans="9:12" hidden="1" x14ac:dyDescent="0.2">
      <c r="I3762" s="47" t="str">
        <f t="shared" si="324"/>
        <v>12 de 2014</v>
      </c>
      <c r="J3762" s="30" t="s">
        <v>128</v>
      </c>
      <c r="K3762" s="30" t="str">
        <f t="shared" si="323"/>
        <v>12 de 2014 - 4 de 2017</v>
      </c>
      <c r="L3762" s="30">
        <v>27</v>
      </c>
    </row>
    <row r="3763" spans="9:12" hidden="1" x14ac:dyDescent="0.2">
      <c r="I3763" s="47" t="str">
        <f t="shared" si="324"/>
        <v>12 de 2014</v>
      </c>
      <c r="J3763" s="30" t="s">
        <v>129</v>
      </c>
      <c r="K3763" s="30" t="str">
        <f t="shared" si="323"/>
        <v>12 de 2014 - 5 de 2017</v>
      </c>
      <c r="L3763" s="30">
        <v>28</v>
      </c>
    </row>
    <row r="3764" spans="9:12" hidden="1" x14ac:dyDescent="0.2">
      <c r="I3764" s="47" t="str">
        <f t="shared" si="324"/>
        <v>12 de 2014</v>
      </c>
      <c r="J3764" s="30" t="s">
        <v>130</v>
      </c>
      <c r="K3764" s="30" t="str">
        <f t="shared" si="323"/>
        <v>12 de 2014 - 6 de 2017</v>
      </c>
      <c r="L3764" s="30">
        <v>29</v>
      </c>
    </row>
    <row r="3765" spans="9:12" hidden="1" x14ac:dyDescent="0.2">
      <c r="I3765" s="47" t="str">
        <f t="shared" si="324"/>
        <v>12 de 2014</v>
      </c>
      <c r="J3765" s="30" t="s">
        <v>131</v>
      </c>
      <c r="K3765" s="30" t="str">
        <f t="shared" si="323"/>
        <v>12 de 2014 - 7 de 2017</v>
      </c>
      <c r="L3765" s="30">
        <v>30</v>
      </c>
    </row>
    <row r="3766" spans="9:12" hidden="1" x14ac:dyDescent="0.2">
      <c r="I3766" s="47" t="str">
        <f t="shared" si="324"/>
        <v>12 de 2014</v>
      </c>
      <c r="J3766" s="30" t="s">
        <v>132</v>
      </c>
      <c r="K3766" s="30" t="str">
        <f t="shared" si="323"/>
        <v>12 de 2014 - 8 de 2017</v>
      </c>
      <c r="L3766" s="30">
        <v>31</v>
      </c>
    </row>
    <row r="3767" spans="9:12" hidden="1" x14ac:dyDescent="0.2">
      <c r="I3767" s="47" t="str">
        <f t="shared" si="324"/>
        <v>12 de 2014</v>
      </c>
      <c r="J3767" s="30" t="s">
        <v>133</v>
      </c>
      <c r="K3767" s="30" t="str">
        <f t="shared" si="323"/>
        <v>12 de 2014 - 9 de 2017</v>
      </c>
      <c r="L3767" s="30">
        <v>32</v>
      </c>
    </row>
    <row r="3768" spans="9:12" hidden="1" x14ac:dyDescent="0.2">
      <c r="I3768" s="47" t="str">
        <f t="shared" si="324"/>
        <v>12 de 2014</v>
      </c>
      <c r="J3768" s="30" t="s">
        <v>134</v>
      </c>
      <c r="K3768" s="30" t="str">
        <f t="shared" si="323"/>
        <v>12 de 2014 - 10 de 2017</v>
      </c>
      <c r="L3768" s="30">
        <v>33</v>
      </c>
    </row>
    <row r="3769" spans="9:12" hidden="1" x14ac:dyDescent="0.2">
      <c r="I3769" s="47" t="str">
        <f t="shared" si="324"/>
        <v>12 de 2014</v>
      </c>
      <c r="J3769" s="30" t="s">
        <v>135</v>
      </c>
      <c r="K3769" s="30" t="str">
        <f t="shared" si="323"/>
        <v>12 de 2014 - 11 de 2017</v>
      </c>
      <c r="L3769" s="30">
        <v>34</v>
      </c>
    </row>
    <row r="3770" spans="9:12" hidden="1" x14ac:dyDescent="0.2">
      <c r="I3770" s="47" t="str">
        <f t="shared" si="324"/>
        <v>12 de 2014</v>
      </c>
      <c r="J3770" s="30" t="s">
        <v>136</v>
      </c>
      <c r="K3770" s="30" t="str">
        <f t="shared" si="323"/>
        <v>12 de 2014 - 12 de 2017</v>
      </c>
      <c r="L3770" s="30">
        <v>35</v>
      </c>
    </row>
    <row r="3771" spans="9:12" hidden="1" x14ac:dyDescent="0.2">
      <c r="K3771" s="18"/>
      <c r="L3771" s="18"/>
    </row>
    <row r="3772" spans="9:12" hidden="1" x14ac:dyDescent="0.2">
      <c r="I3772" s="30" t="s">
        <v>101</v>
      </c>
      <c r="J3772" s="30" t="s">
        <v>137</v>
      </c>
      <c r="K3772" s="30" t="str">
        <f>CONCATENATE(I3772," - ",J3772)</f>
        <v>1 de 2015 - 1 de 2018</v>
      </c>
      <c r="L3772" s="30">
        <v>35</v>
      </c>
    </row>
    <row r="3773" spans="9:12" hidden="1" x14ac:dyDescent="0.2">
      <c r="I3773" s="30" t="str">
        <f>I3772</f>
        <v>1 de 2015</v>
      </c>
      <c r="J3773" s="30" t="s">
        <v>138</v>
      </c>
      <c r="K3773" s="30" t="str">
        <f t="shared" ref="K3773:K3836" si="325">CONCATENATE(I3773," - ",J3773)</f>
        <v>1 de 2015 - 2 de 2018</v>
      </c>
      <c r="L3773" s="30">
        <v>36</v>
      </c>
    </row>
    <row r="3774" spans="9:12" hidden="1" x14ac:dyDescent="0.2">
      <c r="I3774" s="30" t="str">
        <f t="shared" ref="I3774:I3783" si="326">I3773</f>
        <v>1 de 2015</v>
      </c>
      <c r="J3774" s="30" t="s">
        <v>139</v>
      </c>
      <c r="K3774" s="30" t="str">
        <f t="shared" si="325"/>
        <v>1 de 2015 - 3 de 2018</v>
      </c>
      <c r="L3774" s="30">
        <v>37</v>
      </c>
    </row>
    <row r="3775" spans="9:12" hidden="1" x14ac:dyDescent="0.2">
      <c r="I3775" s="30" t="str">
        <f t="shared" si="326"/>
        <v>1 de 2015</v>
      </c>
      <c r="J3775" s="30" t="s">
        <v>140</v>
      </c>
      <c r="K3775" s="30" t="str">
        <f t="shared" si="325"/>
        <v>1 de 2015 - 4 de 2018</v>
      </c>
      <c r="L3775" s="30">
        <v>38</v>
      </c>
    </row>
    <row r="3776" spans="9:12" hidden="1" x14ac:dyDescent="0.2">
      <c r="I3776" s="30" t="str">
        <f t="shared" si="326"/>
        <v>1 de 2015</v>
      </c>
      <c r="J3776" s="30" t="s">
        <v>141</v>
      </c>
      <c r="K3776" s="30" t="str">
        <f t="shared" si="325"/>
        <v>1 de 2015 - 5 de 2018</v>
      </c>
      <c r="L3776" s="30">
        <v>39</v>
      </c>
    </row>
    <row r="3777" spans="9:12" hidden="1" x14ac:dyDescent="0.2">
      <c r="I3777" s="30" t="str">
        <f t="shared" si="326"/>
        <v>1 de 2015</v>
      </c>
      <c r="J3777" s="30" t="s">
        <v>142</v>
      </c>
      <c r="K3777" s="30" t="str">
        <f t="shared" si="325"/>
        <v>1 de 2015 - 6 de 2018</v>
      </c>
      <c r="L3777" s="30">
        <v>40</v>
      </c>
    </row>
    <row r="3778" spans="9:12" hidden="1" x14ac:dyDescent="0.2">
      <c r="I3778" s="30" t="str">
        <f t="shared" si="326"/>
        <v>1 de 2015</v>
      </c>
      <c r="J3778" s="30" t="s">
        <v>143</v>
      </c>
      <c r="K3778" s="30" t="str">
        <f t="shared" si="325"/>
        <v>1 de 2015 - 7 de 2018</v>
      </c>
      <c r="L3778" s="30">
        <v>41</v>
      </c>
    </row>
    <row r="3779" spans="9:12" hidden="1" x14ac:dyDescent="0.2">
      <c r="I3779" s="30" t="str">
        <f t="shared" si="326"/>
        <v>1 de 2015</v>
      </c>
      <c r="J3779" s="30" t="s">
        <v>144</v>
      </c>
      <c r="K3779" s="30" t="str">
        <f t="shared" si="325"/>
        <v>1 de 2015 - 8 de 2018</v>
      </c>
      <c r="L3779" s="30">
        <v>42</v>
      </c>
    </row>
    <row r="3780" spans="9:12" hidden="1" x14ac:dyDescent="0.2">
      <c r="I3780" s="30" t="str">
        <f t="shared" si="326"/>
        <v>1 de 2015</v>
      </c>
      <c r="J3780" s="30" t="s">
        <v>145</v>
      </c>
      <c r="K3780" s="30" t="str">
        <f t="shared" si="325"/>
        <v>1 de 2015 - 9 de 2018</v>
      </c>
      <c r="L3780" s="30">
        <v>43</v>
      </c>
    </row>
    <row r="3781" spans="9:12" hidden="1" x14ac:dyDescent="0.2">
      <c r="I3781" s="30" t="str">
        <f t="shared" si="326"/>
        <v>1 de 2015</v>
      </c>
      <c r="J3781" s="30" t="s">
        <v>146</v>
      </c>
      <c r="K3781" s="30" t="str">
        <f t="shared" si="325"/>
        <v>1 de 2015 - 10 de 2018</v>
      </c>
      <c r="L3781" s="30">
        <v>44</v>
      </c>
    </row>
    <row r="3782" spans="9:12" hidden="1" x14ac:dyDescent="0.2">
      <c r="I3782" s="30" t="str">
        <f t="shared" si="326"/>
        <v>1 de 2015</v>
      </c>
      <c r="J3782" s="30" t="s">
        <v>147</v>
      </c>
      <c r="K3782" s="30" t="str">
        <f t="shared" si="325"/>
        <v>1 de 2015 - 11 de 2018</v>
      </c>
      <c r="L3782" s="30">
        <v>45</v>
      </c>
    </row>
    <row r="3783" spans="9:12" hidden="1" x14ac:dyDescent="0.2">
      <c r="I3783" s="30" t="str">
        <f t="shared" si="326"/>
        <v>1 de 2015</v>
      </c>
      <c r="J3783" s="30" t="s">
        <v>148</v>
      </c>
      <c r="K3783" s="30" t="str">
        <f t="shared" si="325"/>
        <v>1 de 2015 - 12 de 2018</v>
      </c>
      <c r="L3783" s="30">
        <v>46</v>
      </c>
    </row>
    <row r="3784" spans="9:12" hidden="1" x14ac:dyDescent="0.2">
      <c r="I3784" s="30" t="s">
        <v>102</v>
      </c>
      <c r="J3784" s="30" t="s">
        <v>137</v>
      </c>
      <c r="K3784" s="30" t="str">
        <f t="shared" si="325"/>
        <v>2 de 2015 - 1 de 2018</v>
      </c>
      <c r="L3784" s="47">
        <v>34</v>
      </c>
    </row>
    <row r="3785" spans="9:12" hidden="1" x14ac:dyDescent="0.2">
      <c r="I3785" s="30" t="str">
        <f>I3784</f>
        <v>2 de 2015</v>
      </c>
      <c r="J3785" s="30" t="s">
        <v>138</v>
      </c>
      <c r="K3785" s="30" t="str">
        <f t="shared" si="325"/>
        <v>2 de 2015 - 2 de 2018</v>
      </c>
      <c r="L3785" s="47">
        <v>35</v>
      </c>
    </row>
    <row r="3786" spans="9:12" hidden="1" x14ac:dyDescent="0.2">
      <c r="I3786" s="30" t="str">
        <f t="shared" ref="I3786:I3795" si="327">I3785</f>
        <v>2 de 2015</v>
      </c>
      <c r="J3786" s="30" t="s">
        <v>139</v>
      </c>
      <c r="K3786" s="30" t="str">
        <f t="shared" si="325"/>
        <v>2 de 2015 - 3 de 2018</v>
      </c>
      <c r="L3786" s="47">
        <v>36</v>
      </c>
    </row>
    <row r="3787" spans="9:12" hidden="1" x14ac:dyDescent="0.2">
      <c r="I3787" s="30" t="str">
        <f t="shared" si="327"/>
        <v>2 de 2015</v>
      </c>
      <c r="J3787" s="30" t="s">
        <v>140</v>
      </c>
      <c r="K3787" s="30" t="str">
        <f t="shared" si="325"/>
        <v>2 de 2015 - 4 de 2018</v>
      </c>
      <c r="L3787" s="47">
        <v>37</v>
      </c>
    </row>
    <row r="3788" spans="9:12" hidden="1" x14ac:dyDescent="0.2">
      <c r="I3788" s="30" t="str">
        <f t="shared" si="327"/>
        <v>2 de 2015</v>
      </c>
      <c r="J3788" s="30" t="s">
        <v>141</v>
      </c>
      <c r="K3788" s="30" t="str">
        <f t="shared" si="325"/>
        <v>2 de 2015 - 5 de 2018</v>
      </c>
      <c r="L3788" s="47">
        <v>38</v>
      </c>
    </row>
    <row r="3789" spans="9:12" hidden="1" x14ac:dyDescent="0.2">
      <c r="I3789" s="30" t="str">
        <f t="shared" si="327"/>
        <v>2 de 2015</v>
      </c>
      <c r="J3789" s="30" t="s">
        <v>142</v>
      </c>
      <c r="K3789" s="30" t="str">
        <f t="shared" si="325"/>
        <v>2 de 2015 - 6 de 2018</v>
      </c>
      <c r="L3789" s="47">
        <v>39</v>
      </c>
    </row>
    <row r="3790" spans="9:12" hidden="1" x14ac:dyDescent="0.2">
      <c r="I3790" s="30" t="str">
        <f t="shared" si="327"/>
        <v>2 de 2015</v>
      </c>
      <c r="J3790" s="30" t="s">
        <v>143</v>
      </c>
      <c r="K3790" s="30" t="str">
        <f t="shared" si="325"/>
        <v>2 de 2015 - 7 de 2018</v>
      </c>
      <c r="L3790" s="47">
        <v>40</v>
      </c>
    </row>
    <row r="3791" spans="9:12" hidden="1" x14ac:dyDescent="0.2">
      <c r="I3791" s="30" t="str">
        <f t="shared" si="327"/>
        <v>2 de 2015</v>
      </c>
      <c r="J3791" s="30" t="s">
        <v>144</v>
      </c>
      <c r="K3791" s="30" t="str">
        <f t="shared" si="325"/>
        <v>2 de 2015 - 8 de 2018</v>
      </c>
      <c r="L3791" s="47">
        <v>41</v>
      </c>
    </row>
    <row r="3792" spans="9:12" hidden="1" x14ac:dyDescent="0.2">
      <c r="I3792" s="30" t="str">
        <f t="shared" si="327"/>
        <v>2 de 2015</v>
      </c>
      <c r="J3792" s="30" t="s">
        <v>145</v>
      </c>
      <c r="K3792" s="30" t="str">
        <f t="shared" si="325"/>
        <v>2 de 2015 - 9 de 2018</v>
      </c>
      <c r="L3792" s="47">
        <v>42</v>
      </c>
    </row>
    <row r="3793" spans="9:12" hidden="1" x14ac:dyDescent="0.2">
      <c r="I3793" s="30" t="str">
        <f t="shared" si="327"/>
        <v>2 de 2015</v>
      </c>
      <c r="J3793" s="30" t="s">
        <v>146</v>
      </c>
      <c r="K3793" s="30" t="str">
        <f t="shared" si="325"/>
        <v>2 de 2015 - 10 de 2018</v>
      </c>
      <c r="L3793" s="47">
        <v>43</v>
      </c>
    </row>
    <row r="3794" spans="9:12" hidden="1" x14ac:dyDescent="0.2">
      <c r="I3794" s="30" t="str">
        <f t="shared" si="327"/>
        <v>2 de 2015</v>
      </c>
      <c r="J3794" s="30" t="s">
        <v>147</v>
      </c>
      <c r="K3794" s="30" t="str">
        <f t="shared" si="325"/>
        <v>2 de 2015 - 11 de 2018</v>
      </c>
      <c r="L3794" s="47">
        <v>44</v>
      </c>
    </row>
    <row r="3795" spans="9:12" hidden="1" x14ac:dyDescent="0.2">
      <c r="I3795" s="30" t="str">
        <f t="shared" si="327"/>
        <v>2 de 2015</v>
      </c>
      <c r="J3795" s="30" t="s">
        <v>148</v>
      </c>
      <c r="K3795" s="30" t="str">
        <f t="shared" si="325"/>
        <v>2 de 2015 - 12 de 2018</v>
      </c>
      <c r="L3795" s="47">
        <v>45</v>
      </c>
    </row>
    <row r="3796" spans="9:12" hidden="1" x14ac:dyDescent="0.2">
      <c r="I3796" s="47" t="s">
        <v>103</v>
      </c>
      <c r="J3796" s="30" t="s">
        <v>137</v>
      </c>
      <c r="K3796" s="30" t="str">
        <f t="shared" si="325"/>
        <v>3 de 2015 - 1 de 2018</v>
      </c>
      <c r="L3796" s="30">
        <v>33</v>
      </c>
    </row>
    <row r="3797" spans="9:12" hidden="1" x14ac:dyDescent="0.2">
      <c r="I3797" s="47" t="str">
        <f>I3796</f>
        <v>3 de 2015</v>
      </c>
      <c r="J3797" s="30" t="s">
        <v>138</v>
      </c>
      <c r="K3797" s="30" t="str">
        <f t="shared" si="325"/>
        <v>3 de 2015 - 2 de 2018</v>
      </c>
      <c r="L3797" s="30">
        <v>34</v>
      </c>
    </row>
    <row r="3798" spans="9:12" hidden="1" x14ac:dyDescent="0.2">
      <c r="I3798" s="47" t="str">
        <f t="shared" ref="I3798:I3807" si="328">I3797</f>
        <v>3 de 2015</v>
      </c>
      <c r="J3798" s="30" t="s">
        <v>139</v>
      </c>
      <c r="K3798" s="30" t="str">
        <f t="shared" si="325"/>
        <v>3 de 2015 - 3 de 2018</v>
      </c>
      <c r="L3798" s="30">
        <v>35</v>
      </c>
    </row>
    <row r="3799" spans="9:12" hidden="1" x14ac:dyDescent="0.2">
      <c r="I3799" s="47" t="str">
        <f t="shared" si="328"/>
        <v>3 de 2015</v>
      </c>
      <c r="J3799" s="30" t="s">
        <v>140</v>
      </c>
      <c r="K3799" s="30" t="str">
        <f t="shared" si="325"/>
        <v>3 de 2015 - 4 de 2018</v>
      </c>
      <c r="L3799" s="30">
        <v>36</v>
      </c>
    </row>
    <row r="3800" spans="9:12" hidden="1" x14ac:dyDescent="0.2">
      <c r="I3800" s="47" t="str">
        <f t="shared" si="328"/>
        <v>3 de 2015</v>
      </c>
      <c r="J3800" s="30" t="s">
        <v>141</v>
      </c>
      <c r="K3800" s="30" t="str">
        <f t="shared" si="325"/>
        <v>3 de 2015 - 5 de 2018</v>
      </c>
      <c r="L3800" s="30">
        <v>37</v>
      </c>
    </row>
    <row r="3801" spans="9:12" hidden="1" x14ac:dyDescent="0.2">
      <c r="I3801" s="47" t="str">
        <f t="shared" si="328"/>
        <v>3 de 2015</v>
      </c>
      <c r="J3801" s="30" t="s">
        <v>142</v>
      </c>
      <c r="K3801" s="30" t="str">
        <f t="shared" si="325"/>
        <v>3 de 2015 - 6 de 2018</v>
      </c>
      <c r="L3801" s="30">
        <v>38</v>
      </c>
    </row>
    <row r="3802" spans="9:12" hidden="1" x14ac:dyDescent="0.2">
      <c r="I3802" s="47" t="str">
        <f t="shared" si="328"/>
        <v>3 de 2015</v>
      </c>
      <c r="J3802" s="30" t="s">
        <v>143</v>
      </c>
      <c r="K3802" s="30" t="str">
        <f t="shared" si="325"/>
        <v>3 de 2015 - 7 de 2018</v>
      </c>
      <c r="L3802" s="30">
        <v>39</v>
      </c>
    </row>
    <row r="3803" spans="9:12" hidden="1" x14ac:dyDescent="0.2">
      <c r="I3803" s="47" t="str">
        <f t="shared" si="328"/>
        <v>3 de 2015</v>
      </c>
      <c r="J3803" s="30" t="s">
        <v>144</v>
      </c>
      <c r="K3803" s="30" t="str">
        <f t="shared" si="325"/>
        <v>3 de 2015 - 8 de 2018</v>
      </c>
      <c r="L3803" s="30">
        <v>40</v>
      </c>
    </row>
    <row r="3804" spans="9:12" hidden="1" x14ac:dyDescent="0.2">
      <c r="I3804" s="47" t="str">
        <f t="shared" si="328"/>
        <v>3 de 2015</v>
      </c>
      <c r="J3804" s="30" t="s">
        <v>145</v>
      </c>
      <c r="K3804" s="30" t="str">
        <f t="shared" si="325"/>
        <v>3 de 2015 - 9 de 2018</v>
      </c>
      <c r="L3804" s="30">
        <v>41</v>
      </c>
    </row>
    <row r="3805" spans="9:12" hidden="1" x14ac:dyDescent="0.2">
      <c r="I3805" s="47" t="str">
        <f t="shared" si="328"/>
        <v>3 de 2015</v>
      </c>
      <c r="J3805" s="30" t="s">
        <v>146</v>
      </c>
      <c r="K3805" s="30" t="str">
        <f t="shared" si="325"/>
        <v>3 de 2015 - 10 de 2018</v>
      </c>
      <c r="L3805" s="30">
        <v>42</v>
      </c>
    </row>
    <row r="3806" spans="9:12" hidden="1" x14ac:dyDescent="0.2">
      <c r="I3806" s="47" t="str">
        <f t="shared" si="328"/>
        <v>3 de 2015</v>
      </c>
      <c r="J3806" s="30" t="s">
        <v>147</v>
      </c>
      <c r="K3806" s="30" t="str">
        <f t="shared" si="325"/>
        <v>3 de 2015 - 11 de 2018</v>
      </c>
      <c r="L3806" s="30">
        <v>43</v>
      </c>
    </row>
    <row r="3807" spans="9:12" hidden="1" x14ac:dyDescent="0.2">
      <c r="I3807" s="47" t="str">
        <f t="shared" si="328"/>
        <v>3 de 2015</v>
      </c>
      <c r="J3807" s="30" t="s">
        <v>148</v>
      </c>
      <c r="K3807" s="30" t="str">
        <f t="shared" si="325"/>
        <v>3 de 2015 - 12 de 2018</v>
      </c>
      <c r="L3807" s="30">
        <v>44</v>
      </c>
    </row>
    <row r="3808" spans="9:12" hidden="1" x14ac:dyDescent="0.2">
      <c r="I3808" s="47" t="s">
        <v>104</v>
      </c>
      <c r="J3808" s="30" t="s">
        <v>137</v>
      </c>
      <c r="K3808" s="30" t="str">
        <f t="shared" si="325"/>
        <v>4 de 2015 - 1 de 2018</v>
      </c>
      <c r="L3808" s="30">
        <v>32</v>
      </c>
    </row>
    <row r="3809" spans="9:12" hidden="1" x14ac:dyDescent="0.2">
      <c r="I3809" s="47" t="str">
        <f>I3808</f>
        <v>4 de 2015</v>
      </c>
      <c r="J3809" s="30" t="s">
        <v>138</v>
      </c>
      <c r="K3809" s="30" t="str">
        <f t="shared" si="325"/>
        <v>4 de 2015 - 2 de 2018</v>
      </c>
      <c r="L3809" s="30">
        <v>33</v>
      </c>
    </row>
    <row r="3810" spans="9:12" hidden="1" x14ac:dyDescent="0.2">
      <c r="I3810" s="47" t="str">
        <f t="shared" ref="I3810:I3819" si="329">I3809</f>
        <v>4 de 2015</v>
      </c>
      <c r="J3810" s="30" t="s">
        <v>139</v>
      </c>
      <c r="K3810" s="30" t="str">
        <f t="shared" si="325"/>
        <v>4 de 2015 - 3 de 2018</v>
      </c>
      <c r="L3810" s="30">
        <v>34</v>
      </c>
    </row>
    <row r="3811" spans="9:12" hidden="1" x14ac:dyDescent="0.2">
      <c r="I3811" s="47" t="str">
        <f t="shared" si="329"/>
        <v>4 de 2015</v>
      </c>
      <c r="J3811" s="30" t="s">
        <v>140</v>
      </c>
      <c r="K3811" s="30" t="str">
        <f t="shared" si="325"/>
        <v>4 de 2015 - 4 de 2018</v>
      </c>
      <c r="L3811" s="30">
        <v>35</v>
      </c>
    </row>
    <row r="3812" spans="9:12" hidden="1" x14ac:dyDescent="0.2">
      <c r="I3812" s="47" t="str">
        <f t="shared" si="329"/>
        <v>4 de 2015</v>
      </c>
      <c r="J3812" s="30" t="s">
        <v>141</v>
      </c>
      <c r="K3812" s="30" t="str">
        <f t="shared" si="325"/>
        <v>4 de 2015 - 5 de 2018</v>
      </c>
      <c r="L3812" s="30">
        <v>36</v>
      </c>
    </row>
    <row r="3813" spans="9:12" hidden="1" x14ac:dyDescent="0.2">
      <c r="I3813" s="47" t="str">
        <f t="shared" si="329"/>
        <v>4 de 2015</v>
      </c>
      <c r="J3813" s="30" t="s">
        <v>142</v>
      </c>
      <c r="K3813" s="30" t="str">
        <f t="shared" si="325"/>
        <v>4 de 2015 - 6 de 2018</v>
      </c>
      <c r="L3813" s="30">
        <v>37</v>
      </c>
    </row>
    <row r="3814" spans="9:12" hidden="1" x14ac:dyDescent="0.2">
      <c r="I3814" s="47" t="str">
        <f t="shared" si="329"/>
        <v>4 de 2015</v>
      </c>
      <c r="J3814" s="30" t="s">
        <v>143</v>
      </c>
      <c r="K3814" s="30" t="str">
        <f t="shared" si="325"/>
        <v>4 de 2015 - 7 de 2018</v>
      </c>
      <c r="L3814" s="30">
        <v>38</v>
      </c>
    </row>
    <row r="3815" spans="9:12" hidden="1" x14ac:dyDescent="0.2">
      <c r="I3815" s="47" t="str">
        <f t="shared" si="329"/>
        <v>4 de 2015</v>
      </c>
      <c r="J3815" s="30" t="s">
        <v>144</v>
      </c>
      <c r="K3815" s="30" t="str">
        <f t="shared" si="325"/>
        <v>4 de 2015 - 8 de 2018</v>
      </c>
      <c r="L3815" s="30">
        <v>39</v>
      </c>
    </row>
    <row r="3816" spans="9:12" hidden="1" x14ac:dyDescent="0.2">
      <c r="I3816" s="47" t="str">
        <f t="shared" si="329"/>
        <v>4 de 2015</v>
      </c>
      <c r="J3816" s="30" t="s">
        <v>145</v>
      </c>
      <c r="K3816" s="30" t="str">
        <f t="shared" si="325"/>
        <v>4 de 2015 - 9 de 2018</v>
      </c>
      <c r="L3816" s="30">
        <v>40</v>
      </c>
    </row>
    <row r="3817" spans="9:12" hidden="1" x14ac:dyDescent="0.2">
      <c r="I3817" s="47" t="str">
        <f t="shared" si="329"/>
        <v>4 de 2015</v>
      </c>
      <c r="J3817" s="30" t="s">
        <v>146</v>
      </c>
      <c r="K3817" s="30" t="str">
        <f t="shared" si="325"/>
        <v>4 de 2015 - 10 de 2018</v>
      </c>
      <c r="L3817" s="30">
        <v>41</v>
      </c>
    </row>
    <row r="3818" spans="9:12" hidden="1" x14ac:dyDescent="0.2">
      <c r="I3818" s="47" t="str">
        <f t="shared" si="329"/>
        <v>4 de 2015</v>
      </c>
      <c r="J3818" s="30" t="s">
        <v>147</v>
      </c>
      <c r="K3818" s="30" t="str">
        <f t="shared" si="325"/>
        <v>4 de 2015 - 11 de 2018</v>
      </c>
      <c r="L3818" s="30">
        <v>42</v>
      </c>
    </row>
    <row r="3819" spans="9:12" hidden="1" x14ac:dyDescent="0.2">
      <c r="I3819" s="47" t="str">
        <f t="shared" si="329"/>
        <v>4 de 2015</v>
      </c>
      <c r="J3819" s="30" t="s">
        <v>148</v>
      </c>
      <c r="K3819" s="30" t="str">
        <f t="shared" si="325"/>
        <v>4 de 2015 - 12 de 2018</v>
      </c>
      <c r="L3819" s="30">
        <v>43</v>
      </c>
    </row>
    <row r="3820" spans="9:12" hidden="1" x14ac:dyDescent="0.2">
      <c r="I3820" s="47" t="s">
        <v>105</v>
      </c>
      <c r="J3820" s="30" t="s">
        <v>137</v>
      </c>
      <c r="K3820" s="30" t="str">
        <f t="shared" si="325"/>
        <v>5 de 2015 - 1 de 2018</v>
      </c>
      <c r="L3820" s="30">
        <v>31</v>
      </c>
    </row>
    <row r="3821" spans="9:12" hidden="1" x14ac:dyDescent="0.2">
      <c r="I3821" s="47" t="str">
        <f>I3820</f>
        <v>5 de 2015</v>
      </c>
      <c r="J3821" s="30" t="s">
        <v>138</v>
      </c>
      <c r="K3821" s="30" t="str">
        <f t="shared" si="325"/>
        <v>5 de 2015 - 2 de 2018</v>
      </c>
      <c r="L3821" s="30">
        <v>32</v>
      </c>
    </row>
    <row r="3822" spans="9:12" hidden="1" x14ac:dyDescent="0.2">
      <c r="I3822" s="47" t="str">
        <f t="shared" ref="I3822:I3831" si="330">I3821</f>
        <v>5 de 2015</v>
      </c>
      <c r="J3822" s="30" t="s">
        <v>139</v>
      </c>
      <c r="K3822" s="30" t="str">
        <f t="shared" si="325"/>
        <v>5 de 2015 - 3 de 2018</v>
      </c>
      <c r="L3822" s="30">
        <v>33</v>
      </c>
    </row>
    <row r="3823" spans="9:12" hidden="1" x14ac:dyDescent="0.2">
      <c r="I3823" s="47" t="str">
        <f t="shared" si="330"/>
        <v>5 de 2015</v>
      </c>
      <c r="J3823" s="30" t="s">
        <v>140</v>
      </c>
      <c r="K3823" s="30" t="str">
        <f t="shared" si="325"/>
        <v>5 de 2015 - 4 de 2018</v>
      </c>
      <c r="L3823" s="30">
        <v>34</v>
      </c>
    </row>
    <row r="3824" spans="9:12" hidden="1" x14ac:dyDescent="0.2">
      <c r="I3824" s="47" t="str">
        <f t="shared" si="330"/>
        <v>5 de 2015</v>
      </c>
      <c r="J3824" s="30" t="s">
        <v>141</v>
      </c>
      <c r="K3824" s="30" t="str">
        <f t="shared" si="325"/>
        <v>5 de 2015 - 5 de 2018</v>
      </c>
      <c r="L3824" s="30">
        <v>35</v>
      </c>
    </row>
    <row r="3825" spans="9:12" hidden="1" x14ac:dyDescent="0.2">
      <c r="I3825" s="47" t="str">
        <f t="shared" si="330"/>
        <v>5 de 2015</v>
      </c>
      <c r="J3825" s="30" t="s">
        <v>142</v>
      </c>
      <c r="K3825" s="30" t="str">
        <f t="shared" si="325"/>
        <v>5 de 2015 - 6 de 2018</v>
      </c>
      <c r="L3825" s="30">
        <v>36</v>
      </c>
    </row>
    <row r="3826" spans="9:12" hidden="1" x14ac:dyDescent="0.2">
      <c r="I3826" s="47" t="str">
        <f t="shared" si="330"/>
        <v>5 de 2015</v>
      </c>
      <c r="J3826" s="30" t="s">
        <v>143</v>
      </c>
      <c r="K3826" s="30" t="str">
        <f t="shared" si="325"/>
        <v>5 de 2015 - 7 de 2018</v>
      </c>
      <c r="L3826" s="30">
        <v>37</v>
      </c>
    </row>
    <row r="3827" spans="9:12" hidden="1" x14ac:dyDescent="0.2">
      <c r="I3827" s="47" t="str">
        <f t="shared" si="330"/>
        <v>5 de 2015</v>
      </c>
      <c r="J3827" s="30" t="s">
        <v>144</v>
      </c>
      <c r="K3827" s="30" t="str">
        <f t="shared" si="325"/>
        <v>5 de 2015 - 8 de 2018</v>
      </c>
      <c r="L3827" s="30">
        <v>38</v>
      </c>
    </row>
    <row r="3828" spans="9:12" hidden="1" x14ac:dyDescent="0.2">
      <c r="I3828" s="47" t="str">
        <f t="shared" si="330"/>
        <v>5 de 2015</v>
      </c>
      <c r="J3828" s="30" t="s">
        <v>145</v>
      </c>
      <c r="K3828" s="30" t="str">
        <f t="shared" si="325"/>
        <v>5 de 2015 - 9 de 2018</v>
      </c>
      <c r="L3828" s="30">
        <v>39</v>
      </c>
    </row>
    <row r="3829" spans="9:12" hidden="1" x14ac:dyDescent="0.2">
      <c r="I3829" s="47" t="str">
        <f t="shared" si="330"/>
        <v>5 de 2015</v>
      </c>
      <c r="J3829" s="30" t="s">
        <v>146</v>
      </c>
      <c r="K3829" s="30" t="str">
        <f t="shared" si="325"/>
        <v>5 de 2015 - 10 de 2018</v>
      </c>
      <c r="L3829" s="30">
        <v>40</v>
      </c>
    </row>
    <row r="3830" spans="9:12" hidden="1" x14ac:dyDescent="0.2">
      <c r="I3830" s="47" t="str">
        <f t="shared" si="330"/>
        <v>5 de 2015</v>
      </c>
      <c r="J3830" s="30" t="s">
        <v>147</v>
      </c>
      <c r="K3830" s="30" t="str">
        <f t="shared" si="325"/>
        <v>5 de 2015 - 11 de 2018</v>
      </c>
      <c r="L3830" s="30">
        <v>41</v>
      </c>
    </row>
    <row r="3831" spans="9:12" hidden="1" x14ac:dyDescent="0.2">
      <c r="I3831" s="47" t="str">
        <f t="shared" si="330"/>
        <v>5 de 2015</v>
      </c>
      <c r="J3831" s="30" t="s">
        <v>148</v>
      </c>
      <c r="K3831" s="30" t="str">
        <f t="shared" si="325"/>
        <v>5 de 2015 - 12 de 2018</v>
      </c>
      <c r="L3831" s="30">
        <v>42</v>
      </c>
    </row>
    <row r="3832" spans="9:12" hidden="1" x14ac:dyDescent="0.2">
      <c r="I3832" s="47" t="s">
        <v>106</v>
      </c>
      <c r="J3832" s="30" t="s">
        <v>137</v>
      </c>
      <c r="K3832" s="30" t="str">
        <f t="shared" si="325"/>
        <v>6 de 2015 - 1 de 2018</v>
      </c>
      <c r="L3832" s="30">
        <v>30</v>
      </c>
    </row>
    <row r="3833" spans="9:12" hidden="1" x14ac:dyDescent="0.2">
      <c r="I3833" s="47" t="str">
        <f>I3832</f>
        <v>6 de 2015</v>
      </c>
      <c r="J3833" s="30" t="s">
        <v>138</v>
      </c>
      <c r="K3833" s="30" t="str">
        <f t="shared" si="325"/>
        <v>6 de 2015 - 2 de 2018</v>
      </c>
      <c r="L3833" s="30">
        <v>31</v>
      </c>
    </row>
    <row r="3834" spans="9:12" hidden="1" x14ac:dyDescent="0.2">
      <c r="I3834" s="47" t="str">
        <f t="shared" ref="I3834:I3843" si="331">I3833</f>
        <v>6 de 2015</v>
      </c>
      <c r="J3834" s="30" t="s">
        <v>139</v>
      </c>
      <c r="K3834" s="30" t="str">
        <f t="shared" si="325"/>
        <v>6 de 2015 - 3 de 2018</v>
      </c>
      <c r="L3834" s="30">
        <v>32</v>
      </c>
    </row>
    <row r="3835" spans="9:12" hidden="1" x14ac:dyDescent="0.2">
      <c r="I3835" s="47" t="str">
        <f t="shared" si="331"/>
        <v>6 de 2015</v>
      </c>
      <c r="J3835" s="30" t="s">
        <v>140</v>
      </c>
      <c r="K3835" s="30" t="str">
        <f t="shared" si="325"/>
        <v>6 de 2015 - 4 de 2018</v>
      </c>
      <c r="L3835" s="30">
        <v>33</v>
      </c>
    </row>
    <row r="3836" spans="9:12" hidden="1" x14ac:dyDescent="0.2">
      <c r="I3836" s="47" t="str">
        <f t="shared" si="331"/>
        <v>6 de 2015</v>
      </c>
      <c r="J3836" s="30" t="s">
        <v>141</v>
      </c>
      <c r="K3836" s="30" t="str">
        <f t="shared" si="325"/>
        <v>6 de 2015 - 5 de 2018</v>
      </c>
      <c r="L3836" s="30">
        <v>34</v>
      </c>
    </row>
    <row r="3837" spans="9:12" hidden="1" x14ac:dyDescent="0.2">
      <c r="I3837" s="47" t="str">
        <f t="shared" si="331"/>
        <v>6 de 2015</v>
      </c>
      <c r="J3837" s="30" t="s">
        <v>142</v>
      </c>
      <c r="K3837" s="30" t="str">
        <f t="shared" ref="K3837:K3900" si="332">CONCATENATE(I3837," - ",J3837)</f>
        <v>6 de 2015 - 6 de 2018</v>
      </c>
      <c r="L3837" s="30">
        <v>35</v>
      </c>
    </row>
    <row r="3838" spans="9:12" hidden="1" x14ac:dyDescent="0.2">
      <c r="I3838" s="47" t="str">
        <f t="shared" si="331"/>
        <v>6 de 2015</v>
      </c>
      <c r="J3838" s="30" t="s">
        <v>143</v>
      </c>
      <c r="K3838" s="30" t="str">
        <f t="shared" si="332"/>
        <v>6 de 2015 - 7 de 2018</v>
      </c>
      <c r="L3838" s="30">
        <v>36</v>
      </c>
    </row>
    <row r="3839" spans="9:12" hidden="1" x14ac:dyDescent="0.2">
      <c r="I3839" s="47" t="str">
        <f t="shared" si="331"/>
        <v>6 de 2015</v>
      </c>
      <c r="J3839" s="30" t="s">
        <v>144</v>
      </c>
      <c r="K3839" s="30" t="str">
        <f t="shared" si="332"/>
        <v>6 de 2015 - 8 de 2018</v>
      </c>
      <c r="L3839" s="30">
        <v>37</v>
      </c>
    </row>
    <row r="3840" spans="9:12" hidden="1" x14ac:dyDescent="0.2">
      <c r="I3840" s="47" t="str">
        <f t="shared" si="331"/>
        <v>6 de 2015</v>
      </c>
      <c r="J3840" s="30" t="s">
        <v>145</v>
      </c>
      <c r="K3840" s="30" t="str">
        <f t="shared" si="332"/>
        <v>6 de 2015 - 9 de 2018</v>
      </c>
      <c r="L3840" s="30">
        <v>38</v>
      </c>
    </row>
    <row r="3841" spans="9:12" hidden="1" x14ac:dyDescent="0.2">
      <c r="I3841" s="47" t="str">
        <f t="shared" si="331"/>
        <v>6 de 2015</v>
      </c>
      <c r="J3841" s="30" t="s">
        <v>146</v>
      </c>
      <c r="K3841" s="30" t="str">
        <f t="shared" si="332"/>
        <v>6 de 2015 - 10 de 2018</v>
      </c>
      <c r="L3841" s="30">
        <v>39</v>
      </c>
    </row>
    <row r="3842" spans="9:12" hidden="1" x14ac:dyDescent="0.2">
      <c r="I3842" s="47" t="str">
        <f t="shared" si="331"/>
        <v>6 de 2015</v>
      </c>
      <c r="J3842" s="30" t="s">
        <v>147</v>
      </c>
      <c r="K3842" s="30" t="str">
        <f t="shared" si="332"/>
        <v>6 de 2015 - 11 de 2018</v>
      </c>
      <c r="L3842" s="30">
        <v>40</v>
      </c>
    </row>
    <row r="3843" spans="9:12" hidden="1" x14ac:dyDescent="0.2">
      <c r="I3843" s="47" t="str">
        <f t="shared" si="331"/>
        <v>6 de 2015</v>
      </c>
      <c r="J3843" s="30" t="s">
        <v>148</v>
      </c>
      <c r="K3843" s="30" t="str">
        <f t="shared" si="332"/>
        <v>6 de 2015 - 12 de 2018</v>
      </c>
      <c r="L3843" s="30">
        <v>41</v>
      </c>
    </row>
    <row r="3844" spans="9:12" hidden="1" x14ac:dyDescent="0.2">
      <c r="I3844" s="47" t="s">
        <v>107</v>
      </c>
      <c r="J3844" s="30" t="s">
        <v>137</v>
      </c>
      <c r="K3844" s="30" t="str">
        <f t="shared" si="332"/>
        <v>7 de 2015 - 1 de 2018</v>
      </c>
      <c r="L3844" s="30">
        <v>29</v>
      </c>
    </row>
    <row r="3845" spans="9:12" hidden="1" x14ac:dyDescent="0.2">
      <c r="I3845" s="47" t="str">
        <f>I3844</f>
        <v>7 de 2015</v>
      </c>
      <c r="J3845" s="30" t="s">
        <v>138</v>
      </c>
      <c r="K3845" s="30" t="str">
        <f t="shared" si="332"/>
        <v>7 de 2015 - 2 de 2018</v>
      </c>
      <c r="L3845" s="30">
        <v>30</v>
      </c>
    </row>
    <row r="3846" spans="9:12" hidden="1" x14ac:dyDescent="0.2">
      <c r="I3846" s="47" t="str">
        <f t="shared" ref="I3846:I3855" si="333">I3845</f>
        <v>7 de 2015</v>
      </c>
      <c r="J3846" s="30" t="s">
        <v>139</v>
      </c>
      <c r="K3846" s="30" t="str">
        <f t="shared" si="332"/>
        <v>7 de 2015 - 3 de 2018</v>
      </c>
      <c r="L3846" s="30">
        <v>31</v>
      </c>
    </row>
    <row r="3847" spans="9:12" hidden="1" x14ac:dyDescent="0.2">
      <c r="I3847" s="47" t="str">
        <f t="shared" si="333"/>
        <v>7 de 2015</v>
      </c>
      <c r="J3847" s="30" t="s">
        <v>140</v>
      </c>
      <c r="K3847" s="30" t="str">
        <f t="shared" si="332"/>
        <v>7 de 2015 - 4 de 2018</v>
      </c>
      <c r="L3847" s="30">
        <v>32</v>
      </c>
    </row>
    <row r="3848" spans="9:12" hidden="1" x14ac:dyDescent="0.2">
      <c r="I3848" s="47" t="str">
        <f t="shared" si="333"/>
        <v>7 de 2015</v>
      </c>
      <c r="J3848" s="30" t="s">
        <v>141</v>
      </c>
      <c r="K3848" s="30" t="str">
        <f t="shared" si="332"/>
        <v>7 de 2015 - 5 de 2018</v>
      </c>
      <c r="L3848" s="30">
        <v>33</v>
      </c>
    </row>
    <row r="3849" spans="9:12" hidden="1" x14ac:dyDescent="0.2">
      <c r="I3849" s="47" t="str">
        <f t="shared" si="333"/>
        <v>7 de 2015</v>
      </c>
      <c r="J3849" s="30" t="s">
        <v>142</v>
      </c>
      <c r="K3849" s="30" t="str">
        <f t="shared" si="332"/>
        <v>7 de 2015 - 6 de 2018</v>
      </c>
      <c r="L3849" s="30">
        <v>34</v>
      </c>
    </row>
    <row r="3850" spans="9:12" hidden="1" x14ac:dyDescent="0.2">
      <c r="I3850" s="47" t="str">
        <f t="shared" si="333"/>
        <v>7 de 2015</v>
      </c>
      <c r="J3850" s="30" t="s">
        <v>143</v>
      </c>
      <c r="K3850" s="30" t="str">
        <f t="shared" si="332"/>
        <v>7 de 2015 - 7 de 2018</v>
      </c>
      <c r="L3850" s="30">
        <v>35</v>
      </c>
    </row>
    <row r="3851" spans="9:12" hidden="1" x14ac:dyDescent="0.2">
      <c r="I3851" s="47" t="str">
        <f t="shared" si="333"/>
        <v>7 de 2015</v>
      </c>
      <c r="J3851" s="30" t="s">
        <v>144</v>
      </c>
      <c r="K3851" s="30" t="str">
        <f t="shared" si="332"/>
        <v>7 de 2015 - 8 de 2018</v>
      </c>
      <c r="L3851" s="30">
        <v>36</v>
      </c>
    </row>
    <row r="3852" spans="9:12" hidden="1" x14ac:dyDescent="0.2">
      <c r="I3852" s="47" t="str">
        <f t="shared" si="333"/>
        <v>7 de 2015</v>
      </c>
      <c r="J3852" s="30" t="s">
        <v>145</v>
      </c>
      <c r="K3852" s="30" t="str">
        <f t="shared" si="332"/>
        <v>7 de 2015 - 9 de 2018</v>
      </c>
      <c r="L3852" s="30">
        <v>37</v>
      </c>
    </row>
    <row r="3853" spans="9:12" hidden="1" x14ac:dyDescent="0.2">
      <c r="I3853" s="47" t="str">
        <f t="shared" si="333"/>
        <v>7 de 2015</v>
      </c>
      <c r="J3853" s="30" t="s">
        <v>146</v>
      </c>
      <c r="K3853" s="30" t="str">
        <f t="shared" si="332"/>
        <v>7 de 2015 - 10 de 2018</v>
      </c>
      <c r="L3853" s="30">
        <v>38</v>
      </c>
    </row>
    <row r="3854" spans="9:12" hidden="1" x14ac:dyDescent="0.2">
      <c r="I3854" s="47" t="str">
        <f t="shared" si="333"/>
        <v>7 de 2015</v>
      </c>
      <c r="J3854" s="30" t="s">
        <v>147</v>
      </c>
      <c r="K3854" s="30" t="str">
        <f t="shared" si="332"/>
        <v>7 de 2015 - 11 de 2018</v>
      </c>
      <c r="L3854" s="30">
        <v>39</v>
      </c>
    </row>
    <row r="3855" spans="9:12" hidden="1" x14ac:dyDescent="0.2">
      <c r="I3855" s="47" t="str">
        <f t="shared" si="333"/>
        <v>7 de 2015</v>
      </c>
      <c r="J3855" s="30" t="s">
        <v>148</v>
      </c>
      <c r="K3855" s="30" t="str">
        <f t="shared" si="332"/>
        <v>7 de 2015 - 12 de 2018</v>
      </c>
      <c r="L3855" s="30">
        <v>40</v>
      </c>
    </row>
    <row r="3856" spans="9:12" hidden="1" x14ac:dyDescent="0.2">
      <c r="I3856" s="47" t="s">
        <v>108</v>
      </c>
      <c r="J3856" s="30" t="s">
        <v>137</v>
      </c>
      <c r="K3856" s="30" t="str">
        <f t="shared" si="332"/>
        <v>8 de 2015 - 1 de 2018</v>
      </c>
      <c r="L3856" s="30">
        <v>28</v>
      </c>
    </row>
    <row r="3857" spans="9:12" hidden="1" x14ac:dyDescent="0.2">
      <c r="I3857" s="47" t="str">
        <f>I3856</f>
        <v>8 de 2015</v>
      </c>
      <c r="J3857" s="30" t="s">
        <v>138</v>
      </c>
      <c r="K3857" s="30" t="str">
        <f t="shared" si="332"/>
        <v>8 de 2015 - 2 de 2018</v>
      </c>
      <c r="L3857" s="30">
        <v>29</v>
      </c>
    </row>
    <row r="3858" spans="9:12" hidden="1" x14ac:dyDescent="0.2">
      <c r="I3858" s="47" t="str">
        <f t="shared" ref="I3858:I3867" si="334">I3857</f>
        <v>8 de 2015</v>
      </c>
      <c r="J3858" s="30" t="s">
        <v>139</v>
      </c>
      <c r="K3858" s="30" t="str">
        <f t="shared" si="332"/>
        <v>8 de 2015 - 3 de 2018</v>
      </c>
      <c r="L3858" s="30">
        <v>30</v>
      </c>
    </row>
    <row r="3859" spans="9:12" hidden="1" x14ac:dyDescent="0.2">
      <c r="I3859" s="47" t="str">
        <f t="shared" si="334"/>
        <v>8 de 2015</v>
      </c>
      <c r="J3859" s="30" t="s">
        <v>140</v>
      </c>
      <c r="K3859" s="30" t="str">
        <f t="shared" si="332"/>
        <v>8 de 2015 - 4 de 2018</v>
      </c>
      <c r="L3859" s="30">
        <v>31</v>
      </c>
    </row>
    <row r="3860" spans="9:12" hidden="1" x14ac:dyDescent="0.2">
      <c r="I3860" s="47" t="str">
        <f t="shared" si="334"/>
        <v>8 de 2015</v>
      </c>
      <c r="J3860" s="30" t="s">
        <v>141</v>
      </c>
      <c r="K3860" s="30" t="str">
        <f t="shared" si="332"/>
        <v>8 de 2015 - 5 de 2018</v>
      </c>
      <c r="L3860" s="30">
        <v>32</v>
      </c>
    </row>
    <row r="3861" spans="9:12" hidden="1" x14ac:dyDescent="0.2">
      <c r="I3861" s="47" t="str">
        <f t="shared" si="334"/>
        <v>8 de 2015</v>
      </c>
      <c r="J3861" s="30" t="s">
        <v>142</v>
      </c>
      <c r="K3861" s="30" t="str">
        <f t="shared" si="332"/>
        <v>8 de 2015 - 6 de 2018</v>
      </c>
      <c r="L3861" s="30">
        <v>33</v>
      </c>
    </row>
    <row r="3862" spans="9:12" hidden="1" x14ac:dyDescent="0.2">
      <c r="I3862" s="47" t="str">
        <f t="shared" si="334"/>
        <v>8 de 2015</v>
      </c>
      <c r="J3862" s="30" t="s">
        <v>143</v>
      </c>
      <c r="K3862" s="30" t="str">
        <f t="shared" si="332"/>
        <v>8 de 2015 - 7 de 2018</v>
      </c>
      <c r="L3862" s="30">
        <v>34</v>
      </c>
    </row>
    <row r="3863" spans="9:12" hidden="1" x14ac:dyDescent="0.2">
      <c r="I3863" s="47" t="str">
        <f t="shared" si="334"/>
        <v>8 de 2015</v>
      </c>
      <c r="J3863" s="30" t="s">
        <v>144</v>
      </c>
      <c r="K3863" s="30" t="str">
        <f t="shared" si="332"/>
        <v>8 de 2015 - 8 de 2018</v>
      </c>
      <c r="L3863" s="30">
        <v>35</v>
      </c>
    </row>
    <row r="3864" spans="9:12" hidden="1" x14ac:dyDescent="0.2">
      <c r="I3864" s="47" t="str">
        <f t="shared" si="334"/>
        <v>8 de 2015</v>
      </c>
      <c r="J3864" s="30" t="s">
        <v>145</v>
      </c>
      <c r="K3864" s="30" t="str">
        <f t="shared" si="332"/>
        <v>8 de 2015 - 9 de 2018</v>
      </c>
      <c r="L3864" s="30">
        <v>36</v>
      </c>
    </row>
    <row r="3865" spans="9:12" hidden="1" x14ac:dyDescent="0.2">
      <c r="I3865" s="47" t="str">
        <f t="shared" si="334"/>
        <v>8 de 2015</v>
      </c>
      <c r="J3865" s="30" t="s">
        <v>146</v>
      </c>
      <c r="K3865" s="30" t="str">
        <f t="shared" si="332"/>
        <v>8 de 2015 - 10 de 2018</v>
      </c>
      <c r="L3865" s="30">
        <v>37</v>
      </c>
    </row>
    <row r="3866" spans="9:12" hidden="1" x14ac:dyDescent="0.2">
      <c r="I3866" s="47" t="str">
        <f t="shared" si="334"/>
        <v>8 de 2015</v>
      </c>
      <c r="J3866" s="30" t="s">
        <v>147</v>
      </c>
      <c r="K3866" s="30" t="str">
        <f t="shared" si="332"/>
        <v>8 de 2015 - 11 de 2018</v>
      </c>
      <c r="L3866" s="30">
        <v>38</v>
      </c>
    </row>
    <row r="3867" spans="9:12" hidden="1" x14ac:dyDescent="0.2">
      <c r="I3867" s="47" t="str">
        <f t="shared" si="334"/>
        <v>8 de 2015</v>
      </c>
      <c r="J3867" s="30" t="s">
        <v>148</v>
      </c>
      <c r="K3867" s="30" t="str">
        <f t="shared" si="332"/>
        <v>8 de 2015 - 12 de 2018</v>
      </c>
      <c r="L3867" s="30">
        <v>39</v>
      </c>
    </row>
    <row r="3868" spans="9:12" hidden="1" x14ac:dyDescent="0.2">
      <c r="I3868" s="47" t="s">
        <v>109</v>
      </c>
      <c r="J3868" s="30" t="s">
        <v>137</v>
      </c>
      <c r="K3868" s="30" t="str">
        <f t="shared" si="332"/>
        <v>9 de 2015 - 1 de 2018</v>
      </c>
      <c r="L3868" s="30">
        <v>27</v>
      </c>
    </row>
    <row r="3869" spans="9:12" hidden="1" x14ac:dyDescent="0.2">
      <c r="I3869" s="30" t="str">
        <f>I3868</f>
        <v>9 de 2015</v>
      </c>
      <c r="J3869" s="30" t="s">
        <v>138</v>
      </c>
      <c r="K3869" s="30" t="str">
        <f t="shared" si="332"/>
        <v>9 de 2015 - 2 de 2018</v>
      </c>
      <c r="L3869" s="30">
        <v>28</v>
      </c>
    </row>
    <row r="3870" spans="9:12" hidden="1" x14ac:dyDescent="0.2">
      <c r="I3870" s="30" t="str">
        <f t="shared" ref="I3870:I3879" si="335">I3869</f>
        <v>9 de 2015</v>
      </c>
      <c r="J3870" s="30" t="s">
        <v>139</v>
      </c>
      <c r="K3870" s="30" t="str">
        <f t="shared" si="332"/>
        <v>9 de 2015 - 3 de 2018</v>
      </c>
      <c r="L3870" s="30">
        <v>29</v>
      </c>
    </row>
    <row r="3871" spans="9:12" hidden="1" x14ac:dyDescent="0.2">
      <c r="I3871" s="30" t="str">
        <f t="shared" si="335"/>
        <v>9 de 2015</v>
      </c>
      <c r="J3871" s="30" t="s">
        <v>140</v>
      </c>
      <c r="K3871" s="30" t="str">
        <f t="shared" si="332"/>
        <v>9 de 2015 - 4 de 2018</v>
      </c>
      <c r="L3871" s="30">
        <v>30</v>
      </c>
    </row>
    <row r="3872" spans="9:12" hidden="1" x14ac:dyDescent="0.2">
      <c r="I3872" s="30" t="str">
        <f t="shared" si="335"/>
        <v>9 de 2015</v>
      </c>
      <c r="J3872" s="30" t="s">
        <v>141</v>
      </c>
      <c r="K3872" s="30" t="str">
        <f t="shared" si="332"/>
        <v>9 de 2015 - 5 de 2018</v>
      </c>
      <c r="L3872" s="30">
        <v>31</v>
      </c>
    </row>
    <row r="3873" spans="9:12" hidden="1" x14ac:dyDescent="0.2">
      <c r="I3873" s="30" t="str">
        <f t="shared" si="335"/>
        <v>9 de 2015</v>
      </c>
      <c r="J3873" s="30" t="s">
        <v>142</v>
      </c>
      <c r="K3873" s="30" t="str">
        <f t="shared" si="332"/>
        <v>9 de 2015 - 6 de 2018</v>
      </c>
      <c r="L3873" s="30">
        <v>32</v>
      </c>
    </row>
    <row r="3874" spans="9:12" hidden="1" x14ac:dyDescent="0.2">
      <c r="I3874" s="30" t="str">
        <f t="shared" si="335"/>
        <v>9 de 2015</v>
      </c>
      <c r="J3874" s="30" t="s">
        <v>143</v>
      </c>
      <c r="K3874" s="30" t="str">
        <f t="shared" si="332"/>
        <v>9 de 2015 - 7 de 2018</v>
      </c>
      <c r="L3874" s="30">
        <v>33</v>
      </c>
    </row>
    <row r="3875" spans="9:12" hidden="1" x14ac:dyDescent="0.2">
      <c r="I3875" s="30" t="str">
        <f t="shared" si="335"/>
        <v>9 de 2015</v>
      </c>
      <c r="J3875" s="30" t="s">
        <v>144</v>
      </c>
      <c r="K3875" s="30" t="str">
        <f t="shared" si="332"/>
        <v>9 de 2015 - 8 de 2018</v>
      </c>
      <c r="L3875" s="30">
        <v>34</v>
      </c>
    </row>
    <row r="3876" spans="9:12" hidden="1" x14ac:dyDescent="0.2">
      <c r="I3876" s="30" t="str">
        <f t="shared" si="335"/>
        <v>9 de 2015</v>
      </c>
      <c r="J3876" s="30" t="s">
        <v>145</v>
      </c>
      <c r="K3876" s="30" t="str">
        <f t="shared" si="332"/>
        <v>9 de 2015 - 9 de 2018</v>
      </c>
      <c r="L3876" s="30">
        <v>35</v>
      </c>
    </row>
    <row r="3877" spans="9:12" hidden="1" x14ac:dyDescent="0.2">
      <c r="I3877" s="30" t="str">
        <f t="shared" si="335"/>
        <v>9 de 2015</v>
      </c>
      <c r="J3877" s="30" t="s">
        <v>146</v>
      </c>
      <c r="K3877" s="30" t="str">
        <f t="shared" si="332"/>
        <v>9 de 2015 - 10 de 2018</v>
      </c>
      <c r="L3877" s="30">
        <v>36</v>
      </c>
    </row>
    <row r="3878" spans="9:12" hidden="1" x14ac:dyDescent="0.2">
      <c r="I3878" s="30" t="str">
        <f t="shared" si="335"/>
        <v>9 de 2015</v>
      </c>
      <c r="J3878" s="30" t="s">
        <v>147</v>
      </c>
      <c r="K3878" s="30" t="str">
        <f t="shared" si="332"/>
        <v>9 de 2015 - 11 de 2018</v>
      </c>
      <c r="L3878" s="30">
        <v>37</v>
      </c>
    </row>
    <row r="3879" spans="9:12" hidden="1" x14ac:dyDescent="0.2">
      <c r="I3879" s="30" t="str">
        <f t="shared" si="335"/>
        <v>9 de 2015</v>
      </c>
      <c r="J3879" s="30" t="s">
        <v>148</v>
      </c>
      <c r="K3879" s="30" t="str">
        <f t="shared" si="332"/>
        <v>9 de 2015 - 12 de 2018</v>
      </c>
      <c r="L3879" s="30">
        <v>38</v>
      </c>
    </row>
    <row r="3880" spans="9:12" hidden="1" x14ac:dyDescent="0.2">
      <c r="I3880" s="47" t="s">
        <v>110</v>
      </c>
      <c r="J3880" s="30" t="s">
        <v>137</v>
      </c>
      <c r="K3880" s="30" t="str">
        <f t="shared" si="332"/>
        <v>10 de 2015 - 1 de 2018</v>
      </c>
      <c r="L3880" s="30">
        <v>26</v>
      </c>
    </row>
    <row r="3881" spans="9:12" hidden="1" x14ac:dyDescent="0.2">
      <c r="I3881" s="47" t="str">
        <f>I3880</f>
        <v>10 de 2015</v>
      </c>
      <c r="J3881" s="30" t="s">
        <v>138</v>
      </c>
      <c r="K3881" s="30" t="str">
        <f t="shared" si="332"/>
        <v>10 de 2015 - 2 de 2018</v>
      </c>
      <c r="L3881" s="30">
        <v>27</v>
      </c>
    </row>
    <row r="3882" spans="9:12" hidden="1" x14ac:dyDescent="0.2">
      <c r="I3882" s="47" t="str">
        <f t="shared" ref="I3882:I3891" si="336">I3881</f>
        <v>10 de 2015</v>
      </c>
      <c r="J3882" s="30" t="s">
        <v>139</v>
      </c>
      <c r="K3882" s="30" t="str">
        <f t="shared" si="332"/>
        <v>10 de 2015 - 3 de 2018</v>
      </c>
      <c r="L3882" s="30">
        <v>28</v>
      </c>
    </row>
    <row r="3883" spans="9:12" hidden="1" x14ac:dyDescent="0.2">
      <c r="I3883" s="47" t="str">
        <f t="shared" si="336"/>
        <v>10 de 2015</v>
      </c>
      <c r="J3883" s="30" t="s">
        <v>140</v>
      </c>
      <c r="K3883" s="30" t="str">
        <f t="shared" si="332"/>
        <v>10 de 2015 - 4 de 2018</v>
      </c>
      <c r="L3883" s="30">
        <v>29</v>
      </c>
    </row>
    <row r="3884" spans="9:12" hidden="1" x14ac:dyDescent="0.2">
      <c r="I3884" s="47" t="str">
        <f t="shared" si="336"/>
        <v>10 de 2015</v>
      </c>
      <c r="J3884" s="30" t="s">
        <v>141</v>
      </c>
      <c r="K3884" s="30" t="str">
        <f t="shared" si="332"/>
        <v>10 de 2015 - 5 de 2018</v>
      </c>
      <c r="L3884" s="30">
        <v>30</v>
      </c>
    </row>
    <row r="3885" spans="9:12" hidden="1" x14ac:dyDescent="0.2">
      <c r="I3885" s="47" t="str">
        <f t="shared" si="336"/>
        <v>10 de 2015</v>
      </c>
      <c r="J3885" s="30" t="s">
        <v>142</v>
      </c>
      <c r="K3885" s="30" t="str">
        <f t="shared" si="332"/>
        <v>10 de 2015 - 6 de 2018</v>
      </c>
      <c r="L3885" s="30">
        <v>31</v>
      </c>
    </row>
    <row r="3886" spans="9:12" hidden="1" x14ac:dyDescent="0.2">
      <c r="I3886" s="47" t="str">
        <f t="shared" si="336"/>
        <v>10 de 2015</v>
      </c>
      <c r="J3886" s="30" t="s">
        <v>143</v>
      </c>
      <c r="K3886" s="30" t="str">
        <f t="shared" si="332"/>
        <v>10 de 2015 - 7 de 2018</v>
      </c>
      <c r="L3886" s="30">
        <v>32</v>
      </c>
    </row>
    <row r="3887" spans="9:12" hidden="1" x14ac:dyDescent="0.2">
      <c r="I3887" s="47" t="str">
        <f t="shared" si="336"/>
        <v>10 de 2015</v>
      </c>
      <c r="J3887" s="30" t="s">
        <v>144</v>
      </c>
      <c r="K3887" s="30" t="str">
        <f t="shared" si="332"/>
        <v>10 de 2015 - 8 de 2018</v>
      </c>
      <c r="L3887" s="30">
        <v>33</v>
      </c>
    </row>
    <row r="3888" spans="9:12" hidden="1" x14ac:dyDescent="0.2">
      <c r="I3888" s="47" t="str">
        <f t="shared" si="336"/>
        <v>10 de 2015</v>
      </c>
      <c r="J3888" s="30" t="s">
        <v>145</v>
      </c>
      <c r="K3888" s="30" t="str">
        <f t="shared" si="332"/>
        <v>10 de 2015 - 9 de 2018</v>
      </c>
      <c r="L3888" s="30">
        <v>34</v>
      </c>
    </row>
    <row r="3889" spans="9:12" hidden="1" x14ac:dyDescent="0.2">
      <c r="I3889" s="47" t="str">
        <f t="shared" si="336"/>
        <v>10 de 2015</v>
      </c>
      <c r="J3889" s="30" t="s">
        <v>146</v>
      </c>
      <c r="K3889" s="30" t="str">
        <f t="shared" si="332"/>
        <v>10 de 2015 - 10 de 2018</v>
      </c>
      <c r="L3889" s="30">
        <v>35</v>
      </c>
    </row>
    <row r="3890" spans="9:12" hidden="1" x14ac:dyDescent="0.2">
      <c r="I3890" s="47" t="str">
        <f t="shared" si="336"/>
        <v>10 de 2015</v>
      </c>
      <c r="J3890" s="30" t="s">
        <v>147</v>
      </c>
      <c r="K3890" s="30" t="str">
        <f t="shared" si="332"/>
        <v>10 de 2015 - 11 de 2018</v>
      </c>
      <c r="L3890" s="30">
        <v>36</v>
      </c>
    </row>
    <row r="3891" spans="9:12" hidden="1" x14ac:dyDescent="0.2">
      <c r="I3891" s="47" t="str">
        <f t="shared" si="336"/>
        <v>10 de 2015</v>
      </c>
      <c r="J3891" s="30" t="s">
        <v>148</v>
      </c>
      <c r="K3891" s="30" t="str">
        <f t="shared" si="332"/>
        <v>10 de 2015 - 12 de 2018</v>
      </c>
      <c r="L3891" s="30">
        <v>37</v>
      </c>
    </row>
    <row r="3892" spans="9:12" hidden="1" x14ac:dyDescent="0.2">
      <c r="I3892" s="47" t="s">
        <v>111</v>
      </c>
      <c r="J3892" s="30" t="s">
        <v>137</v>
      </c>
      <c r="K3892" s="30" t="str">
        <f t="shared" si="332"/>
        <v>11 de 2015 - 1 de 2018</v>
      </c>
      <c r="L3892" s="30">
        <v>25</v>
      </c>
    </row>
    <row r="3893" spans="9:12" hidden="1" x14ac:dyDescent="0.2">
      <c r="I3893" s="47" t="str">
        <f>I3892</f>
        <v>11 de 2015</v>
      </c>
      <c r="J3893" s="30" t="s">
        <v>138</v>
      </c>
      <c r="K3893" s="30" t="str">
        <f t="shared" si="332"/>
        <v>11 de 2015 - 2 de 2018</v>
      </c>
      <c r="L3893" s="30">
        <v>26</v>
      </c>
    </row>
    <row r="3894" spans="9:12" hidden="1" x14ac:dyDescent="0.2">
      <c r="I3894" s="47" t="str">
        <f t="shared" ref="I3894:I3903" si="337">I3893</f>
        <v>11 de 2015</v>
      </c>
      <c r="J3894" s="30" t="s">
        <v>139</v>
      </c>
      <c r="K3894" s="30" t="str">
        <f t="shared" si="332"/>
        <v>11 de 2015 - 3 de 2018</v>
      </c>
      <c r="L3894" s="30">
        <v>27</v>
      </c>
    </row>
    <row r="3895" spans="9:12" hidden="1" x14ac:dyDescent="0.2">
      <c r="I3895" s="47" t="str">
        <f t="shared" si="337"/>
        <v>11 de 2015</v>
      </c>
      <c r="J3895" s="30" t="s">
        <v>140</v>
      </c>
      <c r="K3895" s="30" t="str">
        <f t="shared" si="332"/>
        <v>11 de 2015 - 4 de 2018</v>
      </c>
      <c r="L3895" s="30">
        <v>28</v>
      </c>
    </row>
    <row r="3896" spans="9:12" hidden="1" x14ac:dyDescent="0.2">
      <c r="I3896" s="47" t="str">
        <f t="shared" si="337"/>
        <v>11 de 2015</v>
      </c>
      <c r="J3896" s="30" t="s">
        <v>141</v>
      </c>
      <c r="K3896" s="30" t="str">
        <f t="shared" si="332"/>
        <v>11 de 2015 - 5 de 2018</v>
      </c>
      <c r="L3896" s="30">
        <v>29</v>
      </c>
    </row>
    <row r="3897" spans="9:12" hidden="1" x14ac:dyDescent="0.2">
      <c r="I3897" s="47" t="str">
        <f t="shared" si="337"/>
        <v>11 de 2015</v>
      </c>
      <c r="J3897" s="30" t="s">
        <v>142</v>
      </c>
      <c r="K3897" s="30" t="str">
        <f t="shared" si="332"/>
        <v>11 de 2015 - 6 de 2018</v>
      </c>
      <c r="L3897" s="30">
        <v>30</v>
      </c>
    </row>
    <row r="3898" spans="9:12" hidden="1" x14ac:dyDescent="0.2">
      <c r="I3898" s="47" t="str">
        <f t="shared" si="337"/>
        <v>11 de 2015</v>
      </c>
      <c r="J3898" s="30" t="s">
        <v>143</v>
      </c>
      <c r="K3898" s="30" t="str">
        <f t="shared" si="332"/>
        <v>11 de 2015 - 7 de 2018</v>
      </c>
      <c r="L3898" s="30">
        <v>31</v>
      </c>
    </row>
    <row r="3899" spans="9:12" hidden="1" x14ac:dyDescent="0.2">
      <c r="I3899" s="47" t="str">
        <f t="shared" si="337"/>
        <v>11 de 2015</v>
      </c>
      <c r="J3899" s="30" t="s">
        <v>144</v>
      </c>
      <c r="K3899" s="30" t="str">
        <f t="shared" si="332"/>
        <v>11 de 2015 - 8 de 2018</v>
      </c>
      <c r="L3899" s="30">
        <v>32</v>
      </c>
    </row>
    <row r="3900" spans="9:12" hidden="1" x14ac:dyDescent="0.2">
      <c r="I3900" s="47" t="str">
        <f t="shared" si="337"/>
        <v>11 de 2015</v>
      </c>
      <c r="J3900" s="30" t="s">
        <v>145</v>
      </c>
      <c r="K3900" s="30" t="str">
        <f t="shared" si="332"/>
        <v>11 de 2015 - 9 de 2018</v>
      </c>
      <c r="L3900" s="30">
        <v>33</v>
      </c>
    </row>
    <row r="3901" spans="9:12" hidden="1" x14ac:dyDescent="0.2">
      <c r="I3901" s="47" t="str">
        <f t="shared" si="337"/>
        <v>11 de 2015</v>
      </c>
      <c r="J3901" s="30" t="s">
        <v>146</v>
      </c>
      <c r="K3901" s="30" t="str">
        <f t="shared" ref="K3901:K3915" si="338">CONCATENATE(I3901," - ",J3901)</f>
        <v>11 de 2015 - 10 de 2018</v>
      </c>
      <c r="L3901" s="30">
        <v>34</v>
      </c>
    </row>
    <row r="3902" spans="9:12" hidden="1" x14ac:dyDescent="0.2">
      <c r="I3902" s="47" t="str">
        <f t="shared" si="337"/>
        <v>11 de 2015</v>
      </c>
      <c r="J3902" s="30" t="s">
        <v>147</v>
      </c>
      <c r="K3902" s="30" t="str">
        <f t="shared" si="338"/>
        <v>11 de 2015 - 11 de 2018</v>
      </c>
      <c r="L3902" s="30">
        <v>35</v>
      </c>
    </row>
    <row r="3903" spans="9:12" hidden="1" x14ac:dyDescent="0.2">
      <c r="I3903" s="47" t="str">
        <f t="shared" si="337"/>
        <v>11 de 2015</v>
      </c>
      <c r="J3903" s="30" t="s">
        <v>148</v>
      </c>
      <c r="K3903" s="30" t="str">
        <f t="shared" si="338"/>
        <v>11 de 2015 - 12 de 2018</v>
      </c>
      <c r="L3903" s="30">
        <v>36</v>
      </c>
    </row>
    <row r="3904" spans="9:12" hidden="1" x14ac:dyDescent="0.2">
      <c r="I3904" s="47" t="s">
        <v>112</v>
      </c>
      <c r="J3904" s="30" t="s">
        <v>137</v>
      </c>
      <c r="K3904" s="30" t="str">
        <f t="shared" si="338"/>
        <v>12 de 2015 - 1 de 2018</v>
      </c>
      <c r="L3904" s="30">
        <v>24</v>
      </c>
    </row>
    <row r="3905" spans="9:12" hidden="1" x14ac:dyDescent="0.2">
      <c r="I3905" s="47" t="str">
        <f>I3904</f>
        <v>12 de 2015</v>
      </c>
      <c r="J3905" s="30" t="s">
        <v>138</v>
      </c>
      <c r="K3905" s="30" t="str">
        <f t="shared" si="338"/>
        <v>12 de 2015 - 2 de 2018</v>
      </c>
      <c r="L3905" s="30">
        <v>25</v>
      </c>
    </row>
    <row r="3906" spans="9:12" hidden="1" x14ac:dyDescent="0.2">
      <c r="I3906" s="47" t="str">
        <f t="shared" ref="I3906:I3915" si="339">I3905</f>
        <v>12 de 2015</v>
      </c>
      <c r="J3906" s="30" t="s">
        <v>139</v>
      </c>
      <c r="K3906" s="30" t="str">
        <f t="shared" si="338"/>
        <v>12 de 2015 - 3 de 2018</v>
      </c>
      <c r="L3906" s="30">
        <v>26</v>
      </c>
    </row>
    <row r="3907" spans="9:12" hidden="1" x14ac:dyDescent="0.2">
      <c r="I3907" s="47" t="str">
        <f t="shared" si="339"/>
        <v>12 de 2015</v>
      </c>
      <c r="J3907" s="30" t="s">
        <v>140</v>
      </c>
      <c r="K3907" s="30" t="str">
        <f t="shared" si="338"/>
        <v>12 de 2015 - 4 de 2018</v>
      </c>
      <c r="L3907" s="30">
        <v>27</v>
      </c>
    </row>
    <row r="3908" spans="9:12" hidden="1" x14ac:dyDescent="0.2">
      <c r="I3908" s="47" t="str">
        <f t="shared" si="339"/>
        <v>12 de 2015</v>
      </c>
      <c r="J3908" s="30" t="s">
        <v>141</v>
      </c>
      <c r="K3908" s="30" t="str">
        <f t="shared" si="338"/>
        <v>12 de 2015 - 5 de 2018</v>
      </c>
      <c r="L3908" s="30">
        <v>28</v>
      </c>
    </row>
    <row r="3909" spans="9:12" hidden="1" x14ac:dyDescent="0.2">
      <c r="I3909" s="47" t="str">
        <f t="shared" si="339"/>
        <v>12 de 2015</v>
      </c>
      <c r="J3909" s="30" t="s">
        <v>142</v>
      </c>
      <c r="K3909" s="30" t="str">
        <f t="shared" si="338"/>
        <v>12 de 2015 - 6 de 2018</v>
      </c>
      <c r="L3909" s="30">
        <v>29</v>
      </c>
    </row>
    <row r="3910" spans="9:12" hidden="1" x14ac:dyDescent="0.2">
      <c r="I3910" s="47" t="str">
        <f t="shared" si="339"/>
        <v>12 de 2015</v>
      </c>
      <c r="J3910" s="30" t="s">
        <v>143</v>
      </c>
      <c r="K3910" s="30" t="str">
        <f t="shared" si="338"/>
        <v>12 de 2015 - 7 de 2018</v>
      </c>
      <c r="L3910" s="30">
        <v>30</v>
      </c>
    </row>
    <row r="3911" spans="9:12" hidden="1" x14ac:dyDescent="0.2">
      <c r="I3911" s="47" t="str">
        <f t="shared" si="339"/>
        <v>12 de 2015</v>
      </c>
      <c r="J3911" s="30" t="s">
        <v>144</v>
      </c>
      <c r="K3911" s="30" t="str">
        <f t="shared" si="338"/>
        <v>12 de 2015 - 8 de 2018</v>
      </c>
      <c r="L3911" s="30">
        <v>31</v>
      </c>
    </row>
    <row r="3912" spans="9:12" hidden="1" x14ac:dyDescent="0.2">
      <c r="I3912" s="47" t="str">
        <f t="shared" si="339"/>
        <v>12 de 2015</v>
      </c>
      <c r="J3912" s="30" t="s">
        <v>145</v>
      </c>
      <c r="K3912" s="30" t="str">
        <f t="shared" si="338"/>
        <v>12 de 2015 - 9 de 2018</v>
      </c>
      <c r="L3912" s="30">
        <v>32</v>
      </c>
    </row>
    <row r="3913" spans="9:12" hidden="1" x14ac:dyDescent="0.2">
      <c r="I3913" s="47" t="str">
        <f t="shared" si="339"/>
        <v>12 de 2015</v>
      </c>
      <c r="J3913" s="30" t="s">
        <v>146</v>
      </c>
      <c r="K3913" s="30" t="str">
        <f t="shared" si="338"/>
        <v>12 de 2015 - 10 de 2018</v>
      </c>
      <c r="L3913" s="30">
        <v>33</v>
      </c>
    </row>
    <row r="3914" spans="9:12" hidden="1" x14ac:dyDescent="0.2">
      <c r="I3914" s="47" t="str">
        <f t="shared" si="339"/>
        <v>12 de 2015</v>
      </c>
      <c r="J3914" s="30" t="s">
        <v>147</v>
      </c>
      <c r="K3914" s="30" t="str">
        <f t="shared" si="338"/>
        <v>12 de 2015 - 11 de 2018</v>
      </c>
      <c r="L3914" s="30">
        <v>34</v>
      </c>
    </row>
    <row r="3915" spans="9:12" hidden="1" x14ac:dyDescent="0.2">
      <c r="I3915" s="47" t="str">
        <f t="shared" si="339"/>
        <v>12 de 2015</v>
      </c>
      <c r="J3915" s="30" t="s">
        <v>148</v>
      </c>
      <c r="K3915" s="30" t="str">
        <f t="shared" si="338"/>
        <v>12 de 2015 - 12 de 2018</v>
      </c>
      <c r="L3915" s="30">
        <v>35</v>
      </c>
    </row>
    <row r="3916" spans="9:12" hidden="1" x14ac:dyDescent="0.2">
      <c r="K3916" s="18"/>
      <c r="L3916" s="18"/>
    </row>
    <row r="3917" spans="9:12" hidden="1" x14ac:dyDescent="0.2">
      <c r="I3917" s="30" t="s">
        <v>113</v>
      </c>
      <c r="J3917" s="30" t="s">
        <v>149</v>
      </c>
      <c r="K3917" s="30" t="str">
        <f>CONCATENATE(I3917," - ",J3917)</f>
        <v>1 de 2016 - 1 de 2019</v>
      </c>
      <c r="L3917" s="30">
        <v>35</v>
      </c>
    </row>
    <row r="3918" spans="9:12" hidden="1" x14ac:dyDescent="0.2">
      <c r="I3918" s="30" t="str">
        <f>I3917</f>
        <v>1 de 2016</v>
      </c>
      <c r="J3918" s="30" t="s">
        <v>150</v>
      </c>
      <c r="K3918" s="30" t="str">
        <f t="shared" ref="K3918:K3981" si="340">CONCATENATE(I3918," - ",J3918)</f>
        <v>1 de 2016 - 2 de 2019</v>
      </c>
      <c r="L3918" s="30">
        <v>36</v>
      </c>
    </row>
    <row r="3919" spans="9:12" hidden="1" x14ac:dyDescent="0.2">
      <c r="I3919" s="30" t="str">
        <f t="shared" ref="I3919:I3928" si="341">I3918</f>
        <v>1 de 2016</v>
      </c>
      <c r="J3919" s="30" t="s">
        <v>151</v>
      </c>
      <c r="K3919" s="30" t="str">
        <f t="shared" si="340"/>
        <v>1 de 2016 - 3 de 2019</v>
      </c>
      <c r="L3919" s="30">
        <v>37</v>
      </c>
    </row>
    <row r="3920" spans="9:12" hidden="1" x14ac:dyDescent="0.2">
      <c r="I3920" s="30" t="str">
        <f t="shared" si="341"/>
        <v>1 de 2016</v>
      </c>
      <c r="J3920" s="30" t="s">
        <v>152</v>
      </c>
      <c r="K3920" s="30" t="str">
        <f t="shared" si="340"/>
        <v>1 de 2016 - 4 de 2019</v>
      </c>
      <c r="L3920" s="30">
        <v>38</v>
      </c>
    </row>
    <row r="3921" spans="9:12" hidden="1" x14ac:dyDescent="0.2">
      <c r="I3921" s="30" t="str">
        <f t="shared" si="341"/>
        <v>1 de 2016</v>
      </c>
      <c r="J3921" s="30" t="s">
        <v>153</v>
      </c>
      <c r="K3921" s="30" t="str">
        <f t="shared" si="340"/>
        <v>1 de 2016 - 5 de 2019</v>
      </c>
      <c r="L3921" s="30">
        <v>39</v>
      </c>
    </row>
    <row r="3922" spans="9:12" hidden="1" x14ac:dyDescent="0.2">
      <c r="I3922" s="30" t="str">
        <f t="shared" si="341"/>
        <v>1 de 2016</v>
      </c>
      <c r="J3922" s="30" t="s">
        <v>154</v>
      </c>
      <c r="K3922" s="30" t="str">
        <f t="shared" si="340"/>
        <v>1 de 2016 - 6 de 2019</v>
      </c>
      <c r="L3922" s="30">
        <v>40</v>
      </c>
    </row>
    <row r="3923" spans="9:12" hidden="1" x14ac:dyDescent="0.2">
      <c r="I3923" s="30" t="str">
        <f t="shared" si="341"/>
        <v>1 de 2016</v>
      </c>
      <c r="J3923" s="30" t="s">
        <v>155</v>
      </c>
      <c r="K3923" s="30" t="str">
        <f t="shared" si="340"/>
        <v>1 de 2016 - 7 de 2019</v>
      </c>
      <c r="L3923" s="30">
        <v>41</v>
      </c>
    </row>
    <row r="3924" spans="9:12" hidden="1" x14ac:dyDescent="0.2">
      <c r="I3924" s="30" t="str">
        <f t="shared" si="341"/>
        <v>1 de 2016</v>
      </c>
      <c r="J3924" s="30" t="s">
        <v>156</v>
      </c>
      <c r="K3924" s="30" t="str">
        <f t="shared" si="340"/>
        <v>1 de 2016 - 8 de 2019</v>
      </c>
      <c r="L3924" s="30">
        <v>42</v>
      </c>
    </row>
    <row r="3925" spans="9:12" hidden="1" x14ac:dyDescent="0.2">
      <c r="I3925" s="30" t="str">
        <f t="shared" si="341"/>
        <v>1 de 2016</v>
      </c>
      <c r="J3925" s="30" t="s">
        <v>157</v>
      </c>
      <c r="K3925" s="30" t="str">
        <f t="shared" si="340"/>
        <v>1 de 2016 - 9 de 2019</v>
      </c>
      <c r="L3925" s="30">
        <v>43</v>
      </c>
    </row>
    <row r="3926" spans="9:12" hidden="1" x14ac:dyDescent="0.2">
      <c r="I3926" s="30" t="str">
        <f t="shared" si="341"/>
        <v>1 de 2016</v>
      </c>
      <c r="J3926" s="30" t="s">
        <v>158</v>
      </c>
      <c r="K3926" s="30" t="str">
        <f t="shared" si="340"/>
        <v>1 de 2016 - 10 de 2019</v>
      </c>
      <c r="L3926" s="30">
        <v>44</v>
      </c>
    </row>
    <row r="3927" spans="9:12" hidden="1" x14ac:dyDescent="0.2">
      <c r="I3927" s="30" t="str">
        <f t="shared" si="341"/>
        <v>1 de 2016</v>
      </c>
      <c r="J3927" s="30" t="s">
        <v>159</v>
      </c>
      <c r="K3927" s="30" t="str">
        <f t="shared" si="340"/>
        <v>1 de 2016 - 11 de 2019</v>
      </c>
      <c r="L3927" s="30">
        <v>45</v>
      </c>
    </row>
    <row r="3928" spans="9:12" hidden="1" x14ac:dyDescent="0.2">
      <c r="I3928" s="30" t="str">
        <f t="shared" si="341"/>
        <v>1 de 2016</v>
      </c>
      <c r="J3928" s="30" t="s">
        <v>160</v>
      </c>
      <c r="K3928" s="30" t="str">
        <f t="shared" si="340"/>
        <v>1 de 2016 - 12 de 2019</v>
      </c>
      <c r="L3928" s="30">
        <v>46</v>
      </c>
    </row>
    <row r="3929" spans="9:12" hidden="1" x14ac:dyDescent="0.2">
      <c r="I3929" s="30" t="s">
        <v>114</v>
      </c>
      <c r="J3929" s="30" t="s">
        <v>149</v>
      </c>
      <c r="K3929" s="30" t="str">
        <f t="shared" si="340"/>
        <v>2 de 2016 - 1 de 2019</v>
      </c>
      <c r="L3929" s="47">
        <v>34</v>
      </c>
    </row>
    <row r="3930" spans="9:12" hidden="1" x14ac:dyDescent="0.2">
      <c r="I3930" s="30" t="str">
        <f>I3929</f>
        <v>2 de 2016</v>
      </c>
      <c r="J3930" s="30" t="s">
        <v>150</v>
      </c>
      <c r="K3930" s="30" t="str">
        <f t="shared" si="340"/>
        <v>2 de 2016 - 2 de 2019</v>
      </c>
      <c r="L3930" s="47">
        <v>35</v>
      </c>
    </row>
    <row r="3931" spans="9:12" hidden="1" x14ac:dyDescent="0.2">
      <c r="I3931" s="30" t="str">
        <f t="shared" ref="I3931:I3940" si="342">I3930</f>
        <v>2 de 2016</v>
      </c>
      <c r="J3931" s="30" t="s">
        <v>151</v>
      </c>
      <c r="K3931" s="30" t="str">
        <f t="shared" si="340"/>
        <v>2 de 2016 - 3 de 2019</v>
      </c>
      <c r="L3931" s="47">
        <v>36</v>
      </c>
    </row>
    <row r="3932" spans="9:12" hidden="1" x14ac:dyDescent="0.2">
      <c r="I3932" s="30" t="str">
        <f t="shared" si="342"/>
        <v>2 de 2016</v>
      </c>
      <c r="J3932" s="30" t="s">
        <v>152</v>
      </c>
      <c r="K3932" s="30" t="str">
        <f t="shared" si="340"/>
        <v>2 de 2016 - 4 de 2019</v>
      </c>
      <c r="L3932" s="47">
        <v>37</v>
      </c>
    </row>
    <row r="3933" spans="9:12" hidden="1" x14ac:dyDescent="0.2">
      <c r="I3933" s="30" t="str">
        <f t="shared" si="342"/>
        <v>2 de 2016</v>
      </c>
      <c r="J3933" s="30" t="s">
        <v>153</v>
      </c>
      <c r="K3933" s="30" t="str">
        <f t="shared" si="340"/>
        <v>2 de 2016 - 5 de 2019</v>
      </c>
      <c r="L3933" s="47">
        <v>38</v>
      </c>
    </row>
    <row r="3934" spans="9:12" hidden="1" x14ac:dyDescent="0.2">
      <c r="I3934" s="30" t="str">
        <f t="shared" si="342"/>
        <v>2 de 2016</v>
      </c>
      <c r="J3934" s="30" t="s">
        <v>154</v>
      </c>
      <c r="K3934" s="30" t="str">
        <f t="shared" si="340"/>
        <v>2 de 2016 - 6 de 2019</v>
      </c>
      <c r="L3934" s="47">
        <v>39</v>
      </c>
    </row>
    <row r="3935" spans="9:12" hidden="1" x14ac:dyDescent="0.2">
      <c r="I3935" s="30" t="str">
        <f t="shared" si="342"/>
        <v>2 de 2016</v>
      </c>
      <c r="J3935" s="30" t="s">
        <v>155</v>
      </c>
      <c r="K3935" s="30" t="str">
        <f t="shared" si="340"/>
        <v>2 de 2016 - 7 de 2019</v>
      </c>
      <c r="L3935" s="47">
        <v>40</v>
      </c>
    </row>
    <row r="3936" spans="9:12" hidden="1" x14ac:dyDescent="0.2">
      <c r="I3936" s="30" t="str">
        <f t="shared" si="342"/>
        <v>2 de 2016</v>
      </c>
      <c r="J3936" s="30" t="s">
        <v>156</v>
      </c>
      <c r="K3936" s="30" t="str">
        <f t="shared" si="340"/>
        <v>2 de 2016 - 8 de 2019</v>
      </c>
      <c r="L3936" s="47">
        <v>41</v>
      </c>
    </row>
    <row r="3937" spans="9:12" hidden="1" x14ac:dyDescent="0.2">
      <c r="I3937" s="30" t="str">
        <f t="shared" si="342"/>
        <v>2 de 2016</v>
      </c>
      <c r="J3937" s="30" t="s">
        <v>157</v>
      </c>
      <c r="K3937" s="30" t="str">
        <f t="shared" si="340"/>
        <v>2 de 2016 - 9 de 2019</v>
      </c>
      <c r="L3937" s="47">
        <v>42</v>
      </c>
    </row>
    <row r="3938" spans="9:12" hidden="1" x14ac:dyDescent="0.2">
      <c r="I3938" s="30" t="str">
        <f t="shared" si="342"/>
        <v>2 de 2016</v>
      </c>
      <c r="J3938" s="30" t="s">
        <v>158</v>
      </c>
      <c r="K3938" s="30" t="str">
        <f t="shared" si="340"/>
        <v>2 de 2016 - 10 de 2019</v>
      </c>
      <c r="L3938" s="47">
        <v>43</v>
      </c>
    </row>
    <row r="3939" spans="9:12" hidden="1" x14ac:dyDescent="0.2">
      <c r="I3939" s="30" t="str">
        <f t="shared" si="342"/>
        <v>2 de 2016</v>
      </c>
      <c r="J3939" s="30" t="s">
        <v>159</v>
      </c>
      <c r="K3939" s="30" t="str">
        <f t="shared" si="340"/>
        <v>2 de 2016 - 11 de 2019</v>
      </c>
      <c r="L3939" s="47">
        <v>44</v>
      </c>
    </row>
    <row r="3940" spans="9:12" hidden="1" x14ac:dyDescent="0.2">
      <c r="I3940" s="30" t="str">
        <f t="shared" si="342"/>
        <v>2 de 2016</v>
      </c>
      <c r="J3940" s="30" t="s">
        <v>160</v>
      </c>
      <c r="K3940" s="30" t="str">
        <f t="shared" si="340"/>
        <v>2 de 2016 - 12 de 2019</v>
      </c>
      <c r="L3940" s="47">
        <v>45</v>
      </c>
    </row>
    <row r="3941" spans="9:12" hidden="1" x14ac:dyDescent="0.2">
      <c r="I3941" s="47" t="s">
        <v>115</v>
      </c>
      <c r="J3941" s="30" t="s">
        <v>149</v>
      </c>
      <c r="K3941" s="30" t="str">
        <f t="shared" si="340"/>
        <v>3 de 2016 - 1 de 2019</v>
      </c>
      <c r="L3941" s="30">
        <v>33</v>
      </c>
    </row>
    <row r="3942" spans="9:12" hidden="1" x14ac:dyDescent="0.2">
      <c r="I3942" s="47" t="str">
        <f>I3941</f>
        <v>3 de 2016</v>
      </c>
      <c r="J3942" s="30" t="s">
        <v>150</v>
      </c>
      <c r="K3942" s="30" t="str">
        <f t="shared" si="340"/>
        <v>3 de 2016 - 2 de 2019</v>
      </c>
      <c r="L3942" s="30">
        <v>34</v>
      </c>
    </row>
    <row r="3943" spans="9:12" hidden="1" x14ac:dyDescent="0.2">
      <c r="I3943" s="47" t="str">
        <f t="shared" ref="I3943:I3952" si="343">I3942</f>
        <v>3 de 2016</v>
      </c>
      <c r="J3943" s="30" t="s">
        <v>151</v>
      </c>
      <c r="K3943" s="30" t="str">
        <f t="shared" si="340"/>
        <v>3 de 2016 - 3 de 2019</v>
      </c>
      <c r="L3943" s="30">
        <v>35</v>
      </c>
    </row>
    <row r="3944" spans="9:12" hidden="1" x14ac:dyDescent="0.2">
      <c r="I3944" s="47" t="str">
        <f t="shared" si="343"/>
        <v>3 de 2016</v>
      </c>
      <c r="J3944" s="30" t="s">
        <v>152</v>
      </c>
      <c r="K3944" s="30" t="str">
        <f t="shared" si="340"/>
        <v>3 de 2016 - 4 de 2019</v>
      </c>
      <c r="L3944" s="30">
        <v>36</v>
      </c>
    </row>
    <row r="3945" spans="9:12" hidden="1" x14ac:dyDescent="0.2">
      <c r="I3945" s="47" t="str">
        <f t="shared" si="343"/>
        <v>3 de 2016</v>
      </c>
      <c r="J3945" s="30" t="s">
        <v>153</v>
      </c>
      <c r="K3945" s="30" t="str">
        <f t="shared" si="340"/>
        <v>3 de 2016 - 5 de 2019</v>
      </c>
      <c r="L3945" s="30">
        <v>37</v>
      </c>
    </row>
    <row r="3946" spans="9:12" hidden="1" x14ac:dyDescent="0.2">
      <c r="I3946" s="47" t="str">
        <f t="shared" si="343"/>
        <v>3 de 2016</v>
      </c>
      <c r="J3946" s="30" t="s">
        <v>154</v>
      </c>
      <c r="K3946" s="30" t="str">
        <f t="shared" si="340"/>
        <v>3 de 2016 - 6 de 2019</v>
      </c>
      <c r="L3946" s="30">
        <v>38</v>
      </c>
    </row>
    <row r="3947" spans="9:12" hidden="1" x14ac:dyDescent="0.2">
      <c r="I3947" s="47" t="str">
        <f t="shared" si="343"/>
        <v>3 de 2016</v>
      </c>
      <c r="J3947" s="30" t="s">
        <v>155</v>
      </c>
      <c r="K3947" s="30" t="str">
        <f t="shared" si="340"/>
        <v>3 de 2016 - 7 de 2019</v>
      </c>
      <c r="L3947" s="30">
        <v>39</v>
      </c>
    </row>
    <row r="3948" spans="9:12" hidden="1" x14ac:dyDescent="0.2">
      <c r="I3948" s="47" t="str">
        <f t="shared" si="343"/>
        <v>3 de 2016</v>
      </c>
      <c r="J3948" s="30" t="s">
        <v>156</v>
      </c>
      <c r="K3948" s="30" t="str">
        <f t="shared" si="340"/>
        <v>3 de 2016 - 8 de 2019</v>
      </c>
      <c r="L3948" s="30">
        <v>40</v>
      </c>
    </row>
    <row r="3949" spans="9:12" hidden="1" x14ac:dyDescent="0.2">
      <c r="I3949" s="47" t="str">
        <f t="shared" si="343"/>
        <v>3 de 2016</v>
      </c>
      <c r="J3949" s="30" t="s">
        <v>157</v>
      </c>
      <c r="K3949" s="30" t="str">
        <f t="shared" si="340"/>
        <v>3 de 2016 - 9 de 2019</v>
      </c>
      <c r="L3949" s="30">
        <v>41</v>
      </c>
    </row>
    <row r="3950" spans="9:12" hidden="1" x14ac:dyDescent="0.2">
      <c r="I3950" s="47" t="str">
        <f t="shared" si="343"/>
        <v>3 de 2016</v>
      </c>
      <c r="J3950" s="30" t="s">
        <v>158</v>
      </c>
      <c r="K3950" s="30" t="str">
        <f t="shared" si="340"/>
        <v>3 de 2016 - 10 de 2019</v>
      </c>
      <c r="L3950" s="30">
        <v>42</v>
      </c>
    </row>
    <row r="3951" spans="9:12" hidden="1" x14ac:dyDescent="0.2">
      <c r="I3951" s="47" t="str">
        <f t="shared" si="343"/>
        <v>3 de 2016</v>
      </c>
      <c r="J3951" s="30" t="s">
        <v>159</v>
      </c>
      <c r="K3951" s="30" t="str">
        <f t="shared" si="340"/>
        <v>3 de 2016 - 11 de 2019</v>
      </c>
      <c r="L3951" s="30">
        <v>43</v>
      </c>
    </row>
    <row r="3952" spans="9:12" hidden="1" x14ac:dyDescent="0.2">
      <c r="I3952" s="47" t="str">
        <f t="shared" si="343"/>
        <v>3 de 2016</v>
      </c>
      <c r="J3952" s="30" t="s">
        <v>160</v>
      </c>
      <c r="K3952" s="30" t="str">
        <f t="shared" si="340"/>
        <v>3 de 2016 - 12 de 2019</v>
      </c>
      <c r="L3952" s="30">
        <v>44</v>
      </c>
    </row>
    <row r="3953" spans="9:12" hidden="1" x14ac:dyDescent="0.2">
      <c r="I3953" s="47" t="s">
        <v>116</v>
      </c>
      <c r="J3953" s="30" t="s">
        <v>149</v>
      </c>
      <c r="K3953" s="30" t="str">
        <f t="shared" si="340"/>
        <v>4 de 2016 - 1 de 2019</v>
      </c>
      <c r="L3953" s="30">
        <v>32</v>
      </c>
    </row>
    <row r="3954" spans="9:12" hidden="1" x14ac:dyDescent="0.2">
      <c r="I3954" s="47" t="str">
        <f>I3953</f>
        <v>4 de 2016</v>
      </c>
      <c r="J3954" s="30" t="s">
        <v>150</v>
      </c>
      <c r="K3954" s="30" t="str">
        <f t="shared" si="340"/>
        <v>4 de 2016 - 2 de 2019</v>
      </c>
      <c r="L3954" s="30">
        <v>33</v>
      </c>
    </row>
    <row r="3955" spans="9:12" hidden="1" x14ac:dyDescent="0.2">
      <c r="I3955" s="47" t="str">
        <f t="shared" ref="I3955:I3964" si="344">I3954</f>
        <v>4 de 2016</v>
      </c>
      <c r="J3955" s="30" t="s">
        <v>151</v>
      </c>
      <c r="K3955" s="30" t="str">
        <f t="shared" si="340"/>
        <v>4 de 2016 - 3 de 2019</v>
      </c>
      <c r="L3955" s="30">
        <v>34</v>
      </c>
    </row>
    <row r="3956" spans="9:12" hidden="1" x14ac:dyDescent="0.2">
      <c r="I3956" s="47" t="str">
        <f t="shared" si="344"/>
        <v>4 de 2016</v>
      </c>
      <c r="J3956" s="30" t="s">
        <v>152</v>
      </c>
      <c r="K3956" s="30" t="str">
        <f t="shared" si="340"/>
        <v>4 de 2016 - 4 de 2019</v>
      </c>
      <c r="L3956" s="30">
        <v>35</v>
      </c>
    </row>
    <row r="3957" spans="9:12" hidden="1" x14ac:dyDescent="0.2">
      <c r="I3957" s="47" t="str">
        <f t="shared" si="344"/>
        <v>4 de 2016</v>
      </c>
      <c r="J3957" s="30" t="s">
        <v>153</v>
      </c>
      <c r="K3957" s="30" t="str">
        <f t="shared" si="340"/>
        <v>4 de 2016 - 5 de 2019</v>
      </c>
      <c r="L3957" s="30">
        <v>36</v>
      </c>
    </row>
    <row r="3958" spans="9:12" hidden="1" x14ac:dyDescent="0.2">
      <c r="I3958" s="47" t="str">
        <f t="shared" si="344"/>
        <v>4 de 2016</v>
      </c>
      <c r="J3958" s="30" t="s">
        <v>154</v>
      </c>
      <c r="K3958" s="30" t="str">
        <f t="shared" si="340"/>
        <v>4 de 2016 - 6 de 2019</v>
      </c>
      <c r="L3958" s="30">
        <v>37</v>
      </c>
    </row>
    <row r="3959" spans="9:12" hidden="1" x14ac:dyDescent="0.2">
      <c r="I3959" s="47" t="str">
        <f t="shared" si="344"/>
        <v>4 de 2016</v>
      </c>
      <c r="J3959" s="30" t="s">
        <v>155</v>
      </c>
      <c r="K3959" s="30" t="str">
        <f t="shared" si="340"/>
        <v>4 de 2016 - 7 de 2019</v>
      </c>
      <c r="L3959" s="30">
        <v>38</v>
      </c>
    </row>
    <row r="3960" spans="9:12" hidden="1" x14ac:dyDescent="0.2">
      <c r="I3960" s="47" t="str">
        <f t="shared" si="344"/>
        <v>4 de 2016</v>
      </c>
      <c r="J3960" s="30" t="s">
        <v>156</v>
      </c>
      <c r="K3960" s="30" t="str">
        <f t="shared" si="340"/>
        <v>4 de 2016 - 8 de 2019</v>
      </c>
      <c r="L3960" s="30">
        <v>39</v>
      </c>
    </row>
    <row r="3961" spans="9:12" hidden="1" x14ac:dyDescent="0.2">
      <c r="I3961" s="47" t="str">
        <f t="shared" si="344"/>
        <v>4 de 2016</v>
      </c>
      <c r="J3961" s="30" t="s">
        <v>157</v>
      </c>
      <c r="K3961" s="30" t="str">
        <f t="shared" si="340"/>
        <v>4 de 2016 - 9 de 2019</v>
      </c>
      <c r="L3961" s="30">
        <v>40</v>
      </c>
    </row>
    <row r="3962" spans="9:12" hidden="1" x14ac:dyDescent="0.2">
      <c r="I3962" s="47" t="str">
        <f t="shared" si="344"/>
        <v>4 de 2016</v>
      </c>
      <c r="J3962" s="30" t="s">
        <v>158</v>
      </c>
      <c r="K3962" s="30" t="str">
        <f t="shared" si="340"/>
        <v>4 de 2016 - 10 de 2019</v>
      </c>
      <c r="L3962" s="30">
        <v>41</v>
      </c>
    </row>
    <row r="3963" spans="9:12" hidden="1" x14ac:dyDescent="0.2">
      <c r="I3963" s="47" t="str">
        <f t="shared" si="344"/>
        <v>4 de 2016</v>
      </c>
      <c r="J3963" s="30" t="s">
        <v>159</v>
      </c>
      <c r="K3963" s="30" t="str">
        <f t="shared" si="340"/>
        <v>4 de 2016 - 11 de 2019</v>
      </c>
      <c r="L3963" s="30">
        <v>42</v>
      </c>
    </row>
    <row r="3964" spans="9:12" hidden="1" x14ac:dyDescent="0.2">
      <c r="I3964" s="47" t="str">
        <f t="shared" si="344"/>
        <v>4 de 2016</v>
      </c>
      <c r="J3964" s="30" t="s">
        <v>160</v>
      </c>
      <c r="K3964" s="30" t="str">
        <f t="shared" si="340"/>
        <v>4 de 2016 - 12 de 2019</v>
      </c>
      <c r="L3964" s="30">
        <v>43</v>
      </c>
    </row>
    <row r="3965" spans="9:12" hidden="1" x14ac:dyDescent="0.2">
      <c r="I3965" s="47" t="s">
        <v>117</v>
      </c>
      <c r="J3965" s="30" t="s">
        <v>149</v>
      </c>
      <c r="K3965" s="30" t="str">
        <f t="shared" si="340"/>
        <v>5 de 2016 - 1 de 2019</v>
      </c>
      <c r="L3965" s="30">
        <v>31</v>
      </c>
    </row>
    <row r="3966" spans="9:12" hidden="1" x14ac:dyDescent="0.2">
      <c r="I3966" s="47" t="str">
        <f>I3965</f>
        <v>5 de 2016</v>
      </c>
      <c r="J3966" s="30" t="s">
        <v>150</v>
      </c>
      <c r="K3966" s="30" t="str">
        <f t="shared" si="340"/>
        <v>5 de 2016 - 2 de 2019</v>
      </c>
      <c r="L3966" s="30">
        <v>32</v>
      </c>
    </row>
    <row r="3967" spans="9:12" hidden="1" x14ac:dyDescent="0.2">
      <c r="I3967" s="47" t="str">
        <f t="shared" ref="I3967:I3976" si="345">I3966</f>
        <v>5 de 2016</v>
      </c>
      <c r="J3967" s="30" t="s">
        <v>151</v>
      </c>
      <c r="K3967" s="30" t="str">
        <f t="shared" si="340"/>
        <v>5 de 2016 - 3 de 2019</v>
      </c>
      <c r="L3967" s="30">
        <v>33</v>
      </c>
    </row>
    <row r="3968" spans="9:12" hidden="1" x14ac:dyDescent="0.2">
      <c r="I3968" s="47" t="str">
        <f t="shared" si="345"/>
        <v>5 de 2016</v>
      </c>
      <c r="J3968" s="30" t="s">
        <v>152</v>
      </c>
      <c r="K3968" s="30" t="str">
        <f t="shared" si="340"/>
        <v>5 de 2016 - 4 de 2019</v>
      </c>
      <c r="L3968" s="30">
        <v>34</v>
      </c>
    </row>
    <row r="3969" spans="9:12" hidden="1" x14ac:dyDescent="0.2">
      <c r="I3969" s="47" t="str">
        <f t="shared" si="345"/>
        <v>5 de 2016</v>
      </c>
      <c r="J3969" s="30" t="s">
        <v>153</v>
      </c>
      <c r="K3969" s="30" t="str">
        <f t="shared" si="340"/>
        <v>5 de 2016 - 5 de 2019</v>
      </c>
      <c r="L3969" s="30">
        <v>35</v>
      </c>
    </row>
    <row r="3970" spans="9:12" hidden="1" x14ac:dyDescent="0.2">
      <c r="I3970" s="47" t="str">
        <f t="shared" si="345"/>
        <v>5 de 2016</v>
      </c>
      <c r="J3970" s="30" t="s">
        <v>154</v>
      </c>
      <c r="K3970" s="30" t="str">
        <f t="shared" si="340"/>
        <v>5 de 2016 - 6 de 2019</v>
      </c>
      <c r="L3970" s="30">
        <v>36</v>
      </c>
    </row>
    <row r="3971" spans="9:12" hidden="1" x14ac:dyDescent="0.2">
      <c r="I3971" s="47" t="str">
        <f t="shared" si="345"/>
        <v>5 de 2016</v>
      </c>
      <c r="J3971" s="30" t="s">
        <v>155</v>
      </c>
      <c r="K3971" s="30" t="str">
        <f t="shared" si="340"/>
        <v>5 de 2016 - 7 de 2019</v>
      </c>
      <c r="L3971" s="30">
        <v>37</v>
      </c>
    </row>
    <row r="3972" spans="9:12" hidden="1" x14ac:dyDescent="0.2">
      <c r="I3972" s="47" t="str">
        <f t="shared" si="345"/>
        <v>5 de 2016</v>
      </c>
      <c r="J3972" s="30" t="s">
        <v>156</v>
      </c>
      <c r="K3972" s="30" t="str">
        <f t="shared" si="340"/>
        <v>5 de 2016 - 8 de 2019</v>
      </c>
      <c r="L3972" s="30">
        <v>38</v>
      </c>
    </row>
    <row r="3973" spans="9:12" hidden="1" x14ac:dyDescent="0.2">
      <c r="I3973" s="47" t="str">
        <f t="shared" si="345"/>
        <v>5 de 2016</v>
      </c>
      <c r="J3973" s="30" t="s">
        <v>157</v>
      </c>
      <c r="K3973" s="30" t="str">
        <f t="shared" si="340"/>
        <v>5 de 2016 - 9 de 2019</v>
      </c>
      <c r="L3973" s="30">
        <v>39</v>
      </c>
    </row>
    <row r="3974" spans="9:12" hidden="1" x14ac:dyDescent="0.2">
      <c r="I3974" s="47" t="str">
        <f t="shared" si="345"/>
        <v>5 de 2016</v>
      </c>
      <c r="J3974" s="30" t="s">
        <v>158</v>
      </c>
      <c r="K3974" s="30" t="str">
        <f t="shared" si="340"/>
        <v>5 de 2016 - 10 de 2019</v>
      </c>
      <c r="L3974" s="30">
        <v>40</v>
      </c>
    </row>
    <row r="3975" spans="9:12" hidden="1" x14ac:dyDescent="0.2">
      <c r="I3975" s="47" t="str">
        <f t="shared" si="345"/>
        <v>5 de 2016</v>
      </c>
      <c r="J3975" s="30" t="s">
        <v>159</v>
      </c>
      <c r="K3975" s="30" t="str">
        <f t="shared" si="340"/>
        <v>5 de 2016 - 11 de 2019</v>
      </c>
      <c r="L3975" s="30">
        <v>41</v>
      </c>
    </row>
    <row r="3976" spans="9:12" hidden="1" x14ac:dyDescent="0.2">
      <c r="I3976" s="47" t="str">
        <f t="shared" si="345"/>
        <v>5 de 2016</v>
      </c>
      <c r="J3976" s="30" t="s">
        <v>160</v>
      </c>
      <c r="K3976" s="30" t="str">
        <f t="shared" si="340"/>
        <v>5 de 2016 - 12 de 2019</v>
      </c>
      <c r="L3976" s="30">
        <v>42</v>
      </c>
    </row>
    <row r="3977" spans="9:12" hidden="1" x14ac:dyDescent="0.2">
      <c r="I3977" s="47" t="s">
        <v>118</v>
      </c>
      <c r="J3977" s="30" t="s">
        <v>149</v>
      </c>
      <c r="K3977" s="30" t="str">
        <f t="shared" si="340"/>
        <v>6 de 2016 - 1 de 2019</v>
      </c>
      <c r="L3977" s="30">
        <v>30</v>
      </c>
    </row>
    <row r="3978" spans="9:12" hidden="1" x14ac:dyDescent="0.2">
      <c r="I3978" s="47" t="str">
        <f>I3977</f>
        <v>6 de 2016</v>
      </c>
      <c r="J3978" s="30" t="s">
        <v>150</v>
      </c>
      <c r="K3978" s="30" t="str">
        <f t="shared" si="340"/>
        <v>6 de 2016 - 2 de 2019</v>
      </c>
      <c r="L3978" s="30">
        <v>31</v>
      </c>
    </row>
    <row r="3979" spans="9:12" hidden="1" x14ac:dyDescent="0.2">
      <c r="I3979" s="47" t="str">
        <f t="shared" ref="I3979:I3988" si="346">I3978</f>
        <v>6 de 2016</v>
      </c>
      <c r="J3979" s="30" t="s">
        <v>151</v>
      </c>
      <c r="K3979" s="30" t="str">
        <f t="shared" si="340"/>
        <v>6 de 2016 - 3 de 2019</v>
      </c>
      <c r="L3979" s="30">
        <v>32</v>
      </c>
    </row>
    <row r="3980" spans="9:12" hidden="1" x14ac:dyDescent="0.2">
      <c r="I3980" s="47" t="str">
        <f t="shared" si="346"/>
        <v>6 de 2016</v>
      </c>
      <c r="J3980" s="30" t="s">
        <v>152</v>
      </c>
      <c r="K3980" s="30" t="str">
        <f t="shared" si="340"/>
        <v>6 de 2016 - 4 de 2019</v>
      </c>
      <c r="L3980" s="30">
        <v>33</v>
      </c>
    </row>
    <row r="3981" spans="9:12" hidden="1" x14ac:dyDescent="0.2">
      <c r="I3981" s="47" t="str">
        <f t="shared" si="346"/>
        <v>6 de 2016</v>
      </c>
      <c r="J3981" s="30" t="s">
        <v>153</v>
      </c>
      <c r="K3981" s="30" t="str">
        <f t="shared" si="340"/>
        <v>6 de 2016 - 5 de 2019</v>
      </c>
      <c r="L3981" s="30">
        <v>34</v>
      </c>
    </row>
    <row r="3982" spans="9:12" hidden="1" x14ac:dyDescent="0.2">
      <c r="I3982" s="47" t="str">
        <f t="shared" si="346"/>
        <v>6 de 2016</v>
      </c>
      <c r="J3982" s="30" t="s">
        <v>154</v>
      </c>
      <c r="K3982" s="30" t="str">
        <f t="shared" ref="K3982:K4045" si="347">CONCATENATE(I3982," - ",J3982)</f>
        <v>6 de 2016 - 6 de 2019</v>
      </c>
      <c r="L3982" s="30">
        <v>35</v>
      </c>
    </row>
    <row r="3983" spans="9:12" hidden="1" x14ac:dyDescent="0.2">
      <c r="I3983" s="47" t="str">
        <f t="shared" si="346"/>
        <v>6 de 2016</v>
      </c>
      <c r="J3983" s="30" t="s">
        <v>155</v>
      </c>
      <c r="K3983" s="30" t="str">
        <f t="shared" si="347"/>
        <v>6 de 2016 - 7 de 2019</v>
      </c>
      <c r="L3983" s="30">
        <v>36</v>
      </c>
    </row>
    <row r="3984" spans="9:12" hidden="1" x14ac:dyDescent="0.2">
      <c r="I3984" s="47" t="str">
        <f t="shared" si="346"/>
        <v>6 de 2016</v>
      </c>
      <c r="J3984" s="30" t="s">
        <v>156</v>
      </c>
      <c r="K3984" s="30" t="str">
        <f t="shared" si="347"/>
        <v>6 de 2016 - 8 de 2019</v>
      </c>
      <c r="L3984" s="30">
        <v>37</v>
      </c>
    </row>
    <row r="3985" spans="9:12" hidden="1" x14ac:dyDescent="0.2">
      <c r="I3985" s="47" t="str">
        <f t="shared" si="346"/>
        <v>6 de 2016</v>
      </c>
      <c r="J3985" s="30" t="s">
        <v>157</v>
      </c>
      <c r="K3985" s="30" t="str">
        <f t="shared" si="347"/>
        <v>6 de 2016 - 9 de 2019</v>
      </c>
      <c r="L3985" s="30">
        <v>38</v>
      </c>
    </row>
    <row r="3986" spans="9:12" hidden="1" x14ac:dyDescent="0.2">
      <c r="I3986" s="47" t="str">
        <f t="shared" si="346"/>
        <v>6 de 2016</v>
      </c>
      <c r="J3986" s="30" t="s">
        <v>158</v>
      </c>
      <c r="K3986" s="30" t="str">
        <f t="shared" si="347"/>
        <v>6 de 2016 - 10 de 2019</v>
      </c>
      <c r="L3986" s="30">
        <v>39</v>
      </c>
    </row>
    <row r="3987" spans="9:12" hidden="1" x14ac:dyDescent="0.2">
      <c r="I3987" s="47" t="str">
        <f t="shared" si="346"/>
        <v>6 de 2016</v>
      </c>
      <c r="J3987" s="30" t="s">
        <v>159</v>
      </c>
      <c r="K3987" s="30" t="str">
        <f t="shared" si="347"/>
        <v>6 de 2016 - 11 de 2019</v>
      </c>
      <c r="L3987" s="30">
        <v>40</v>
      </c>
    </row>
    <row r="3988" spans="9:12" hidden="1" x14ac:dyDescent="0.2">
      <c r="I3988" s="47" t="str">
        <f t="shared" si="346"/>
        <v>6 de 2016</v>
      </c>
      <c r="J3988" s="30" t="s">
        <v>160</v>
      </c>
      <c r="K3988" s="30" t="str">
        <f t="shared" si="347"/>
        <v>6 de 2016 - 12 de 2019</v>
      </c>
      <c r="L3988" s="30">
        <v>41</v>
      </c>
    </row>
    <row r="3989" spans="9:12" hidden="1" x14ac:dyDescent="0.2">
      <c r="I3989" s="47" t="s">
        <v>119</v>
      </c>
      <c r="J3989" s="30" t="s">
        <v>149</v>
      </c>
      <c r="K3989" s="30" t="str">
        <f t="shared" si="347"/>
        <v>7 de 2016 - 1 de 2019</v>
      </c>
      <c r="L3989" s="30">
        <v>29</v>
      </c>
    </row>
    <row r="3990" spans="9:12" hidden="1" x14ac:dyDescent="0.2">
      <c r="I3990" s="47" t="str">
        <f>I3989</f>
        <v>7 de 2016</v>
      </c>
      <c r="J3990" s="30" t="s">
        <v>150</v>
      </c>
      <c r="K3990" s="30" t="str">
        <f t="shared" si="347"/>
        <v>7 de 2016 - 2 de 2019</v>
      </c>
      <c r="L3990" s="30">
        <v>30</v>
      </c>
    </row>
    <row r="3991" spans="9:12" hidden="1" x14ac:dyDescent="0.2">
      <c r="I3991" s="47" t="str">
        <f t="shared" ref="I3991:I4000" si="348">I3990</f>
        <v>7 de 2016</v>
      </c>
      <c r="J3991" s="30" t="s">
        <v>151</v>
      </c>
      <c r="K3991" s="30" t="str">
        <f t="shared" si="347"/>
        <v>7 de 2016 - 3 de 2019</v>
      </c>
      <c r="L3991" s="30">
        <v>31</v>
      </c>
    </row>
    <row r="3992" spans="9:12" hidden="1" x14ac:dyDescent="0.2">
      <c r="I3992" s="47" t="str">
        <f t="shared" si="348"/>
        <v>7 de 2016</v>
      </c>
      <c r="J3992" s="30" t="s">
        <v>152</v>
      </c>
      <c r="K3992" s="30" t="str">
        <f t="shared" si="347"/>
        <v>7 de 2016 - 4 de 2019</v>
      </c>
      <c r="L3992" s="30">
        <v>32</v>
      </c>
    </row>
    <row r="3993" spans="9:12" hidden="1" x14ac:dyDescent="0.2">
      <c r="I3993" s="47" t="str">
        <f t="shared" si="348"/>
        <v>7 de 2016</v>
      </c>
      <c r="J3993" s="30" t="s">
        <v>153</v>
      </c>
      <c r="K3993" s="30" t="str">
        <f t="shared" si="347"/>
        <v>7 de 2016 - 5 de 2019</v>
      </c>
      <c r="L3993" s="30">
        <v>33</v>
      </c>
    </row>
    <row r="3994" spans="9:12" hidden="1" x14ac:dyDescent="0.2">
      <c r="I3994" s="47" t="str">
        <f t="shared" si="348"/>
        <v>7 de 2016</v>
      </c>
      <c r="J3994" s="30" t="s">
        <v>154</v>
      </c>
      <c r="K3994" s="30" t="str">
        <f t="shared" si="347"/>
        <v>7 de 2016 - 6 de 2019</v>
      </c>
      <c r="L3994" s="30">
        <v>34</v>
      </c>
    </row>
    <row r="3995" spans="9:12" hidden="1" x14ac:dyDescent="0.2">
      <c r="I3995" s="47" t="str">
        <f t="shared" si="348"/>
        <v>7 de 2016</v>
      </c>
      <c r="J3995" s="30" t="s">
        <v>155</v>
      </c>
      <c r="K3995" s="30" t="str">
        <f t="shared" si="347"/>
        <v>7 de 2016 - 7 de 2019</v>
      </c>
      <c r="L3995" s="30">
        <v>35</v>
      </c>
    </row>
    <row r="3996" spans="9:12" hidden="1" x14ac:dyDescent="0.2">
      <c r="I3996" s="47" t="str">
        <f t="shared" si="348"/>
        <v>7 de 2016</v>
      </c>
      <c r="J3996" s="30" t="s">
        <v>156</v>
      </c>
      <c r="K3996" s="30" t="str">
        <f t="shared" si="347"/>
        <v>7 de 2016 - 8 de 2019</v>
      </c>
      <c r="L3996" s="30">
        <v>36</v>
      </c>
    </row>
    <row r="3997" spans="9:12" hidden="1" x14ac:dyDescent="0.2">
      <c r="I3997" s="47" t="str">
        <f t="shared" si="348"/>
        <v>7 de 2016</v>
      </c>
      <c r="J3997" s="30" t="s">
        <v>157</v>
      </c>
      <c r="K3997" s="30" t="str">
        <f t="shared" si="347"/>
        <v>7 de 2016 - 9 de 2019</v>
      </c>
      <c r="L3997" s="30">
        <v>37</v>
      </c>
    </row>
    <row r="3998" spans="9:12" hidden="1" x14ac:dyDescent="0.2">
      <c r="I3998" s="47" t="str">
        <f t="shared" si="348"/>
        <v>7 de 2016</v>
      </c>
      <c r="J3998" s="30" t="s">
        <v>158</v>
      </c>
      <c r="K3998" s="30" t="str">
        <f t="shared" si="347"/>
        <v>7 de 2016 - 10 de 2019</v>
      </c>
      <c r="L3998" s="30">
        <v>38</v>
      </c>
    </row>
    <row r="3999" spans="9:12" hidden="1" x14ac:dyDescent="0.2">
      <c r="I3999" s="47" t="str">
        <f t="shared" si="348"/>
        <v>7 de 2016</v>
      </c>
      <c r="J3999" s="30" t="s">
        <v>159</v>
      </c>
      <c r="K3999" s="30" t="str">
        <f t="shared" si="347"/>
        <v>7 de 2016 - 11 de 2019</v>
      </c>
      <c r="L3999" s="30">
        <v>39</v>
      </c>
    </row>
    <row r="4000" spans="9:12" hidden="1" x14ac:dyDescent="0.2">
      <c r="I4000" s="47" t="str">
        <f t="shared" si="348"/>
        <v>7 de 2016</v>
      </c>
      <c r="J4000" s="30" t="s">
        <v>160</v>
      </c>
      <c r="K4000" s="30" t="str">
        <f t="shared" si="347"/>
        <v>7 de 2016 - 12 de 2019</v>
      </c>
      <c r="L4000" s="30">
        <v>40</v>
      </c>
    </row>
    <row r="4001" spans="9:12" hidden="1" x14ac:dyDescent="0.2">
      <c r="I4001" s="47" t="s">
        <v>120</v>
      </c>
      <c r="J4001" s="30" t="s">
        <v>149</v>
      </c>
      <c r="K4001" s="30" t="str">
        <f t="shared" si="347"/>
        <v>8 de 2016 - 1 de 2019</v>
      </c>
      <c r="L4001" s="30">
        <v>28</v>
      </c>
    </row>
    <row r="4002" spans="9:12" hidden="1" x14ac:dyDescent="0.2">
      <c r="I4002" s="47" t="str">
        <f>I4001</f>
        <v>8 de 2016</v>
      </c>
      <c r="J4002" s="30" t="s">
        <v>150</v>
      </c>
      <c r="K4002" s="30" t="str">
        <f t="shared" si="347"/>
        <v>8 de 2016 - 2 de 2019</v>
      </c>
      <c r="L4002" s="30">
        <v>29</v>
      </c>
    </row>
    <row r="4003" spans="9:12" hidden="1" x14ac:dyDescent="0.2">
      <c r="I4003" s="47" t="str">
        <f t="shared" ref="I4003:I4012" si="349">I4002</f>
        <v>8 de 2016</v>
      </c>
      <c r="J4003" s="30" t="s">
        <v>151</v>
      </c>
      <c r="K4003" s="30" t="str">
        <f t="shared" si="347"/>
        <v>8 de 2016 - 3 de 2019</v>
      </c>
      <c r="L4003" s="30">
        <v>30</v>
      </c>
    </row>
    <row r="4004" spans="9:12" hidden="1" x14ac:dyDescent="0.2">
      <c r="I4004" s="47" t="str">
        <f t="shared" si="349"/>
        <v>8 de 2016</v>
      </c>
      <c r="J4004" s="30" t="s">
        <v>152</v>
      </c>
      <c r="K4004" s="30" t="str">
        <f t="shared" si="347"/>
        <v>8 de 2016 - 4 de 2019</v>
      </c>
      <c r="L4004" s="30">
        <v>31</v>
      </c>
    </row>
    <row r="4005" spans="9:12" hidden="1" x14ac:dyDescent="0.2">
      <c r="I4005" s="47" t="str">
        <f t="shared" si="349"/>
        <v>8 de 2016</v>
      </c>
      <c r="J4005" s="30" t="s">
        <v>153</v>
      </c>
      <c r="K4005" s="30" t="str">
        <f t="shared" si="347"/>
        <v>8 de 2016 - 5 de 2019</v>
      </c>
      <c r="L4005" s="30">
        <v>32</v>
      </c>
    </row>
    <row r="4006" spans="9:12" hidden="1" x14ac:dyDescent="0.2">
      <c r="I4006" s="47" t="str">
        <f t="shared" si="349"/>
        <v>8 de 2016</v>
      </c>
      <c r="J4006" s="30" t="s">
        <v>154</v>
      </c>
      <c r="K4006" s="30" t="str">
        <f t="shared" si="347"/>
        <v>8 de 2016 - 6 de 2019</v>
      </c>
      <c r="L4006" s="30">
        <v>33</v>
      </c>
    </row>
    <row r="4007" spans="9:12" hidden="1" x14ac:dyDescent="0.2">
      <c r="I4007" s="47" t="str">
        <f t="shared" si="349"/>
        <v>8 de 2016</v>
      </c>
      <c r="J4007" s="30" t="s">
        <v>155</v>
      </c>
      <c r="K4007" s="30" t="str">
        <f t="shared" si="347"/>
        <v>8 de 2016 - 7 de 2019</v>
      </c>
      <c r="L4007" s="30">
        <v>34</v>
      </c>
    </row>
    <row r="4008" spans="9:12" hidden="1" x14ac:dyDescent="0.2">
      <c r="I4008" s="47" t="str">
        <f t="shared" si="349"/>
        <v>8 de 2016</v>
      </c>
      <c r="J4008" s="30" t="s">
        <v>156</v>
      </c>
      <c r="K4008" s="30" t="str">
        <f t="shared" si="347"/>
        <v>8 de 2016 - 8 de 2019</v>
      </c>
      <c r="L4008" s="30">
        <v>35</v>
      </c>
    </row>
    <row r="4009" spans="9:12" hidden="1" x14ac:dyDescent="0.2">
      <c r="I4009" s="47" t="str">
        <f t="shared" si="349"/>
        <v>8 de 2016</v>
      </c>
      <c r="J4009" s="30" t="s">
        <v>157</v>
      </c>
      <c r="K4009" s="30" t="str">
        <f t="shared" si="347"/>
        <v>8 de 2016 - 9 de 2019</v>
      </c>
      <c r="L4009" s="30">
        <v>36</v>
      </c>
    </row>
    <row r="4010" spans="9:12" hidden="1" x14ac:dyDescent="0.2">
      <c r="I4010" s="47" t="str">
        <f t="shared" si="349"/>
        <v>8 de 2016</v>
      </c>
      <c r="J4010" s="30" t="s">
        <v>158</v>
      </c>
      <c r="K4010" s="30" t="str">
        <f t="shared" si="347"/>
        <v>8 de 2016 - 10 de 2019</v>
      </c>
      <c r="L4010" s="30">
        <v>37</v>
      </c>
    </row>
    <row r="4011" spans="9:12" hidden="1" x14ac:dyDescent="0.2">
      <c r="I4011" s="47" t="str">
        <f t="shared" si="349"/>
        <v>8 de 2016</v>
      </c>
      <c r="J4011" s="30" t="s">
        <v>159</v>
      </c>
      <c r="K4011" s="30" t="str">
        <f t="shared" si="347"/>
        <v>8 de 2016 - 11 de 2019</v>
      </c>
      <c r="L4011" s="30">
        <v>38</v>
      </c>
    </row>
    <row r="4012" spans="9:12" hidden="1" x14ac:dyDescent="0.2">
      <c r="I4012" s="47" t="str">
        <f t="shared" si="349"/>
        <v>8 de 2016</v>
      </c>
      <c r="J4012" s="30" t="s">
        <v>160</v>
      </c>
      <c r="K4012" s="30" t="str">
        <f t="shared" si="347"/>
        <v>8 de 2016 - 12 de 2019</v>
      </c>
      <c r="L4012" s="30">
        <v>39</v>
      </c>
    </row>
    <row r="4013" spans="9:12" hidden="1" x14ac:dyDescent="0.2">
      <c r="I4013" s="47" t="s">
        <v>121</v>
      </c>
      <c r="J4013" s="30" t="s">
        <v>149</v>
      </c>
      <c r="K4013" s="30" t="str">
        <f t="shared" si="347"/>
        <v>9 de 2016 - 1 de 2019</v>
      </c>
      <c r="L4013" s="30">
        <v>27</v>
      </c>
    </row>
    <row r="4014" spans="9:12" hidden="1" x14ac:dyDescent="0.2">
      <c r="I4014" s="30" t="str">
        <f>I4013</f>
        <v>9 de 2016</v>
      </c>
      <c r="J4014" s="30" t="s">
        <v>150</v>
      </c>
      <c r="K4014" s="30" t="str">
        <f t="shared" si="347"/>
        <v>9 de 2016 - 2 de 2019</v>
      </c>
      <c r="L4014" s="30">
        <v>28</v>
      </c>
    </row>
    <row r="4015" spans="9:12" hidden="1" x14ac:dyDescent="0.2">
      <c r="I4015" s="30" t="str">
        <f t="shared" ref="I4015:I4024" si="350">I4014</f>
        <v>9 de 2016</v>
      </c>
      <c r="J4015" s="30" t="s">
        <v>151</v>
      </c>
      <c r="K4015" s="30" t="str">
        <f t="shared" si="347"/>
        <v>9 de 2016 - 3 de 2019</v>
      </c>
      <c r="L4015" s="30">
        <v>29</v>
      </c>
    </row>
    <row r="4016" spans="9:12" hidden="1" x14ac:dyDescent="0.2">
      <c r="I4016" s="30" t="str">
        <f t="shared" si="350"/>
        <v>9 de 2016</v>
      </c>
      <c r="J4016" s="30" t="s">
        <v>152</v>
      </c>
      <c r="K4016" s="30" t="str">
        <f t="shared" si="347"/>
        <v>9 de 2016 - 4 de 2019</v>
      </c>
      <c r="L4016" s="30">
        <v>30</v>
      </c>
    </row>
    <row r="4017" spans="9:12" hidden="1" x14ac:dyDescent="0.2">
      <c r="I4017" s="30" t="str">
        <f t="shared" si="350"/>
        <v>9 de 2016</v>
      </c>
      <c r="J4017" s="30" t="s">
        <v>153</v>
      </c>
      <c r="K4017" s="30" t="str">
        <f t="shared" si="347"/>
        <v>9 de 2016 - 5 de 2019</v>
      </c>
      <c r="L4017" s="30">
        <v>31</v>
      </c>
    </row>
    <row r="4018" spans="9:12" hidden="1" x14ac:dyDescent="0.2">
      <c r="I4018" s="30" t="str">
        <f t="shared" si="350"/>
        <v>9 de 2016</v>
      </c>
      <c r="J4018" s="30" t="s">
        <v>154</v>
      </c>
      <c r="K4018" s="30" t="str">
        <f t="shared" si="347"/>
        <v>9 de 2016 - 6 de 2019</v>
      </c>
      <c r="L4018" s="30">
        <v>32</v>
      </c>
    </row>
    <row r="4019" spans="9:12" hidden="1" x14ac:dyDescent="0.2">
      <c r="I4019" s="30" t="str">
        <f t="shared" si="350"/>
        <v>9 de 2016</v>
      </c>
      <c r="J4019" s="30" t="s">
        <v>155</v>
      </c>
      <c r="K4019" s="30" t="str">
        <f t="shared" si="347"/>
        <v>9 de 2016 - 7 de 2019</v>
      </c>
      <c r="L4019" s="30">
        <v>33</v>
      </c>
    </row>
    <row r="4020" spans="9:12" hidden="1" x14ac:dyDescent="0.2">
      <c r="I4020" s="30" t="str">
        <f t="shared" si="350"/>
        <v>9 de 2016</v>
      </c>
      <c r="J4020" s="30" t="s">
        <v>156</v>
      </c>
      <c r="K4020" s="30" t="str">
        <f t="shared" si="347"/>
        <v>9 de 2016 - 8 de 2019</v>
      </c>
      <c r="L4020" s="30">
        <v>34</v>
      </c>
    </row>
    <row r="4021" spans="9:12" hidden="1" x14ac:dyDescent="0.2">
      <c r="I4021" s="30" t="str">
        <f t="shared" si="350"/>
        <v>9 de 2016</v>
      </c>
      <c r="J4021" s="30" t="s">
        <v>157</v>
      </c>
      <c r="K4021" s="30" t="str">
        <f t="shared" si="347"/>
        <v>9 de 2016 - 9 de 2019</v>
      </c>
      <c r="L4021" s="30">
        <v>35</v>
      </c>
    </row>
    <row r="4022" spans="9:12" hidden="1" x14ac:dyDescent="0.2">
      <c r="I4022" s="30" t="str">
        <f t="shared" si="350"/>
        <v>9 de 2016</v>
      </c>
      <c r="J4022" s="30" t="s">
        <v>158</v>
      </c>
      <c r="K4022" s="30" t="str">
        <f t="shared" si="347"/>
        <v>9 de 2016 - 10 de 2019</v>
      </c>
      <c r="L4022" s="30">
        <v>36</v>
      </c>
    </row>
    <row r="4023" spans="9:12" hidden="1" x14ac:dyDescent="0.2">
      <c r="I4023" s="30" t="str">
        <f t="shared" si="350"/>
        <v>9 de 2016</v>
      </c>
      <c r="J4023" s="30" t="s">
        <v>159</v>
      </c>
      <c r="K4023" s="30" t="str">
        <f t="shared" si="347"/>
        <v>9 de 2016 - 11 de 2019</v>
      </c>
      <c r="L4023" s="30">
        <v>37</v>
      </c>
    </row>
    <row r="4024" spans="9:12" hidden="1" x14ac:dyDescent="0.2">
      <c r="I4024" s="30" t="str">
        <f t="shared" si="350"/>
        <v>9 de 2016</v>
      </c>
      <c r="J4024" s="30" t="s">
        <v>160</v>
      </c>
      <c r="K4024" s="30" t="str">
        <f t="shared" si="347"/>
        <v>9 de 2016 - 12 de 2019</v>
      </c>
      <c r="L4024" s="30">
        <v>38</v>
      </c>
    </row>
    <row r="4025" spans="9:12" hidden="1" x14ac:dyDescent="0.2">
      <c r="I4025" s="47" t="s">
        <v>122</v>
      </c>
      <c r="J4025" s="30" t="s">
        <v>149</v>
      </c>
      <c r="K4025" s="30" t="str">
        <f t="shared" si="347"/>
        <v>10 de 2016 - 1 de 2019</v>
      </c>
      <c r="L4025" s="30">
        <v>26</v>
      </c>
    </row>
    <row r="4026" spans="9:12" hidden="1" x14ac:dyDescent="0.2">
      <c r="I4026" s="47" t="str">
        <f>I4025</f>
        <v>10 de 2016</v>
      </c>
      <c r="J4026" s="30" t="s">
        <v>150</v>
      </c>
      <c r="K4026" s="30" t="str">
        <f t="shared" si="347"/>
        <v>10 de 2016 - 2 de 2019</v>
      </c>
      <c r="L4026" s="30">
        <v>27</v>
      </c>
    </row>
    <row r="4027" spans="9:12" hidden="1" x14ac:dyDescent="0.2">
      <c r="I4027" s="47" t="str">
        <f t="shared" ref="I4027:I4036" si="351">I4026</f>
        <v>10 de 2016</v>
      </c>
      <c r="J4027" s="30" t="s">
        <v>151</v>
      </c>
      <c r="K4027" s="30" t="str">
        <f t="shared" si="347"/>
        <v>10 de 2016 - 3 de 2019</v>
      </c>
      <c r="L4027" s="30">
        <v>28</v>
      </c>
    </row>
    <row r="4028" spans="9:12" hidden="1" x14ac:dyDescent="0.2">
      <c r="I4028" s="47" t="str">
        <f t="shared" si="351"/>
        <v>10 de 2016</v>
      </c>
      <c r="J4028" s="30" t="s">
        <v>152</v>
      </c>
      <c r="K4028" s="30" t="str">
        <f t="shared" si="347"/>
        <v>10 de 2016 - 4 de 2019</v>
      </c>
      <c r="L4028" s="30">
        <v>29</v>
      </c>
    </row>
    <row r="4029" spans="9:12" hidden="1" x14ac:dyDescent="0.2">
      <c r="I4029" s="47" t="str">
        <f t="shared" si="351"/>
        <v>10 de 2016</v>
      </c>
      <c r="J4029" s="30" t="s">
        <v>153</v>
      </c>
      <c r="K4029" s="30" t="str">
        <f t="shared" si="347"/>
        <v>10 de 2016 - 5 de 2019</v>
      </c>
      <c r="L4029" s="30">
        <v>30</v>
      </c>
    </row>
    <row r="4030" spans="9:12" hidden="1" x14ac:dyDescent="0.2">
      <c r="I4030" s="47" t="str">
        <f t="shared" si="351"/>
        <v>10 de 2016</v>
      </c>
      <c r="J4030" s="30" t="s">
        <v>154</v>
      </c>
      <c r="K4030" s="30" t="str">
        <f t="shared" si="347"/>
        <v>10 de 2016 - 6 de 2019</v>
      </c>
      <c r="L4030" s="30">
        <v>31</v>
      </c>
    </row>
    <row r="4031" spans="9:12" hidden="1" x14ac:dyDescent="0.2">
      <c r="I4031" s="47" t="str">
        <f t="shared" si="351"/>
        <v>10 de 2016</v>
      </c>
      <c r="J4031" s="30" t="s">
        <v>155</v>
      </c>
      <c r="K4031" s="30" t="str">
        <f t="shared" si="347"/>
        <v>10 de 2016 - 7 de 2019</v>
      </c>
      <c r="L4031" s="30">
        <v>32</v>
      </c>
    </row>
    <row r="4032" spans="9:12" hidden="1" x14ac:dyDescent="0.2">
      <c r="I4032" s="47" t="str">
        <f t="shared" si="351"/>
        <v>10 de 2016</v>
      </c>
      <c r="J4032" s="30" t="s">
        <v>156</v>
      </c>
      <c r="K4032" s="30" t="str">
        <f t="shared" si="347"/>
        <v>10 de 2016 - 8 de 2019</v>
      </c>
      <c r="L4032" s="30">
        <v>33</v>
      </c>
    </row>
    <row r="4033" spans="9:12" hidden="1" x14ac:dyDescent="0.2">
      <c r="I4033" s="47" t="str">
        <f t="shared" si="351"/>
        <v>10 de 2016</v>
      </c>
      <c r="J4033" s="30" t="s">
        <v>157</v>
      </c>
      <c r="K4033" s="30" t="str">
        <f t="shared" si="347"/>
        <v>10 de 2016 - 9 de 2019</v>
      </c>
      <c r="L4033" s="30">
        <v>34</v>
      </c>
    </row>
    <row r="4034" spans="9:12" hidden="1" x14ac:dyDescent="0.2">
      <c r="I4034" s="47" t="str">
        <f t="shared" si="351"/>
        <v>10 de 2016</v>
      </c>
      <c r="J4034" s="30" t="s">
        <v>158</v>
      </c>
      <c r="K4034" s="30" t="str">
        <f t="shared" si="347"/>
        <v>10 de 2016 - 10 de 2019</v>
      </c>
      <c r="L4034" s="30">
        <v>35</v>
      </c>
    </row>
    <row r="4035" spans="9:12" hidden="1" x14ac:dyDescent="0.2">
      <c r="I4035" s="47" t="str">
        <f t="shared" si="351"/>
        <v>10 de 2016</v>
      </c>
      <c r="J4035" s="30" t="s">
        <v>159</v>
      </c>
      <c r="K4035" s="30" t="str">
        <f t="shared" si="347"/>
        <v>10 de 2016 - 11 de 2019</v>
      </c>
      <c r="L4035" s="30">
        <v>36</v>
      </c>
    </row>
    <row r="4036" spans="9:12" hidden="1" x14ac:dyDescent="0.2">
      <c r="I4036" s="47" t="str">
        <f t="shared" si="351"/>
        <v>10 de 2016</v>
      </c>
      <c r="J4036" s="30" t="s">
        <v>160</v>
      </c>
      <c r="K4036" s="30" t="str">
        <f t="shared" si="347"/>
        <v>10 de 2016 - 12 de 2019</v>
      </c>
      <c r="L4036" s="30">
        <v>37</v>
      </c>
    </row>
    <row r="4037" spans="9:12" hidden="1" x14ac:dyDescent="0.2">
      <c r="I4037" s="47" t="s">
        <v>123</v>
      </c>
      <c r="J4037" s="30" t="s">
        <v>149</v>
      </c>
      <c r="K4037" s="30" t="str">
        <f t="shared" si="347"/>
        <v>11 de 2016 - 1 de 2019</v>
      </c>
      <c r="L4037" s="30">
        <v>25</v>
      </c>
    </row>
    <row r="4038" spans="9:12" hidden="1" x14ac:dyDescent="0.2">
      <c r="I4038" s="47" t="str">
        <f>I4037</f>
        <v>11 de 2016</v>
      </c>
      <c r="J4038" s="30" t="s">
        <v>150</v>
      </c>
      <c r="K4038" s="30" t="str">
        <f t="shared" si="347"/>
        <v>11 de 2016 - 2 de 2019</v>
      </c>
      <c r="L4038" s="30">
        <v>26</v>
      </c>
    </row>
    <row r="4039" spans="9:12" hidden="1" x14ac:dyDescent="0.2">
      <c r="I4039" s="47" t="str">
        <f t="shared" ref="I4039:I4048" si="352">I4038</f>
        <v>11 de 2016</v>
      </c>
      <c r="J4039" s="30" t="s">
        <v>151</v>
      </c>
      <c r="K4039" s="30" t="str">
        <f t="shared" si="347"/>
        <v>11 de 2016 - 3 de 2019</v>
      </c>
      <c r="L4039" s="30">
        <v>27</v>
      </c>
    </row>
    <row r="4040" spans="9:12" hidden="1" x14ac:dyDescent="0.2">
      <c r="I4040" s="47" t="str">
        <f t="shared" si="352"/>
        <v>11 de 2016</v>
      </c>
      <c r="J4040" s="30" t="s">
        <v>152</v>
      </c>
      <c r="K4040" s="30" t="str">
        <f t="shared" si="347"/>
        <v>11 de 2016 - 4 de 2019</v>
      </c>
      <c r="L4040" s="30">
        <v>28</v>
      </c>
    </row>
    <row r="4041" spans="9:12" hidden="1" x14ac:dyDescent="0.2">
      <c r="I4041" s="47" t="str">
        <f t="shared" si="352"/>
        <v>11 de 2016</v>
      </c>
      <c r="J4041" s="30" t="s">
        <v>153</v>
      </c>
      <c r="K4041" s="30" t="str">
        <f t="shared" si="347"/>
        <v>11 de 2016 - 5 de 2019</v>
      </c>
      <c r="L4041" s="30">
        <v>29</v>
      </c>
    </row>
    <row r="4042" spans="9:12" hidden="1" x14ac:dyDescent="0.2">
      <c r="I4042" s="47" t="str">
        <f t="shared" si="352"/>
        <v>11 de 2016</v>
      </c>
      <c r="J4042" s="30" t="s">
        <v>154</v>
      </c>
      <c r="K4042" s="30" t="str">
        <f t="shared" si="347"/>
        <v>11 de 2016 - 6 de 2019</v>
      </c>
      <c r="L4042" s="30">
        <v>30</v>
      </c>
    </row>
    <row r="4043" spans="9:12" hidden="1" x14ac:dyDescent="0.2">
      <c r="I4043" s="47" t="str">
        <f t="shared" si="352"/>
        <v>11 de 2016</v>
      </c>
      <c r="J4043" s="30" t="s">
        <v>155</v>
      </c>
      <c r="K4043" s="30" t="str">
        <f t="shared" si="347"/>
        <v>11 de 2016 - 7 de 2019</v>
      </c>
      <c r="L4043" s="30">
        <v>31</v>
      </c>
    </row>
    <row r="4044" spans="9:12" hidden="1" x14ac:dyDescent="0.2">
      <c r="I4044" s="47" t="str">
        <f t="shared" si="352"/>
        <v>11 de 2016</v>
      </c>
      <c r="J4044" s="30" t="s">
        <v>156</v>
      </c>
      <c r="K4044" s="30" t="str">
        <f t="shared" si="347"/>
        <v>11 de 2016 - 8 de 2019</v>
      </c>
      <c r="L4044" s="30">
        <v>32</v>
      </c>
    </row>
    <row r="4045" spans="9:12" hidden="1" x14ac:dyDescent="0.2">
      <c r="I4045" s="47" t="str">
        <f t="shared" si="352"/>
        <v>11 de 2016</v>
      </c>
      <c r="J4045" s="30" t="s">
        <v>157</v>
      </c>
      <c r="K4045" s="30" t="str">
        <f t="shared" si="347"/>
        <v>11 de 2016 - 9 de 2019</v>
      </c>
      <c r="L4045" s="30">
        <v>33</v>
      </c>
    </row>
    <row r="4046" spans="9:12" hidden="1" x14ac:dyDescent="0.2">
      <c r="I4046" s="47" t="str">
        <f t="shared" si="352"/>
        <v>11 de 2016</v>
      </c>
      <c r="J4046" s="30" t="s">
        <v>158</v>
      </c>
      <c r="K4046" s="30" t="str">
        <f t="shared" ref="K4046:K4060" si="353">CONCATENATE(I4046," - ",J4046)</f>
        <v>11 de 2016 - 10 de 2019</v>
      </c>
      <c r="L4046" s="30">
        <v>34</v>
      </c>
    </row>
    <row r="4047" spans="9:12" hidden="1" x14ac:dyDescent="0.2">
      <c r="I4047" s="47" t="str">
        <f t="shared" si="352"/>
        <v>11 de 2016</v>
      </c>
      <c r="J4047" s="30" t="s">
        <v>159</v>
      </c>
      <c r="K4047" s="30" t="str">
        <f t="shared" si="353"/>
        <v>11 de 2016 - 11 de 2019</v>
      </c>
      <c r="L4047" s="30">
        <v>35</v>
      </c>
    </row>
    <row r="4048" spans="9:12" hidden="1" x14ac:dyDescent="0.2">
      <c r="I4048" s="47" t="str">
        <f t="shared" si="352"/>
        <v>11 de 2016</v>
      </c>
      <c r="J4048" s="30" t="s">
        <v>160</v>
      </c>
      <c r="K4048" s="30" t="str">
        <f t="shared" si="353"/>
        <v>11 de 2016 - 12 de 2019</v>
      </c>
      <c r="L4048" s="30">
        <v>36</v>
      </c>
    </row>
    <row r="4049" spans="9:12" hidden="1" x14ac:dyDescent="0.2">
      <c r="I4049" s="47" t="s">
        <v>124</v>
      </c>
      <c r="J4049" s="30" t="s">
        <v>149</v>
      </c>
      <c r="K4049" s="30" t="str">
        <f t="shared" si="353"/>
        <v>12 de 2016 - 1 de 2019</v>
      </c>
      <c r="L4049" s="30">
        <v>24</v>
      </c>
    </row>
    <row r="4050" spans="9:12" hidden="1" x14ac:dyDescent="0.2">
      <c r="I4050" s="47" t="str">
        <f>I4049</f>
        <v>12 de 2016</v>
      </c>
      <c r="J4050" s="30" t="s">
        <v>150</v>
      </c>
      <c r="K4050" s="30" t="str">
        <f t="shared" si="353"/>
        <v>12 de 2016 - 2 de 2019</v>
      </c>
      <c r="L4050" s="30">
        <v>25</v>
      </c>
    </row>
    <row r="4051" spans="9:12" hidden="1" x14ac:dyDescent="0.2">
      <c r="I4051" s="47" t="str">
        <f t="shared" ref="I4051:I4060" si="354">I4050</f>
        <v>12 de 2016</v>
      </c>
      <c r="J4051" s="30" t="s">
        <v>151</v>
      </c>
      <c r="K4051" s="30" t="str">
        <f t="shared" si="353"/>
        <v>12 de 2016 - 3 de 2019</v>
      </c>
      <c r="L4051" s="30">
        <v>26</v>
      </c>
    </row>
    <row r="4052" spans="9:12" hidden="1" x14ac:dyDescent="0.2">
      <c r="I4052" s="47" t="str">
        <f t="shared" si="354"/>
        <v>12 de 2016</v>
      </c>
      <c r="J4052" s="30" t="s">
        <v>152</v>
      </c>
      <c r="K4052" s="30" t="str">
        <f t="shared" si="353"/>
        <v>12 de 2016 - 4 de 2019</v>
      </c>
      <c r="L4052" s="30">
        <v>27</v>
      </c>
    </row>
    <row r="4053" spans="9:12" hidden="1" x14ac:dyDescent="0.2">
      <c r="I4053" s="47" t="str">
        <f t="shared" si="354"/>
        <v>12 de 2016</v>
      </c>
      <c r="J4053" s="30" t="s">
        <v>153</v>
      </c>
      <c r="K4053" s="30" t="str">
        <f t="shared" si="353"/>
        <v>12 de 2016 - 5 de 2019</v>
      </c>
      <c r="L4053" s="30">
        <v>28</v>
      </c>
    </row>
    <row r="4054" spans="9:12" hidden="1" x14ac:dyDescent="0.2">
      <c r="I4054" s="47" t="str">
        <f t="shared" si="354"/>
        <v>12 de 2016</v>
      </c>
      <c r="J4054" s="30" t="s">
        <v>154</v>
      </c>
      <c r="K4054" s="30" t="str">
        <f t="shared" si="353"/>
        <v>12 de 2016 - 6 de 2019</v>
      </c>
      <c r="L4054" s="30">
        <v>29</v>
      </c>
    </row>
    <row r="4055" spans="9:12" hidden="1" x14ac:dyDescent="0.2">
      <c r="I4055" s="47" t="str">
        <f t="shared" si="354"/>
        <v>12 de 2016</v>
      </c>
      <c r="J4055" s="30" t="s">
        <v>155</v>
      </c>
      <c r="K4055" s="30" t="str">
        <f t="shared" si="353"/>
        <v>12 de 2016 - 7 de 2019</v>
      </c>
      <c r="L4055" s="30">
        <v>30</v>
      </c>
    </row>
    <row r="4056" spans="9:12" hidden="1" x14ac:dyDescent="0.2">
      <c r="I4056" s="47" t="str">
        <f t="shared" si="354"/>
        <v>12 de 2016</v>
      </c>
      <c r="J4056" s="30" t="s">
        <v>156</v>
      </c>
      <c r="K4056" s="30" t="str">
        <f t="shared" si="353"/>
        <v>12 de 2016 - 8 de 2019</v>
      </c>
      <c r="L4056" s="30">
        <v>31</v>
      </c>
    </row>
    <row r="4057" spans="9:12" hidden="1" x14ac:dyDescent="0.2">
      <c r="I4057" s="47" t="str">
        <f t="shared" si="354"/>
        <v>12 de 2016</v>
      </c>
      <c r="J4057" s="30" t="s">
        <v>157</v>
      </c>
      <c r="K4057" s="30" t="str">
        <f t="shared" si="353"/>
        <v>12 de 2016 - 9 de 2019</v>
      </c>
      <c r="L4057" s="30">
        <v>32</v>
      </c>
    </row>
    <row r="4058" spans="9:12" hidden="1" x14ac:dyDescent="0.2">
      <c r="I4058" s="47" t="str">
        <f t="shared" si="354"/>
        <v>12 de 2016</v>
      </c>
      <c r="J4058" s="30" t="s">
        <v>158</v>
      </c>
      <c r="K4058" s="30" t="str">
        <f t="shared" si="353"/>
        <v>12 de 2016 - 10 de 2019</v>
      </c>
      <c r="L4058" s="30">
        <v>33</v>
      </c>
    </row>
    <row r="4059" spans="9:12" hidden="1" x14ac:dyDescent="0.2">
      <c r="I4059" s="47" t="str">
        <f t="shared" si="354"/>
        <v>12 de 2016</v>
      </c>
      <c r="J4059" s="30" t="s">
        <v>159</v>
      </c>
      <c r="K4059" s="30" t="str">
        <f t="shared" si="353"/>
        <v>12 de 2016 - 11 de 2019</v>
      </c>
      <c r="L4059" s="30">
        <v>34</v>
      </c>
    </row>
    <row r="4060" spans="9:12" hidden="1" x14ac:dyDescent="0.2">
      <c r="I4060" s="47" t="str">
        <f t="shared" si="354"/>
        <v>12 de 2016</v>
      </c>
      <c r="J4060" s="30" t="s">
        <v>160</v>
      </c>
      <c r="K4060" s="30" t="str">
        <f t="shared" si="353"/>
        <v>12 de 2016 - 12 de 2019</v>
      </c>
      <c r="L4060" s="30">
        <v>35</v>
      </c>
    </row>
    <row r="4061" spans="9:12" hidden="1" x14ac:dyDescent="0.2">
      <c r="K4061" s="18"/>
      <c r="L4061" s="18"/>
    </row>
    <row r="4062" spans="9:12" hidden="1" x14ac:dyDescent="0.2">
      <c r="I4062" s="30" t="s">
        <v>125</v>
      </c>
      <c r="J4062" s="30" t="s">
        <v>161</v>
      </c>
      <c r="K4062" s="30" t="str">
        <f>CONCATENATE(I4062," - ",J4062)</f>
        <v>1 de 2017 - 1 de 2020</v>
      </c>
      <c r="L4062" s="30">
        <v>35</v>
      </c>
    </row>
    <row r="4063" spans="9:12" hidden="1" x14ac:dyDescent="0.2">
      <c r="I4063" s="30" t="str">
        <f>I4062</f>
        <v>1 de 2017</v>
      </c>
      <c r="J4063" s="30" t="s">
        <v>162</v>
      </c>
      <c r="K4063" s="30" t="str">
        <f t="shared" ref="K4063:K4126" si="355">CONCATENATE(I4063," - ",J4063)</f>
        <v>1 de 2017 - 2 de 2020</v>
      </c>
      <c r="L4063" s="30">
        <v>36</v>
      </c>
    </row>
    <row r="4064" spans="9:12" hidden="1" x14ac:dyDescent="0.2">
      <c r="I4064" s="30" t="str">
        <f t="shared" ref="I4064:I4073" si="356">I4063</f>
        <v>1 de 2017</v>
      </c>
      <c r="J4064" s="30" t="s">
        <v>163</v>
      </c>
      <c r="K4064" s="30" t="str">
        <f t="shared" si="355"/>
        <v>1 de 2017 - 3 de 2020</v>
      </c>
      <c r="L4064" s="30">
        <v>37</v>
      </c>
    </row>
    <row r="4065" spans="9:12" hidden="1" x14ac:dyDescent="0.2">
      <c r="I4065" s="30" t="str">
        <f t="shared" si="356"/>
        <v>1 de 2017</v>
      </c>
      <c r="J4065" s="30" t="s">
        <v>164</v>
      </c>
      <c r="K4065" s="30" t="str">
        <f t="shared" si="355"/>
        <v>1 de 2017 - 4 de 2020</v>
      </c>
      <c r="L4065" s="30">
        <v>38</v>
      </c>
    </row>
    <row r="4066" spans="9:12" hidden="1" x14ac:dyDescent="0.2">
      <c r="I4066" s="30" t="str">
        <f t="shared" si="356"/>
        <v>1 de 2017</v>
      </c>
      <c r="J4066" s="30" t="s">
        <v>165</v>
      </c>
      <c r="K4066" s="30" t="str">
        <f t="shared" si="355"/>
        <v>1 de 2017 - 5 de 2020</v>
      </c>
      <c r="L4066" s="30">
        <v>39</v>
      </c>
    </row>
    <row r="4067" spans="9:12" hidden="1" x14ac:dyDescent="0.2">
      <c r="I4067" s="30" t="str">
        <f t="shared" si="356"/>
        <v>1 de 2017</v>
      </c>
      <c r="J4067" s="30" t="s">
        <v>166</v>
      </c>
      <c r="K4067" s="30" t="str">
        <f t="shared" si="355"/>
        <v>1 de 2017 - 6 de 2020</v>
      </c>
      <c r="L4067" s="30">
        <v>40</v>
      </c>
    </row>
    <row r="4068" spans="9:12" hidden="1" x14ac:dyDescent="0.2">
      <c r="I4068" s="30" t="str">
        <f t="shared" si="356"/>
        <v>1 de 2017</v>
      </c>
      <c r="J4068" s="30" t="s">
        <v>167</v>
      </c>
      <c r="K4068" s="30" t="str">
        <f t="shared" si="355"/>
        <v>1 de 2017 - 7 de 2020</v>
      </c>
      <c r="L4068" s="30">
        <v>41</v>
      </c>
    </row>
    <row r="4069" spans="9:12" hidden="1" x14ac:dyDescent="0.2">
      <c r="I4069" s="30" t="str">
        <f t="shared" si="356"/>
        <v>1 de 2017</v>
      </c>
      <c r="J4069" s="30" t="s">
        <v>168</v>
      </c>
      <c r="K4069" s="30" t="str">
        <f t="shared" si="355"/>
        <v>1 de 2017 - 8 de 2020</v>
      </c>
      <c r="L4069" s="30">
        <v>42</v>
      </c>
    </row>
    <row r="4070" spans="9:12" hidden="1" x14ac:dyDescent="0.2">
      <c r="I4070" s="30" t="str">
        <f t="shared" si="356"/>
        <v>1 de 2017</v>
      </c>
      <c r="J4070" s="30" t="s">
        <v>169</v>
      </c>
      <c r="K4070" s="30" t="str">
        <f t="shared" si="355"/>
        <v>1 de 2017 - 9 de 2020</v>
      </c>
      <c r="L4070" s="30">
        <v>43</v>
      </c>
    </row>
    <row r="4071" spans="9:12" hidden="1" x14ac:dyDescent="0.2">
      <c r="I4071" s="30" t="str">
        <f t="shared" si="356"/>
        <v>1 de 2017</v>
      </c>
      <c r="J4071" s="30" t="s">
        <v>170</v>
      </c>
      <c r="K4071" s="30" t="str">
        <f t="shared" si="355"/>
        <v>1 de 2017 - 10 de 2020</v>
      </c>
      <c r="L4071" s="30">
        <v>44</v>
      </c>
    </row>
    <row r="4072" spans="9:12" hidden="1" x14ac:dyDescent="0.2">
      <c r="I4072" s="30" t="str">
        <f t="shared" si="356"/>
        <v>1 de 2017</v>
      </c>
      <c r="J4072" s="30" t="s">
        <v>171</v>
      </c>
      <c r="K4072" s="30" t="str">
        <f t="shared" si="355"/>
        <v>1 de 2017 - 11 de 2020</v>
      </c>
      <c r="L4072" s="30">
        <v>45</v>
      </c>
    </row>
    <row r="4073" spans="9:12" hidden="1" x14ac:dyDescent="0.2">
      <c r="I4073" s="30" t="str">
        <f t="shared" si="356"/>
        <v>1 de 2017</v>
      </c>
      <c r="J4073" s="30" t="s">
        <v>172</v>
      </c>
      <c r="K4073" s="30" t="str">
        <f t="shared" si="355"/>
        <v>1 de 2017 - 12 de 2020</v>
      </c>
      <c r="L4073" s="30">
        <v>46</v>
      </c>
    </row>
    <row r="4074" spans="9:12" hidden="1" x14ac:dyDescent="0.2">
      <c r="I4074" s="30" t="s">
        <v>126</v>
      </c>
      <c r="J4074" s="30" t="s">
        <v>161</v>
      </c>
      <c r="K4074" s="30" t="str">
        <f t="shared" si="355"/>
        <v>2 de 2017 - 1 de 2020</v>
      </c>
      <c r="L4074" s="47">
        <v>34</v>
      </c>
    </row>
    <row r="4075" spans="9:12" hidden="1" x14ac:dyDescent="0.2">
      <c r="I4075" s="30" t="str">
        <f>I4074</f>
        <v>2 de 2017</v>
      </c>
      <c r="J4075" s="30" t="s">
        <v>162</v>
      </c>
      <c r="K4075" s="30" t="str">
        <f t="shared" si="355"/>
        <v>2 de 2017 - 2 de 2020</v>
      </c>
      <c r="L4075" s="47">
        <v>35</v>
      </c>
    </row>
    <row r="4076" spans="9:12" hidden="1" x14ac:dyDescent="0.2">
      <c r="I4076" s="30" t="str">
        <f t="shared" ref="I4076:I4085" si="357">I4075</f>
        <v>2 de 2017</v>
      </c>
      <c r="J4076" s="30" t="s">
        <v>163</v>
      </c>
      <c r="K4076" s="30" t="str">
        <f t="shared" si="355"/>
        <v>2 de 2017 - 3 de 2020</v>
      </c>
      <c r="L4076" s="47">
        <v>36</v>
      </c>
    </row>
    <row r="4077" spans="9:12" hidden="1" x14ac:dyDescent="0.2">
      <c r="I4077" s="30" t="str">
        <f t="shared" si="357"/>
        <v>2 de 2017</v>
      </c>
      <c r="J4077" s="30" t="s">
        <v>164</v>
      </c>
      <c r="K4077" s="30" t="str">
        <f t="shared" si="355"/>
        <v>2 de 2017 - 4 de 2020</v>
      </c>
      <c r="L4077" s="47">
        <v>37</v>
      </c>
    </row>
    <row r="4078" spans="9:12" hidden="1" x14ac:dyDescent="0.2">
      <c r="I4078" s="30" t="str">
        <f t="shared" si="357"/>
        <v>2 de 2017</v>
      </c>
      <c r="J4078" s="30" t="s">
        <v>165</v>
      </c>
      <c r="K4078" s="30" t="str">
        <f t="shared" si="355"/>
        <v>2 de 2017 - 5 de 2020</v>
      </c>
      <c r="L4078" s="47">
        <v>38</v>
      </c>
    </row>
    <row r="4079" spans="9:12" hidden="1" x14ac:dyDescent="0.2">
      <c r="I4079" s="30" t="str">
        <f t="shared" si="357"/>
        <v>2 de 2017</v>
      </c>
      <c r="J4079" s="30" t="s">
        <v>166</v>
      </c>
      <c r="K4079" s="30" t="str">
        <f t="shared" si="355"/>
        <v>2 de 2017 - 6 de 2020</v>
      </c>
      <c r="L4079" s="47">
        <v>39</v>
      </c>
    </row>
    <row r="4080" spans="9:12" hidden="1" x14ac:dyDescent="0.2">
      <c r="I4080" s="30" t="str">
        <f t="shared" si="357"/>
        <v>2 de 2017</v>
      </c>
      <c r="J4080" s="30" t="s">
        <v>167</v>
      </c>
      <c r="K4080" s="30" t="str">
        <f t="shared" si="355"/>
        <v>2 de 2017 - 7 de 2020</v>
      </c>
      <c r="L4080" s="47">
        <v>40</v>
      </c>
    </row>
    <row r="4081" spans="9:12" hidden="1" x14ac:dyDescent="0.2">
      <c r="I4081" s="30" t="str">
        <f t="shared" si="357"/>
        <v>2 de 2017</v>
      </c>
      <c r="J4081" s="30" t="s">
        <v>168</v>
      </c>
      <c r="K4081" s="30" t="str">
        <f t="shared" si="355"/>
        <v>2 de 2017 - 8 de 2020</v>
      </c>
      <c r="L4081" s="47">
        <v>41</v>
      </c>
    </row>
    <row r="4082" spans="9:12" hidden="1" x14ac:dyDescent="0.2">
      <c r="I4082" s="30" t="str">
        <f t="shared" si="357"/>
        <v>2 de 2017</v>
      </c>
      <c r="J4082" s="30" t="s">
        <v>169</v>
      </c>
      <c r="K4082" s="30" t="str">
        <f t="shared" si="355"/>
        <v>2 de 2017 - 9 de 2020</v>
      </c>
      <c r="L4082" s="47">
        <v>42</v>
      </c>
    </row>
    <row r="4083" spans="9:12" hidden="1" x14ac:dyDescent="0.2">
      <c r="I4083" s="30" t="str">
        <f t="shared" si="357"/>
        <v>2 de 2017</v>
      </c>
      <c r="J4083" s="30" t="s">
        <v>170</v>
      </c>
      <c r="K4083" s="30" t="str">
        <f t="shared" si="355"/>
        <v>2 de 2017 - 10 de 2020</v>
      </c>
      <c r="L4083" s="47">
        <v>43</v>
      </c>
    </row>
    <row r="4084" spans="9:12" hidden="1" x14ac:dyDescent="0.2">
      <c r="I4084" s="30" t="str">
        <f t="shared" si="357"/>
        <v>2 de 2017</v>
      </c>
      <c r="J4084" s="30" t="s">
        <v>171</v>
      </c>
      <c r="K4084" s="30" t="str">
        <f t="shared" si="355"/>
        <v>2 de 2017 - 11 de 2020</v>
      </c>
      <c r="L4084" s="47">
        <v>44</v>
      </c>
    </row>
    <row r="4085" spans="9:12" hidden="1" x14ac:dyDescent="0.2">
      <c r="I4085" s="30" t="str">
        <f t="shared" si="357"/>
        <v>2 de 2017</v>
      </c>
      <c r="J4085" s="30" t="s">
        <v>172</v>
      </c>
      <c r="K4085" s="30" t="str">
        <f t="shared" si="355"/>
        <v>2 de 2017 - 12 de 2020</v>
      </c>
      <c r="L4085" s="47">
        <v>45</v>
      </c>
    </row>
    <row r="4086" spans="9:12" hidden="1" x14ac:dyDescent="0.2">
      <c r="I4086" s="47" t="s">
        <v>127</v>
      </c>
      <c r="J4086" s="30" t="s">
        <v>161</v>
      </c>
      <c r="K4086" s="30" t="str">
        <f t="shared" si="355"/>
        <v>3 de 2017 - 1 de 2020</v>
      </c>
      <c r="L4086" s="30">
        <v>33</v>
      </c>
    </row>
    <row r="4087" spans="9:12" hidden="1" x14ac:dyDescent="0.2">
      <c r="I4087" s="47" t="str">
        <f>I4086</f>
        <v>3 de 2017</v>
      </c>
      <c r="J4087" s="30" t="s">
        <v>162</v>
      </c>
      <c r="K4087" s="30" t="str">
        <f t="shared" si="355"/>
        <v>3 de 2017 - 2 de 2020</v>
      </c>
      <c r="L4087" s="30">
        <v>34</v>
      </c>
    </row>
    <row r="4088" spans="9:12" hidden="1" x14ac:dyDescent="0.2">
      <c r="I4088" s="47" t="str">
        <f t="shared" ref="I4088:I4097" si="358">I4087</f>
        <v>3 de 2017</v>
      </c>
      <c r="J4088" s="30" t="s">
        <v>163</v>
      </c>
      <c r="K4088" s="30" t="str">
        <f t="shared" si="355"/>
        <v>3 de 2017 - 3 de 2020</v>
      </c>
      <c r="L4088" s="30">
        <v>35</v>
      </c>
    </row>
    <row r="4089" spans="9:12" hidden="1" x14ac:dyDescent="0.2">
      <c r="I4089" s="47" t="str">
        <f t="shared" si="358"/>
        <v>3 de 2017</v>
      </c>
      <c r="J4089" s="30" t="s">
        <v>164</v>
      </c>
      <c r="K4089" s="30" t="str">
        <f t="shared" si="355"/>
        <v>3 de 2017 - 4 de 2020</v>
      </c>
      <c r="L4089" s="30">
        <v>36</v>
      </c>
    </row>
    <row r="4090" spans="9:12" hidden="1" x14ac:dyDescent="0.2">
      <c r="I4090" s="47" t="str">
        <f t="shared" si="358"/>
        <v>3 de 2017</v>
      </c>
      <c r="J4090" s="30" t="s">
        <v>165</v>
      </c>
      <c r="K4090" s="30" t="str">
        <f t="shared" si="355"/>
        <v>3 de 2017 - 5 de 2020</v>
      </c>
      <c r="L4090" s="30">
        <v>37</v>
      </c>
    </row>
    <row r="4091" spans="9:12" hidden="1" x14ac:dyDescent="0.2">
      <c r="I4091" s="47" t="str">
        <f t="shared" si="358"/>
        <v>3 de 2017</v>
      </c>
      <c r="J4091" s="30" t="s">
        <v>166</v>
      </c>
      <c r="K4091" s="30" t="str">
        <f t="shared" si="355"/>
        <v>3 de 2017 - 6 de 2020</v>
      </c>
      <c r="L4091" s="30">
        <v>38</v>
      </c>
    </row>
    <row r="4092" spans="9:12" hidden="1" x14ac:dyDescent="0.2">
      <c r="I4092" s="47" t="str">
        <f t="shared" si="358"/>
        <v>3 de 2017</v>
      </c>
      <c r="J4092" s="30" t="s">
        <v>167</v>
      </c>
      <c r="K4092" s="30" t="str">
        <f t="shared" si="355"/>
        <v>3 de 2017 - 7 de 2020</v>
      </c>
      <c r="L4092" s="30">
        <v>39</v>
      </c>
    </row>
    <row r="4093" spans="9:12" hidden="1" x14ac:dyDescent="0.2">
      <c r="I4093" s="47" t="str">
        <f t="shared" si="358"/>
        <v>3 de 2017</v>
      </c>
      <c r="J4093" s="30" t="s">
        <v>168</v>
      </c>
      <c r="K4093" s="30" t="str">
        <f t="shared" si="355"/>
        <v>3 de 2017 - 8 de 2020</v>
      </c>
      <c r="L4093" s="30">
        <v>40</v>
      </c>
    </row>
    <row r="4094" spans="9:12" hidden="1" x14ac:dyDescent="0.2">
      <c r="I4094" s="47" t="str">
        <f t="shared" si="358"/>
        <v>3 de 2017</v>
      </c>
      <c r="J4094" s="30" t="s">
        <v>169</v>
      </c>
      <c r="K4094" s="30" t="str">
        <f t="shared" si="355"/>
        <v>3 de 2017 - 9 de 2020</v>
      </c>
      <c r="L4094" s="30">
        <v>41</v>
      </c>
    </row>
    <row r="4095" spans="9:12" hidden="1" x14ac:dyDescent="0.2">
      <c r="I4095" s="47" t="str">
        <f t="shared" si="358"/>
        <v>3 de 2017</v>
      </c>
      <c r="J4095" s="30" t="s">
        <v>170</v>
      </c>
      <c r="K4095" s="30" t="str">
        <f t="shared" si="355"/>
        <v>3 de 2017 - 10 de 2020</v>
      </c>
      <c r="L4095" s="30">
        <v>42</v>
      </c>
    </row>
    <row r="4096" spans="9:12" hidden="1" x14ac:dyDescent="0.2">
      <c r="I4096" s="47" t="str">
        <f t="shared" si="358"/>
        <v>3 de 2017</v>
      </c>
      <c r="J4096" s="30" t="s">
        <v>171</v>
      </c>
      <c r="K4096" s="30" t="str">
        <f t="shared" si="355"/>
        <v>3 de 2017 - 11 de 2020</v>
      </c>
      <c r="L4096" s="30">
        <v>43</v>
      </c>
    </row>
    <row r="4097" spans="9:12" hidden="1" x14ac:dyDescent="0.2">
      <c r="I4097" s="47" t="str">
        <f t="shared" si="358"/>
        <v>3 de 2017</v>
      </c>
      <c r="J4097" s="30" t="s">
        <v>172</v>
      </c>
      <c r="K4097" s="30" t="str">
        <f t="shared" si="355"/>
        <v>3 de 2017 - 12 de 2020</v>
      </c>
      <c r="L4097" s="30">
        <v>44</v>
      </c>
    </row>
    <row r="4098" spans="9:12" hidden="1" x14ac:dyDescent="0.2">
      <c r="I4098" s="47" t="s">
        <v>128</v>
      </c>
      <c r="J4098" s="30" t="s">
        <v>161</v>
      </c>
      <c r="K4098" s="30" t="str">
        <f t="shared" si="355"/>
        <v>4 de 2017 - 1 de 2020</v>
      </c>
      <c r="L4098" s="30">
        <v>32</v>
      </c>
    </row>
    <row r="4099" spans="9:12" hidden="1" x14ac:dyDescent="0.2">
      <c r="I4099" s="47" t="str">
        <f>I4098</f>
        <v>4 de 2017</v>
      </c>
      <c r="J4099" s="30" t="s">
        <v>162</v>
      </c>
      <c r="K4099" s="30" t="str">
        <f t="shared" si="355"/>
        <v>4 de 2017 - 2 de 2020</v>
      </c>
      <c r="L4099" s="30">
        <v>33</v>
      </c>
    </row>
    <row r="4100" spans="9:12" hidden="1" x14ac:dyDescent="0.2">
      <c r="I4100" s="47" t="str">
        <f t="shared" ref="I4100:I4109" si="359">I4099</f>
        <v>4 de 2017</v>
      </c>
      <c r="J4100" s="30" t="s">
        <v>163</v>
      </c>
      <c r="K4100" s="30" t="str">
        <f t="shared" si="355"/>
        <v>4 de 2017 - 3 de 2020</v>
      </c>
      <c r="L4100" s="30">
        <v>34</v>
      </c>
    </row>
    <row r="4101" spans="9:12" hidden="1" x14ac:dyDescent="0.2">
      <c r="I4101" s="47" t="str">
        <f t="shared" si="359"/>
        <v>4 de 2017</v>
      </c>
      <c r="J4101" s="30" t="s">
        <v>164</v>
      </c>
      <c r="K4101" s="30" t="str">
        <f t="shared" si="355"/>
        <v>4 de 2017 - 4 de 2020</v>
      </c>
      <c r="L4101" s="30">
        <v>35</v>
      </c>
    </row>
    <row r="4102" spans="9:12" hidden="1" x14ac:dyDescent="0.2">
      <c r="I4102" s="47" t="str">
        <f t="shared" si="359"/>
        <v>4 de 2017</v>
      </c>
      <c r="J4102" s="30" t="s">
        <v>165</v>
      </c>
      <c r="K4102" s="30" t="str">
        <f t="shared" si="355"/>
        <v>4 de 2017 - 5 de 2020</v>
      </c>
      <c r="L4102" s="30">
        <v>36</v>
      </c>
    </row>
    <row r="4103" spans="9:12" hidden="1" x14ac:dyDescent="0.2">
      <c r="I4103" s="47" t="str">
        <f t="shared" si="359"/>
        <v>4 de 2017</v>
      </c>
      <c r="J4103" s="30" t="s">
        <v>166</v>
      </c>
      <c r="K4103" s="30" t="str">
        <f t="shared" si="355"/>
        <v>4 de 2017 - 6 de 2020</v>
      </c>
      <c r="L4103" s="30">
        <v>37</v>
      </c>
    </row>
    <row r="4104" spans="9:12" hidden="1" x14ac:dyDescent="0.2">
      <c r="I4104" s="47" t="str">
        <f t="shared" si="359"/>
        <v>4 de 2017</v>
      </c>
      <c r="J4104" s="30" t="s">
        <v>167</v>
      </c>
      <c r="K4104" s="30" t="str">
        <f t="shared" si="355"/>
        <v>4 de 2017 - 7 de 2020</v>
      </c>
      <c r="L4104" s="30">
        <v>38</v>
      </c>
    </row>
    <row r="4105" spans="9:12" hidden="1" x14ac:dyDescent="0.2">
      <c r="I4105" s="47" t="str">
        <f t="shared" si="359"/>
        <v>4 de 2017</v>
      </c>
      <c r="J4105" s="30" t="s">
        <v>168</v>
      </c>
      <c r="K4105" s="30" t="str">
        <f t="shared" si="355"/>
        <v>4 de 2017 - 8 de 2020</v>
      </c>
      <c r="L4105" s="30">
        <v>39</v>
      </c>
    </row>
    <row r="4106" spans="9:12" hidden="1" x14ac:dyDescent="0.2">
      <c r="I4106" s="47" t="str">
        <f t="shared" si="359"/>
        <v>4 de 2017</v>
      </c>
      <c r="J4106" s="30" t="s">
        <v>169</v>
      </c>
      <c r="K4106" s="30" t="str">
        <f t="shared" si="355"/>
        <v>4 de 2017 - 9 de 2020</v>
      </c>
      <c r="L4106" s="30">
        <v>40</v>
      </c>
    </row>
    <row r="4107" spans="9:12" hidden="1" x14ac:dyDescent="0.2">
      <c r="I4107" s="47" t="str">
        <f t="shared" si="359"/>
        <v>4 de 2017</v>
      </c>
      <c r="J4107" s="30" t="s">
        <v>170</v>
      </c>
      <c r="K4107" s="30" t="str">
        <f t="shared" si="355"/>
        <v>4 de 2017 - 10 de 2020</v>
      </c>
      <c r="L4107" s="30">
        <v>41</v>
      </c>
    </row>
    <row r="4108" spans="9:12" hidden="1" x14ac:dyDescent="0.2">
      <c r="I4108" s="47" t="str">
        <f t="shared" si="359"/>
        <v>4 de 2017</v>
      </c>
      <c r="J4108" s="30" t="s">
        <v>171</v>
      </c>
      <c r="K4108" s="30" t="str">
        <f t="shared" si="355"/>
        <v>4 de 2017 - 11 de 2020</v>
      </c>
      <c r="L4108" s="30">
        <v>42</v>
      </c>
    </row>
    <row r="4109" spans="9:12" hidden="1" x14ac:dyDescent="0.2">
      <c r="I4109" s="47" t="str">
        <f t="shared" si="359"/>
        <v>4 de 2017</v>
      </c>
      <c r="J4109" s="30" t="s">
        <v>172</v>
      </c>
      <c r="K4109" s="30" t="str">
        <f t="shared" si="355"/>
        <v>4 de 2017 - 12 de 2020</v>
      </c>
      <c r="L4109" s="30">
        <v>43</v>
      </c>
    </row>
    <row r="4110" spans="9:12" hidden="1" x14ac:dyDescent="0.2">
      <c r="I4110" s="47" t="s">
        <v>129</v>
      </c>
      <c r="J4110" s="30" t="s">
        <v>161</v>
      </c>
      <c r="K4110" s="30" t="str">
        <f t="shared" si="355"/>
        <v>5 de 2017 - 1 de 2020</v>
      </c>
      <c r="L4110" s="30">
        <v>31</v>
      </c>
    </row>
    <row r="4111" spans="9:12" hidden="1" x14ac:dyDescent="0.2">
      <c r="I4111" s="47" t="str">
        <f>I4110</f>
        <v>5 de 2017</v>
      </c>
      <c r="J4111" s="30" t="s">
        <v>162</v>
      </c>
      <c r="K4111" s="30" t="str">
        <f t="shared" si="355"/>
        <v>5 de 2017 - 2 de 2020</v>
      </c>
      <c r="L4111" s="30">
        <v>32</v>
      </c>
    </row>
    <row r="4112" spans="9:12" hidden="1" x14ac:dyDescent="0.2">
      <c r="I4112" s="47" t="str">
        <f t="shared" ref="I4112:I4121" si="360">I4111</f>
        <v>5 de 2017</v>
      </c>
      <c r="J4112" s="30" t="s">
        <v>163</v>
      </c>
      <c r="K4112" s="30" t="str">
        <f t="shared" si="355"/>
        <v>5 de 2017 - 3 de 2020</v>
      </c>
      <c r="L4112" s="30">
        <v>33</v>
      </c>
    </row>
    <row r="4113" spans="9:12" hidden="1" x14ac:dyDescent="0.2">
      <c r="I4113" s="47" t="str">
        <f t="shared" si="360"/>
        <v>5 de 2017</v>
      </c>
      <c r="J4113" s="30" t="s">
        <v>164</v>
      </c>
      <c r="K4113" s="30" t="str">
        <f t="shared" si="355"/>
        <v>5 de 2017 - 4 de 2020</v>
      </c>
      <c r="L4113" s="30">
        <v>34</v>
      </c>
    </row>
    <row r="4114" spans="9:12" hidden="1" x14ac:dyDescent="0.2">
      <c r="I4114" s="47" t="str">
        <f t="shared" si="360"/>
        <v>5 de 2017</v>
      </c>
      <c r="J4114" s="30" t="s">
        <v>165</v>
      </c>
      <c r="K4114" s="30" t="str">
        <f t="shared" si="355"/>
        <v>5 de 2017 - 5 de 2020</v>
      </c>
      <c r="L4114" s="30">
        <v>35</v>
      </c>
    </row>
    <row r="4115" spans="9:12" hidden="1" x14ac:dyDescent="0.2">
      <c r="I4115" s="47" t="str">
        <f t="shared" si="360"/>
        <v>5 de 2017</v>
      </c>
      <c r="J4115" s="30" t="s">
        <v>166</v>
      </c>
      <c r="K4115" s="30" t="str">
        <f t="shared" si="355"/>
        <v>5 de 2017 - 6 de 2020</v>
      </c>
      <c r="L4115" s="30">
        <v>36</v>
      </c>
    </row>
    <row r="4116" spans="9:12" hidden="1" x14ac:dyDescent="0.2">
      <c r="I4116" s="47" t="str">
        <f t="shared" si="360"/>
        <v>5 de 2017</v>
      </c>
      <c r="J4116" s="30" t="s">
        <v>167</v>
      </c>
      <c r="K4116" s="30" t="str">
        <f t="shared" si="355"/>
        <v>5 de 2017 - 7 de 2020</v>
      </c>
      <c r="L4116" s="30">
        <v>37</v>
      </c>
    </row>
    <row r="4117" spans="9:12" hidden="1" x14ac:dyDescent="0.2">
      <c r="I4117" s="47" t="str">
        <f t="shared" si="360"/>
        <v>5 de 2017</v>
      </c>
      <c r="J4117" s="30" t="s">
        <v>168</v>
      </c>
      <c r="K4117" s="30" t="str">
        <f t="shared" si="355"/>
        <v>5 de 2017 - 8 de 2020</v>
      </c>
      <c r="L4117" s="30">
        <v>38</v>
      </c>
    </row>
    <row r="4118" spans="9:12" hidden="1" x14ac:dyDescent="0.2">
      <c r="I4118" s="47" t="str">
        <f t="shared" si="360"/>
        <v>5 de 2017</v>
      </c>
      <c r="J4118" s="30" t="s">
        <v>169</v>
      </c>
      <c r="K4118" s="30" t="str">
        <f t="shared" si="355"/>
        <v>5 de 2017 - 9 de 2020</v>
      </c>
      <c r="L4118" s="30">
        <v>39</v>
      </c>
    </row>
    <row r="4119" spans="9:12" hidden="1" x14ac:dyDescent="0.2">
      <c r="I4119" s="47" t="str">
        <f t="shared" si="360"/>
        <v>5 de 2017</v>
      </c>
      <c r="J4119" s="30" t="s">
        <v>170</v>
      </c>
      <c r="K4119" s="30" t="str">
        <f t="shared" si="355"/>
        <v>5 de 2017 - 10 de 2020</v>
      </c>
      <c r="L4119" s="30">
        <v>40</v>
      </c>
    </row>
    <row r="4120" spans="9:12" hidden="1" x14ac:dyDescent="0.2">
      <c r="I4120" s="47" t="str">
        <f t="shared" si="360"/>
        <v>5 de 2017</v>
      </c>
      <c r="J4120" s="30" t="s">
        <v>171</v>
      </c>
      <c r="K4120" s="30" t="str">
        <f t="shared" si="355"/>
        <v>5 de 2017 - 11 de 2020</v>
      </c>
      <c r="L4120" s="30">
        <v>41</v>
      </c>
    </row>
    <row r="4121" spans="9:12" hidden="1" x14ac:dyDescent="0.2">
      <c r="I4121" s="47" t="str">
        <f t="shared" si="360"/>
        <v>5 de 2017</v>
      </c>
      <c r="J4121" s="30" t="s">
        <v>172</v>
      </c>
      <c r="K4121" s="30" t="str">
        <f t="shared" si="355"/>
        <v>5 de 2017 - 12 de 2020</v>
      </c>
      <c r="L4121" s="30">
        <v>42</v>
      </c>
    </row>
    <row r="4122" spans="9:12" hidden="1" x14ac:dyDescent="0.2">
      <c r="I4122" s="47" t="s">
        <v>130</v>
      </c>
      <c r="J4122" s="30" t="s">
        <v>161</v>
      </c>
      <c r="K4122" s="30" t="str">
        <f t="shared" si="355"/>
        <v>6 de 2017 - 1 de 2020</v>
      </c>
      <c r="L4122" s="30">
        <v>30</v>
      </c>
    </row>
    <row r="4123" spans="9:12" hidden="1" x14ac:dyDescent="0.2">
      <c r="I4123" s="47" t="str">
        <f>I4122</f>
        <v>6 de 2017</v>
      </c>
      <c r="J4123" s="30" t="s">
        <v>162</v>
      </c>
      <c r="K4123" s="30" t="str">
        <f t="shared" si="355"/>
        <v>6 de 2017 - 2 de 2020</v>
      </c>
      <c r="L4123" s="30">
        <v>31</v>
      </c>
    </row>
    <row r="4124" spans="9:12" hidden="1" x14ac:dyDescent="0.2">
      <c r="I4124" s="47" t="str">
        <f t="shared" ref="I4124:I4133" si="361">I4123</f>
        <v>6 de 2017</v>
      </c>
      <c r="J4124" s="30" t="s">
        <v>163</v>
      </c>
      <c r="K4124" s="30" t="str">
        <f t="shared" si="355"/>
        <v>6 de 2017 - 3 de 2020</v>
      </c>
      <c r="L4124" s="30">
        <v>32</v>
      </c>
    </row>
    <row r="4125" spans="9:12" hidden="1" x14ac:dyDescent="0.2">
      <c r="I4125" s="47" t="str">
        <f t="shared" si="361"/>
        <v>6 de 2017</v>
      </c>
      <c r="J4125" s="30" t="s">
        <v>164</v>
      </c>
      <c r="K4125" s="30" t="str">
        <f t="shared" si="355"/>
        <v>6 de 2017 - 4 de 2020</v>
      </c>
      <c r="L4125" s="30">
        <v>33</v>
      </c>
    </row>
    <row r="4126" spans="9:12" hidden="1" x14ac:dyDescent="0.2">
      <c r="I4126" s="47" t="str">
        <f t="shared" si="361"/>
        <v>6 de 2017</v>
      </c>
      <c r="J4126" s="30" t="s">
        <v>165</v>
      </c>
      <c r="K4126" s="30" t="str">
        <f t="shared" si="355"/>
        <v>6 de 2017 - 5 de 2020</v>
      </c>
      <c r="L4126" s="30">
        <v>34</v>
      </c>
    </row>
    <row r="4127" spans="9:12" hidden="1" x14ac:dyDescent="0.2">
      <c r="I4127" s="47" t="str">
        <f t="shared" si="361"/>
        <v>6 de 2017</v>
      </c>
      <c r="J4127" s="30" t="s">
        <v>166</v>
      </c>
      <c r="K4127" s="30" t="str">
        <f t="shared" ref="K4127:K4190" si="362">CONCATENATE(I4127," - ",J4127)</f>
        <v>6 de 2017 - 6 de 2020</v>
      </c>
      <c r="L4127" s="30">
        <v>35</v>
      </c>
    </row>
    <row r="4128" spans="9:12" hidden="1" x14ac:dyDescent="0.2">
      <c r="I4128" s="47" t="str">
        <f t="shared" si="361"/>
        <v>6 de 2017</v>
      </c>
      <c r="J4128" s="30" t="s">
        <v>167</v>
      </c>
      <c r="K4128" s="30" t="str">
        <f t="shared" si="362"/>
        <v>6 de 2017 - 7 de 2020</v>
      </c>
      <c r="L4128" s="30">
        <v>36</v>
      </c>
    </row>
    <row r="4129" spans="9:12" hidden="1" x14ac:dyDescent="0.2">
      <c r="I4129" s="47" t="str">
        <f t="shared" si="361"/>
        <v>6 de 2017</v>
      </c>
      <c r="J4129" s="30" t="s">
        <v>168</v>
      </c>
      <c r="K4129" s="30" t="str">
        <f t="shared" si="362"/>
        <v>6 de 2017 - 8 de 2020</v>
      </c>
      <c r="L4129" s="30">
        <v>37</v>
      </c>
    </row>
    <row r="4130" spans="9:12" hidden="1" x14ac:dyDescent="0.2">
      <c r="I4130" s="47" t="str">
        <f t="shared" si="361"/>
        <v>6 de 2017</v>
      </c>
      <c r="J4130" s="30" t="s">
        <v>169</v>
      </c>
      <c r="K4130" s="30" t="str">
        <f t="shared" si="362"/>
        <v>6 de 2017 - 9 de 2020</v>
      </c>
      <c r="L4130" s="30">
        <v>38</v>
      </c>
    </row>
    <row r="4131" spans="9:12" hidden="1" x14ac:dyDescent="0.2">
      <c r="I4131" s="47" t="str">
        <f t="shared" si="361"/>
        <v>6 de 2017</v>
      </c>
      <c r="J4131" s="30" t="s">
        <v>170</v>
      </c>
      <c r="K4131" s="30" t="str">
        <f t="shared" si="362"/>
        <v>6 de 2017 - 10 de 2020</v>
      </c>
      <c r="L4131" s="30">
        <v>39</v>
      </c>
    </row>
    <row r="4132" spans="9:12" hidden="1" x14ac:dyDescent="0.2">
      <c r="I4132" s="47" t="str">
        <f t="shared" si="361"/>
        <v>6 de 2017</v>
      </c>
      <c r="J4132" s="30" t="s">
        <v>171</v>
      </c>
      <c r="K4132" s="30" t="str">
        <f t="shared" si="362"/>
        <v>6 de 2017 - 11 de 2020</v>
      </c>
      <c r="L4132" s="30">
        <v>40</v>
      </c>
    </row>
    <row r="4133" spans="9:12" hidden="1" x14ac:dyDescent="0.2">
      <c r="I4133" s="47" t="str">
        <f t="shared" si="361"/>
        <v>6 de 2017</v>
      </c>
      <c r="J4133" s="30" t="s">
        <v>172</v>
      </c>
      <c r="K4133" s="30" t="str">
        <f t="shared" si="362"/>
        <v>6 de 2017 - 12 de 2020</v>
      </c>
      <c r="L4133" s="30">
        <v>41</v>
      </c>
    </row>
    <row r="4134" spans="9:12" hidden="1" x14ac:dyDescent="0.2">
      <c r="I4134" s="47" t="s">
        <v>131</v>
      </c>
      <c r="J4134" s="30" t="s">
        <v>161</v>
      </c>
      <c r="K4134" s="30" t="str">
        <f t="shared" si="362"/>
        <v>7 de 2017 - 1 de 2020</v>
      </c>
      <c r="L4134" s="30">
        <v>29</v>
      </c>
    </row>
    <row r="4135" spans="9:12" hidden="1" x14ac:dyDescent="0.2">
      <c r="I4135" s="47" t="str">
        <f>I4134</f>
        <v>7 de 2017</v>
      </c>
      <c r="J4135" s="30" t="s">
        <v>162</v>
      </c>
      <c r="K4135" s="30" t="str">
        <f t="shared" si="362"/>
        <v>7 de 2017 - 2 de 2020</v>
      </c>
      <c r="L4135" s="30">
        <v>30</v>
      </c>
    </row>
    <row r="4136" spans="9:12" hidden="1" x14ac:dyDescent="0.2">
      <c r="I4136" s="47" t="str">
        <f t="shared" ref="I4136:I4145" si="363">I4135</f>
        <v>7 de 2017</v>
      </c>
      <c r="J4136" s="30" t="s">
        <v>163</v>
      </c>
      <c r="K4136" s="30" t="str">
        <f t="shared" si="362"/>
        <v>7 de 2017 - 3 de 2020</v>
      </c>
      <c r="L4136" s="30">
        <v>31</v>
      </c>
    </row>
    <row r="4137" spans="9:12" hidden="1" x14ac:dyDescent="0.2">
      <c r="I4137" s="47" t="str">
        <f t="shared" si="363"/>
        <v>7 de 2017</v>
      </c>
      <c r="J4137" s="30" t="s">
        <v>164</v>
      </c>
      <c r="K4137" s="30" t="str">
        <f t="shared" si="362"/>
        <v>7 de 2017 - 4 de 2020</v>
      </c>
      <c r="L4137" s="30">
        <v>32</v>
      </c>
    </row>
    <row r="4138" spans="9:12" hidden="1" x14ac:dyDescent="0.2">
      <c r="I4138" s="47" t="str">
        <f t="shared" si="363"/>
        <v>7 de 2017</v>
      </c>
      <c r="J4138" s="30" t="s">
        <v>165</v>
      </c>
      <c r="K4138" s="30" t="str">
        <f t="shared" si="362"/>
        <v>7 de 2017 - 5 de 2020</v>
      </c>
      <c r="L4138" s="30">
        <v>33</v>
      </c>
    </row>
    <row r="4139" spans="9:12" hidden="1" x14ac:dyDescent="0.2">
      <c r="I4139" s="47" t="str">
        <f t="shared" si="363"/>
        <v>7 de 2017</v>
      </c>
      <c r="J4139" s="30" t="s">
        <v>166</v>
      </c>
      <c r="K4139" s="30" t="str">
        <f t="shared" si="362"/>
        <v>7 de 2017 - 6 de 2020</v>
      </c>
      <c r="L4139" s="30">
        <v>34</v>
      </c>
    </row>
    <row r="4140" spans="9:12" hidden="1" x14ac:dyDescent="0.2">
      <c r="I4140" s="47" t="str">
        <f t="shared" si="363"/>
        <v>7 de 2017</v>
      </c>
      <c r="J4140" s="30" t="s">
        <v>167</v>
      </c>
      <c r="K4140" s="30" t="str">
        <f t="shared" si="362"/>
        <v>7 de 2017 - 7 de 2020</v>
      </c>
      <c r="L4140" s="30">
        <v>35</v>
      </c>
    </row>
    <row r="4141" spans="9:12" hidden="1" x14ac:dyDescent="0.2">
      <c r="I4141" s="47" t="str">
        <f t="shared" si="363"/>
        <v>7 de 2017</v>
      </c>
      <c r="J4141" s="30" t="s">
        <v>168</v>
      </c>
      <c r="K4141" s="30" t="str">
        <f t="shared" si="362"/>
        <v>7 de 2017 - 8 de 2020</v>
      </c>
      <c r="L4141" s="30">
        <v>36</v>
      </c>
    </row>
    <row r="4142" spans="9:12" hidden="1" x14ac:dyDescent="0.2">
      <c r="I4142" s="47" t="str">
        <f t="shared" si="363"/>
        <v>7 de 2017</v>
      </c>
      <c r="J4142" s="30" t="s">
        <v>169</v>
      </c>
      <c r="K4142" s="30" t="str">
        <f t="shared" si="362"/>
        <v>7 de 2017 - 9 de 2020</v>
      </c>
      <c r="L4142" s="30">
        <v>37</v>
      </c>
    </row>
    <row r="4143" spans="9:12" hidden="1" x14ac:dyDescent="0.2">
      <c r="I4143" s="47" t="str">
        <f t="shared" si="363"/>
        <v>7 de 2017</v>
      </c>
      <c r="J4143" s="30" t="s">
        <v>170</v>
      </c>
      <c r="K4143" s="30" t="str">
        <f t="shared" si="362"/>
        <v>7 de 2017 - 10 de 2020</v>
      </c>
      <c r="L4143" s="30">
        <v>38</v>
      </c>
    </row>
    <row r="4144" spans="9:12" hidden="1" x14ac:dyDescent="0.2">
      <c r="I4144" s="47" t="str">
        <f t="shared" si="363"/>
        <v>7 de 2017</v>
      </c>
      <c r="J4144" s="30" t="s">
        <v>171</v>
      </c>
      <c r="K4144" s="30" t="str">
        <f t="shared" si="362"/>
        <v>7 de 2017 - 11 de 2020</v>
      </c>
      <c r="L4144" s="30">
        <v>39</v>
      </c>
    </row>
    <row r="4145" spans="9:12" hidden="1" x14ac:dyDescent="0.2">
      <c r="I4145" s="47" t="str">
        <f t="shared" si="363"/>
        <v>7 de 2017</v>
      </c>
      <c r="J4145" s="30" t="s">
        <v>172</v>
      </c>
      <c r="K4145" s="30" t="str">
        <f t="shared" si="362"/>
        <v>7 de 2017 - 12 de 2020</v>
      </c>
      <c r="L4145" s="30">
        <v>40</v>
      </c>
    </row>
    <row r="4146" spans="9:12" hidden="1" x14ac:dyDescent="0.2">
      <c r="I4146" s="47" t="s">
        <v>132</v>
      </c>
      <c r="J4146" s="30" t="s">
        <v>161</v>
      </c>
      <c r="K4146" s="30" t="str">
        <f t="shared" si="362"/>
        <v>8 de 2017 - 1 de 2020</v>
      </c>
      <c r="L4146" s="30">
        <v>28</v>
      </c>
    </row>
    <row r="4147" spans="9:12" hidden="1" x14ac:dyDescent="0.2">
      <c r="I4147" s="47" t="str">
        <f>I4146</f>
        <v>8 de 2017</v>
      </c>
      <c r="J4147" s="30" t="s">
        <v>162</v>
      </c>
      <c r="K4147" s="30" t="str">
        <f t="shared" si="362"/>
        <v>8 de 2017 - 2 de 2020</v>
      </c>
      <c r="L4147" s="30">
        <v>29</v>
      </c>
    </row>
    <row r="4148" spans="9:12" hidden="1" x14ac:dyDescent="0.2">
      <c r="I4148" s="47" t="str">
        <f t="shared" ref="I4148:I4157" si="364">I4147</f>
        <v>8 de 2017</v>
      </c>
      <c r="J4148" s="30" t="s">
        <v>163</v>
      </c>
      <c r="K4148" s="30" t="str">
        <f t="shared" si="362"/>
        <v>8 de 2017 - 3 de 2020</v>
      </c>
      <c r="L4148" s="30">
        <v>30</v>
      </c>
    </row>
    <row r="4149" spans="9:12" hidden="1" x14ac:dyDescent="0.2">
      <c r="I4149" s="47" t="str">
        <f t="shared" si="364"/>
        <v>8 de 2017</v>
      </c>
      <c r="J4149" s="30" t="s">
        <v>164</v>
      </c>
      <c r="K4149" s="30" t="str">
        <f t="shared" si="362"/>
        <v>8 de 2017 - 4 de 2020</v>
      </c>
      <c r="L4149" s="30">
        <v>31</v>
      </c>
    </row>
    <row r="4150" spans="9:12" hidden="1" x14ac:dyDescent="0.2">
      <c r="I4150" s="47" t="str">
        <f t="shared" si="364"/>
        <v>8 de 2017</v>
      </c>
      <c r="J4150" s="30" t="s">
        <v>165</v>
      </c>
      <c r="K4150" s="30" t="str">
        <f t="shared" si="362"/>
        <v>8 de 2017 - 5 de 2020</v>
      </c>
      <c r="L4150" s="30">
        <v>32</v>
      </c>
    </row>
    <row r="4151" spans="9:12" hidden="1" x14ac:dyDescent="0.2">
      <c r="I4151" s="47" t="str">
        <f t="shared" si="364"/>
        <v>8 de 2017</v>
      </c>
      <c r="J4151" s="30" t="s">
        <v>166</v>
      </c>
      <c r="K4151" s="30" t="str">
        <f t="shared" si="362"/>
        <v>8 de 2017 - 6 de 2020</v>
      </c>
      <c r="L4151" s="30">
        <v>33</v>
      </c>
    </row>
    <row r="4152" spans="9:12" hidden="1" x14ac:dyDescent="0.2">
      <c r="I4152" s="47" t="str">
        <f t="shared" si="364"/>
        <v>8 de 2017</v>
      </c>
      <c r="J4152" s="30" t="s">
        <v>167</v>
      </c>
      <c r="K4152" s="30" t="str">
        <f t="shared" si="362"/>
        <v>8 de 2017 - 7 de 2020</v>
      </c>
      <c r="L4152" s="30">
        <v>34</v>
      </c>
    </row>
    <row r="4153" spans="9:12" hidden="1" x14ac:dyDescent="0.2">
      <c r="I4153" s="47" t="str">
        <f t="shared" si="364"/>
        <v>8 de 2017</v>
      </c>
      <c r="J4153" s="30" t="s">
        <v>168</v>
      </c>
      <c r="K4153" s="30" t="str">
        <f t="shared" si="362"/>
        <v>8 de 2017 - 8 de 2020</v>
      </c>
      <c r="L4153" s="30">
        <v>35</v>
      </c>
    </row>
    <row r="4154" spans="9:12" hidden="1" x14ac:dyDescent="0.2">
      <c r="I4154" s="47" t="str">
        <f t="shared" si="364"/>
        <v>8 de 2017</v>
      </c>
      <c r="J4154" s="30" t="s">
        <v>169</v>
      </c>
      <c r="K4154" s="30" t="str">
        <f t="shared" si="362"/>
        <v>8 de 2017 - 9 de 2020</v>
      </c>
      <c r="L4154" s="30">
        <v>36</v>
      </c>
    </row>
    <row r="4155" spans="9:12" hidden="1" x14ac:dyDescent="0.2">
      <c r="I4155" s="47" t="str">
        <f t="shared" si="364"/>
        <v>8 de 2017</v>
      </c>
      <c r="J4155" s="30" t="s">
        <v>170</v>
      </c>
      <c r="K4155" s="30" t="str">
        <f t="shared" si="362"/>
        <v>8 de 2017 - 10 de 2020</v>
      </c>
      <c r="L4155" s="30">
        <v>37</v>
      </c>
    </row>
    <row r="4156" spans="9:12" hidden="1" x14ac:dyDescent="0.2">
      <c r="I4156" s="47" t="str">
        <f t="shared" si="364"/>
        <v>8 de 2017</v>
      </c>
      <c r="J4156" s="30" t="s">
        <v>171</v>
      </c>
      <c r="K4156" s="30" t="str">
        <f t="shared" si="362"/>
        <v>8 de 2017 - 11 de 2020</v>
      </c>
      <c r="L4156" s="30">
        <v>38</v>
      </c>
    </row>
    <row r="4157" spans="9:12" hidden="1" x14ac:dyDescent="0.2">
      <c r="I4157" s="47" t="str">
        <f t="shared" si="364"/>
        <v>8 de 2017</v>
      </c>
      <c r="J4157" s="30" t="s">
        <v>172</v>
      </c>
      <c r="K4157" s="30" t="str">
        <f t="shared" si="362"/>
        <v>8 de 2017 - 12 de 2020</v>
      </c>
      <c r="L4157" s="30">
        <v>39</v>
      </c>
    </row>
    <row r="4158" spans="9:12" hidden="1" x14ac:dyDescent="0.2">
      <c r="I4158" s="47" t="s">
        <v>133</v>
      </c>
      <c r="J4158" s="30" t="s">
        <v>161</v>
      </c>
      <c r="K4158" s="30" t="str">
        <f t="shared" si="362"/>
        <v>9 de 2017 - 1 de 2020</v>
      </c>
      <c r="L4158" s="30">
        <v>27</v>
      </c>
    </row>
    <row r="4159" spans="9:12" hidden="1" x14ac:dyDescent="0.2">
      <c r="I4159" s="30" t="str">
        <f>I4158</f>
        <v>9 de 2017</v>
      </c>
      <c r="J4159" s="30" t="s">
        <v>162</v>
      </c>
      <c r="K4159" s="30" t="str">
        <f t="shared" si="362"/>
        <v>9 de 2017 - 2 de 2020</v>
      </c>
      <c r="L4159" s="30">
        <v>28</v>
      </c>
    </row>
    <row r="4160" spans="9:12" hidden="1" x14ac:dyDescent="0.2">
      <c r="I4160" s="30" t="str">
        <f t="shared" ref="I4160:I4169" si="365">I4159</f>
        <v>9 de 2017</v>
      </c>
      <c r="J4160" s="30" t="s">
        <v>163</v>
      </c>
      <c r="K4160" s="30" t="str">
        <f t="shared" si="362"/>
        <v>9 de 2017 - 3 de 2020</v>
      </c>
      <c r="L4160" s="30">
        <v>29</v>
      </c>
    </row>
    <row r="4161" spans="9:12" hidden="1" x14ac:dyDescent="0.2">
      <c r="I4161" s="30" t="str">
        <f t="shared" si="365"/>
        <v>9 de 2017</v>
      </c>
      <c r="J4161" s="30" t="s">
        <v>164</v>
      </c>
      <c r="K4161" s="30" t="str">
        <f t="shared" si="362"/>
        <v>9 de 2017 - 4 de 2020</v>
      </c>
      <c r="L4161" s="30">
        <v>30</v>
      </c>
    </row>
    <row r="4162" spans="9:12" hidden="1" x14ac:dyDescent="0.2">
      <c r="I4162" s="30" t="str">
        <f t="shared" si="365"/>
        <v>9 de 2017</v>
      </c>
      <c r="J4162" s="30" t="s">
        <v>165</v>
      </c>
      <c r="K4162" s="30" t="str">
        <f t="shared" si="362"/>
        <v>9 de 2017 - 5 de 2020</v>
      </c>
      <c r="L4162" s="30">
        <v>31</v>
      </c>
    </row>
    <row r="4163" spans="9:12" hidden="1" x14ac:dyDescent="0.2">
      <c r="I4163" s="30" t="str">
        <f t="shared" si="365"/>
        <v>9 de 2017</v>
      </c>
      <c r="J4163" s="30" t="s">
        <v>166</v>
      </c>
      <c r="K4163" s="30" t="str">
        <f t="shared" si="362"/>
        <v>9 de 2017 - 6 de 2020</v>
      </c>
      <c r="L4163" s="30">
        <v>32</v>
      </c>
    </row>
    <row r="4164" spans="9:12" hidden="1" x14ac:dyDescent="0.2">
      <c r="I4164" s="30" t="str">
        <f t="shared" si="365"/>
        <v>9 de 2017</v>
      </c>
      <c r="J4164" s="30" t="s">
        <v>167</v>
      </c>
      <c r="K4164" s="30" t="str">
        <f t="shared" si="362"/>
        <v>9 de 2017 - 7 de 2020</v>
      </c>
      <c r="L4164" s="30">
        <v>33</v>
      </c>
    </row>
    <row r="4165" spans="9:12" hidden="1" x14ac:dyDescent="0.2">
      <c r="I4165" s="30" t="str">
        <f t="shared" si="365"/>
        <v>9 de 2017</v>
      </c>
      <c r="J4165" s="30" t="s">
        <v>168</v>
      </c>
      <c r="K4165" s="30" t="str">
        <f t="shared" si="362"/>
        <v>9 de 2017 - 8 de 2020</v>
      </c>
      <c r="L4165" s="30">
        <v>34</v>
      </c>
    </row>
    <row r="4166" spans="9:12" hidden="1" x14ac:dyDescent="0.2">
      <c r="I4166" s="30" t="str">
        <f t="shared" si="365"/>
        <v>9 de 2017</v>
      </c>
      <c r="J4166" s="30" t="s">
        <v>169</v>
      </c>
      <c r="K4166" s="30" t="str">
        <f t="shared" si="362"/>
        <v>9 de 2017 - 9 de 2020</v>
      </c>
      <c r="L4166" s="30">
        <v>35</v>
      </c>
    </row>
    <row r="4167" spans="9:12" hidden="1" x14ac:dyDescent="0.2">
      <c r="I4167" s="30" t="str">
        <f t="shared" si="365"/>
        <v>9 de 2017</v>
      </c>
      <c r="J4167" s="30" t="s">
        <v>170</v>
      </c>
      <c r="K4167" s="30" t="str">
        <f t="shared" si="362"/>
        <v>9 de 2017 - 10 de 2020</v>
      </c>
      <c r="L4167" s="30">
        <v>36</v>
      </c>
    </row>
    <row r="4168" spans="9:12" hidden="1" x14ac:dyDescent="0.2">
      <c r="I4168" s="30" t="str">
        <f t="shared" si="365"/>
        <v>9 de 2017</v>
      </c>
      <c r="J4168" s="30" t="s">
        <v>171</v>
      </c>
      <c r="K4168" s="30" t="str">
        <f t="shared" si="362"/>
        <v>9 de 2017 - 11 de 2020</v>
      </c>
      <c r="L4168" s="30">
        <v>37</v>
      </c>
    </row>
    <row r="4169" spans="9:12" hidden="1" x14ac:dyDescent="0.2">
      <c r="I4169" s="30" t="str">
        <f t="shared" si="365"/>
        <v>9 de 2017</v>
      </c>
      <c r="J4169" s="30" t="s">
        <v>172</v>
      </c>
      <c r="K4169" s="30" t="str">
        <f t="shared" si="362"/>
        <v>9 de 2017 - 12 de 2020</v>
      </c>
      <c r="L4169" s="30">
        <v>38</v>
      </c>
    </row>
    <row r="4170" spans="9:12" hidden="1" x14ac:dyDescent="0.2">
      <c r="I4170" s="47" t="s">
        <v>134</v>
      </c>
      <c r="J4170" s="30" t="s">
        <v>161</v>
      </c>
      <c r="K4170" s="30" t="str">
        <f t="shared" si="362"/>
        <v>10 de 2017 - 1 de 2020</v>
      </c>
      <c r="L4170" s="30">
        <v>26</v>
      </c>
    </row>
    <row r="4171" spans="9:12" hidden="1" x14ac:dyDescent="0.2">
      <c r="I4171" s="47" t="str">
        <f>I4170</f>
        <v>10 de 2017</v>
      </c>
      <c r="J4171" s="30" t="s">
        <v>162</v>
      </c>
      <c r="K4171" s="30" t="str">
        <f t="shared" si="362"/>
        <v>10 de 2017 - 2 de 2020</v>
      </c>
      <c r="L4171" s="30">
        <v>27</v>
      </c>
    </row>
    <row r="4172" spans="9:12" hidden="1" x14ac:dyDescent="0.2">
      <c r="I4172" s="47" t="str">
        <f t="shared" ref="I4172:I4181" si="366">I4171</f>
        <v>10 de 2017</v>
      </c>
      <c r="J4172" s="30" t="s">
        <v>163</v>
      </c>
      <c r="K4172" s="30" t="str">
        <f t="shared" si="362"/>
        <v>10 de 2017 - 3 de 2020</v>
      </c>
      <c r="L4172" s="30">
        <v>28</v>
      </c>
    </row>
    <row r="4173" spans="9:12" hidden="1" x14ac:dyDescent="0.2">
      <c r="I4173" s="47" t="str">
        <f t="shared" si="366"/>
        <v>10 de 2017</v>
      </c>
      <c r="J4173" s="30" t="s">
        <v>164</v>
      </c>
      <c r="K4173" s="30" t="str">
        <f t="shared" si="362"/>
        <v>10 de 2017 - 4 de 2020</v>
      </c>
      <c r="L4173" s="30">
        <v>29</v>
      </c>
    </row>
    <row r="4174" spans="9:12" hidden="1" x14ac:dyDescent="0.2">
      <c r="I4174" s="47" t="str">
        <f t="shared" si="366"/>
        <v>10 de 2017</v>
      </c>
      <c r="J4174" s="30" t="s">
        <v>165</v>
      </c>
      <c r="K4174" s="30" t="str">
        <f t="shared" si="362"/>
        <v>10 de 2017 - 5 de 2020</v>
      </c>
      <c r="L4174" s="30">
        <v>30</v>
      </c>
    </row>
    <row r="4175" spans="9:12" hidden="1" x14ac:dyDescent="0.2">
      <c r="I4175" s="47" t="str">
        <f t="shared" si="366"/>
        <v>10 de 2017</v>
      </c>
      <c r="J4175" s="30" t="s">
        <v>166</v>
      </c>
      <c r="K4175" s="30" t="str">
        <f t="shared" si="362"/>
        <v>10 de 2017 - 6 de 2020</v>
      </c>
      <c r="L4175" s="30">
        <v>31</v>
      </c>
    </row>
    <row r="4176" spans="9:12" hidden="1" x14ac:dyDescent="0.2">
      <c r="I4176" s="47" t="str">
        <f t="shared" si="366"/>
        <v>10 de 2017</v>
      </c>
      <c r="J4176" s="30" t="s">
        <v>167</v>
      </c>
      <c r="K4176" s="30" t="str">
        <f t="shared" si="362"/>
        <v>10 de 2017 - 7 de 2020</v>
      </c>
      <c r="L4176" s="30">
        <v>32</v>
      </c>
    </row>
    <row r="4177" spans="9:12" hidden="1" x14ac:dyDescent="0.2">
      <c r="I4177" s="47" t="str">
        <f t="shared" si="366"/>
        <v>10 de 2017</v>
      </c>
      <c r="J4177" s="30" t="s">
        <v>168</v>
      </c>
      <c r="K4177" s="30" t="str">
        <f t="shared" si="362"/>
        <v>10 de 2017 - 8 de 2020</v>
      </c>
      <c r="L4177" s="30">
        <v>33</v>
      </c>
    </row>
    <row r="4178" spans="9:12" hidden="1" x14ac:dyDescent="0.2">
      <c r="I4178" s="47" t="str">
        <f t="shared" si="366"/>
        <v>10 de 2017</v>
      </c>
      <c r="J4178" s="30" t="s">
        <v>169</v>
      </c>
      <c r="K4178" s="30" t="str">
        <f t="shared" si="362"/>
        <v>10 de 2017 - 9 de 2020</v>
      </c>
      <c r="L4178" s="30">
        <v>34</v>
      </c>
    </row>
    <row r="4179" spans="9:12" hidden="1" x14ac:dyDescent="0.2">
      <c r="I4179" s="47" t="str">
        <f t="shared" si="366"/>
        <v>10 de 2017</v>
      </c>
      <c r="J4179" s="30" t="s">
        <v>170</v>
      </c>
      <c r="K4179" s="30" t="str">
        <f t="shared" si="362"/>
        <v>10 de 2017 - 10 de 2020</v>
      </c>
      <c r="L4179" s="30">
        <v>35</v>
      </c>
    </row>
    <row r="4180" spans="9:12" hidden="1" x14ac:dyDescent="0.2">
      <c r="I4180" s="47" t="str">
        <f t="shared" si="366"/>
        <v>10 de 2017</v>
      </c>
      <c r="J4180" s="30" t="s">
        <v>171</v>
      </c>
      <c r="K4180" s="30" t="str">
        <f t="shared" si="362"/>
        <v>10 de 2017 - 11 de 2020</v>
      </c>
      <c r="L4180" s="30">
        <v>36</v>
      </c>
    </row>
    <row r="4181" spans="9:12" hidden="1" x14ac:dyDescent="0.2">
      <c r="I4181" s="47" t="str">
        <f t="shared" si="366"/>
        <v>10 de 2017</v>
      </c>
      <c r="J4181" s="30" t="s">
        <v>172</v>
      </c>
      <c r="K4181" s="30" t="str">
        <f t="shared" si="362"/>
        <v>10 de 2017 - 12 de 2020</v>
      </c>
      <c r="L4181" s="30">
        <v>37</v>
      </c>
    </row>
    <row r="4182" spans="9:12" hidden="1" x14ac:dyDescent="0.2">
      <c r="I4182" s="47" t="s">
        <v>135</v>
      </c>
      <c r="J4182" s="30" t="s">
        <v>161</v>
      </c>
      <c r="K4182" s="30" t="str">
        <f t="shared" si="362"/>
        <v>11 de 2017 - 1 de 2020</v>
      </c>
      <c r="L4182" s="30">
        <v>25</v>
      </c>
    </row>
    <row r="4183" spans="9:12" hidden="1" x14ac:dyDescent="0.2">
      <c r="I4183" s="47" t="str">
        <f>I4182</f>
        <v>11 de 2017</v>
      </c>
      <c r="J4183" s="30" t="s">
        <v>162</v>
      </c>
      <c r="K4183" s="30" t="str">
        <f t="shared" si="362"/>
        <v>11 de 2017 - 2 de 2020</v>
      </c>
      <c r="L4183" s="30">
        <v>26</v>
      </c>
    </row>
    <row r="4184" spans="9:12" hidden="1" x14ac:dyDescent="0.2">
      <c r="I4184" s="47" t="str">
        <f t="shared" ref="I4184:I4193" si="367">I4183</f>
        <v>11 de 2017</v>
      </c>
      <c r="J4184" s="30" t="s">
        <v>163</v>
      </c>
      <c r="K4184" s="30" t="str">
        <f t="shared" si="362"/>
        <v>11 de 2017 - 3 de 2020</v>
      </c>
      <c r="L4184" s="30">
        <v>27</v>
      </c>
    </row>
    <row r="4185" spans="9:12" hidden="1" x14ac:dyDescent="0.2">
      <c r="I4185" s="47" t="str">
        <f t="shared" si="367"/>
        <v>11 de 2017</v>
      </c>
      <c r="J4185" s="30" t="s">
        <v>164</v>
      </c>
      <c r="K4185" s="30" t="str">
        <f t="shared" si="362"/>
        <v>11 de 2017 - 4 de 2020</v>
      </c>
      <c r="L4185" s="30">
        <v>28</v>
      </c>
    </row>
    <row r="4186" spans="9:12" hidden="1" x14ac:dyDescent="0.2">
      <c r="I4186" s="47" t="str">
        <f t="shared" si="367"/>
        <v>11 de 2017</v>
      </c>
      <c r="J4186" s="30" t="s">
        <v>165</v>
      </c>
      <c r="K4186" s="30" t="str">
        <f t="shared" si="362"/>
        <v>11 de 2017 - 5 de 2020</v>
      </c>
      <c r="L4186" s="30">
        <v>29</v>
      </c>
    </row>
    <row r="4187" spans="9:12" hidden="1" x14ac:dyDescent="0.2">
      <c r="I4187" s="47" t="str">
        <f t="shared" si="367"/>
        <v>11 de 2017</v>
      </c>
      <c r="J4187" s="30" t="s">
        <v>166</v>
      </c>
      <c r="K4187" s="30" t="str">
        <f t="shared" si="362"/>
        <v>11 de 2017 - 6 de 2020</v>
      </c>
      <c r="L4187" s="30">
        <v>30</v>
      </c>
    </row>
    <row r="4188" spans="9:12" hidden="1" x14ac:dyDescent="0.2">
      <c r="I4188" s="47" t="str">
        <f t="shared" si="367"/>
        <v>11 de 2017</v>
      </c>
      <c r="J4188" s="30" t="s">
        <v>167</v>
      </c>
      <c r="K4188" s="30" t="str">
        <f t="shared" si="362"/>
        <v>11 de 2017 - 7 de 2020</v>
      </c>
      <c r="L4188" s="30">
        <v>31</v>
      </c>
    </row>
    <row r="4189" spans="9:12" hidden="1" x14ac:dyDescent="0.2">
      <c r="I4189" s="47" t="str">
        <f t="shared" si="367"/>
        <v>11 de 2017</v>
      </c>
      <c r="J4189" s="30" t="s">
        <v>168</v>
      </c>
      <c r="K4189" s="30" t="str">
        <f t="shared" si="362"/>
        <v>11 de 2017 - 8 de 2020</v>
      </c>
      <c r="L4189" s="30">
        <v>32</v>
      </c>
    </row>
    <row r="4190" spans="9:12" hidden="1" x14ac:dyDescent="0.2">
      <c r="I4190" s="47" t="str">
        <f t="shared" si="367"/>
        <v>11 de 2017</v>
      </c>
      <c r="J4190" s="30" t="s">
        <v>169</v>
      </c>
      <c r="K4190" s="30" t="str">
        <f t="shared" si="362"/>
        <v>11 de 2017 - 9 de 2020</v>
      </c>
      <c r="L4190" s="30">
        <v>33</v>
      </c>
    </row>
    <row r="4191" spans="9:12" hidden="1" x14ac:dyDescent="0.2">
      <c r="I4191" s="47" t="str">
        <f t="shared" si="367"/>
        <v>11 de 2017</v>
      </c>
      <c r="J4191" s="30" t="s">
        <v>170</v>
      </c>
      <c r="K4191" s="30" t="str">
        <f t="shared" ref="K4191:K4205" si="368">CONCATENATE(I4191," - ",J4191)</f>
        <v>11 de 2017 - 10 de 2020</v>
      </c>
      <c r="L4191" s="30">
        <v>34</v>
      </c>
    </row>
    <row r="4192" spans="9:12" hidden="1" x14ac:dyDescent="0.2">
      <c r="I4192" s="47" t="str">
        <f t="shared" si="367"/>
        <v>11 de 2017</v>
      </c>
      <c r="J4192" s="30" t="s">
        <v>171</v>
      </c>
      <c r="K4192" s="30" t="str">
        <f t="shared" si="368"/>
        <v>11 de 2017 - 11 de 2020</v>
      </c>
      <c r="L4192" s="30">
        <v>35</v>
      </c>
    </row>
    <row r="4193" spans="9:12" hidden="1" x14ac:dyDescent="0.2">
      <c r="I4193" s="47" t="str">
        <f t="shared" si="367"/>
        <v>11 de 2017</v>
      </c>
      <c r="J4193" s="30" t="s">
        <v>172</v>
      </c>
      <c r="K4193" s="30" t="str">
        <f t="shared" si="368"/>
        <v>11 de 2017 - 12 de 2020</v>
      </c>
      <c r="L4193" s="30">
        <v>36</v>
      </c>
    </row>
    <row r="4194" spans="9:12" hidden="1" x14ac:dyDescent="0.2">
      <c r="I4194" s="47" t="s">
        <v>136</v>
      </c>
      <c r="J4194" s="30" t="s">
        <v>161</v>
      </c>
      <c r="K4194" s="30" t="str">
        <f t="shared" si="368"/>
        <v>12 de 2017 - 1 de 2020</v>
      </c>
      <c r="L4194" s="30">
        <v>24</v>
      </c>
    </row>
    <row r="4195" spans="9:12" hidden="1" x14ac:dyDescent="0.2">
      <c r="I4195" s="47" t="str">
        <f>I4194</f>
        <v>12 de 2017</v>
      </c>
      <c r="J4195" s="30" t="s">
        <v>162</v>
      </c>
      <c r="K4195" s="30" t="str">
        <f t="shared" si="368"/>
        <v>12 de 2017 - 2 de 2020</v>
      </c>
      <c r="L4195" s="30">
        <v>25</v>
      </c>
    </row>
    <row r="4196" spans="9:12" hidden="1" x14ac:dyDescent="0.2">
      <c r="I4196" s="47" t="str">
        <f t="shared" ref="I4196:I4205" si="369">I4195</f>
        <v>12 de 2017</v>
      </c>
      <c r="J4196" s="30" t="s">
        <v>163</v>
      </c>
      <c r="K4196" s="30" t="str">
        <f t="shared" si="368"/>
        <v>12 de 2017 - 3 de 2020</v>
      </c>
      <c r="L4196" s="30">
        <v>26</v>
      </c>
    </row>
    <row r="4197" spans="9:12" hidden="1" x14ac:dyDescent="0.2">
      <c r="I4197" s="47" t="str">
        <f t="shared" si="369"/>
        <v>12 de 2017</v>
      </c>
      <c r="J4197" s="30" t="s">
        <v>164</v>
      </c>
      <c r="K4197" s="30" t="str">
        <f t="shared" si="368"/>
        <v>12 de 2017 - 4 de 2020</v>
      </c>
      <c r="L4197" s="30">
        <v>27</v>
      </c>
    </row>
    <row r="4198" spans="9:12" hidden="1" x14ac:dyDescent="0.2">
      <c r="I4198" s="47" t="str">
        <f t="shared" si="369"/>
        <v>12 de 2017</v>
      </c>
      <c r="J4198" s="30" t="s">
        <v>165</v>
      </c>
      <c r="K4198" s="30" t="str">
        <f t="shared" si="368"/>
        <v>12 de 2017 - 5 de 2020</v>
      </c>
      <c r="L4198" s="30">
        <v>28</v>
      </c>
    </row>
    <row r="4199" spans="9:12" hidden="1" x14ac:dyDescent="0.2">
      <c r="I4199" s="47" t="str">
        <f t="shared" si="369"/>
        <v>12 de 2017</v>
      </c>
      <c r="J4199" s="30" t="s">
        <v>166</v>
      </c>
      <c r="K4199" s="30" t="str">
        <f t="shared" si="368"/>
        <v>12 de 2017 - 6 de 2020</v>
      </c>
      <c r="L4199" s="30">
        <v>29</v>
      </c>
    </row>
    <row r="4200" spans="9:12" hidden="1" x14ac:dyDescent="0.2">
      <c r="I4200" s="47" t="str">
        <f t="shared" si="369"/>
        <v>12 de 2017</v>
      </c>
      <c r="J4200" s="30" t="s">
        <v>167</v>
      </c>
      <c r="K4200" s="30" t="str">
        <f t="shared" si="368"/>
        <v>12 de 2017 - 7 de 2020</v>
      </c>
      <c r="L4200" s="30">
        <v>30</v>
      </c>
    </row>
    <row r="4201" spans="9:12" hidden="1" x14ac:dyDescent="0.2">
      <c r="I4201" s="47" t="str">
        <f t="shared" si="369"/>
        <v>12 de 2017</v>
      </c>
      <c r="J4201" s="30" t="s">
        <v>168</v>
      </c>
      <c r="K4201" s="30" t="str">
        <f t="shared" si="368"/>
        <v>12 de 2017 - 8 de 2020</v>
      </c>
      <c r="L4201" s="30">
        <v>31</v>
      </c>
    </row>
    <row r="4202" spans="9:12" hidden="1" x14ac:dyDescent="0.2">
      <c r="I4202" s="47" t="str">
        <f t="shared" si="369"/>
        <v>12 de 2017</v>
      </c>
      <c r="J4202" s="30" t="s">
        <v>169</v>
      </c>
      <c r="K4202" s="30" t="str">
        <f t="shared" si="368"/>
        <v>12 de 2017 - 9 de 2020</v>
      </c>
      <c r="L4202" s="30">
        <v>32</v>
      </c>
    </row>
    <row r="4203" spans="9:12" hidden="1" x14ac:dyDescent="0.2">
      <c r="I4203" s="47" t="str">
        <f t="shared" si="369"/>
        <v>12 de 2017</v>
      </c>
      <c r="J4203" s="30" t="s">
        <v>170</v>
      </c>
      <c r="K4203" s="30" t="str">
        <f t="shared" si="368"/>
        <v>12 de 2017 - 10 de 2020</v>
      </c>
      <c r="L4203" s="30">
        <v>33</v>
      </c>
    </row>
    <row r="4204" spans="9:12" hidden="1" x14ac:dyDescent="0.2">
      <c r="I4204" s="47" t="str">
        <f t="shared" si="369"/>
        <v>12 de 2017</v>
      </c>
      <c r="J4204" s="30" t="s">
        <v>171</v>
      </c>
      <c r="K4204" s="30" t="str">
        <f t="shared" si="368"/>
        <v>12 de 2017 - 11 de 2020</v>
      </c>
      <c r="L4204" s="30">
        <v>34</v>
      </c>
    </row>
    <row r="4205" spans="9:12" hidden="1" x14ac:dyDescent="0.2">
      <c r="I4205" s="47" t="str">
        <f t="shared" si="369"/>
        <v>12 de 2017</v>
      </c>
      <c r="J4205" s="30" t="s">
        <v>172</v>
      </c>
      <c r="K4205" s="30" t="str">
        <f t="shared" si="368"/>
        <v>12 de 2017 - 12 de 2020</v>
      </c>
      <c r="L4205" s="30">
        <v>35</v>
      </c>
    </row>
    <row r="4206" spans="9:12" hidden="1" x14ac:dyDescent="0.2">
      <c r="I4206" s="19"/>
      <c r="J4206" s="19"/>
    </row>
    <row r="4207" spans="9:12" hidden="1" x14ac:dyDescent="0.2">
      <c r="I4207" s="49" t="s">
        <v>176</v>
      </c>
      <c r="J4207" s="49"/>
      <c r="K4207" s="49"/>
      <c r="L4207" s="49"/>
    </row>
    <row r="4208" spans="9:12" hidden="1" x14ac:dyDescent="0.2">
      <c r="I4208" s="30" t="s">
        <v>53</v>
      </c>
      <c r="J4208" s="30" t="s">
        <v>101</v>
      </c>
      <c r="K4208" s="30" t="str">
        <f>CONCATENATE(I4208," - ",J4208)</f>
        <v>1 de 2011 - 1 de 2015</v>
      </c>
      <c r="L4208" s="30">
        <v>47</v>
      </c>
    </row>
    <row r="4209" spans="9:12" hidden="1" x14ac:dyDescent="0.2">
      <c r="I4209" s="30" t="str">
        <f>I4208</f>
        <v>1 de 2011</v>
      </c>
      <c r="J4209" s="30" t="s">
        <v>102</v>
      </c>
      <c r="K4209" s="30" t="str">
        <f t="shared" ref="K4209:K4272" si="370">CONCATENATE(I4209," - ",J4209)</f>
        <v>1 de 2011 - 2 de 2015</v>
      </c>
      <c r="L4209" s="30">
        <v>48</v>
      </c>
    </row>
    <row r="4210" spans="9:12" hidden="1" x14ac:dyDescent="0.2">
      <c r="I4210" s="30" t="str">
        <f t="shared" ref="I4210:I4219" si="371">I4209</f>
        <v>1 de 2011</v>
      </c>
      <c r="J4210" s="30" t="s">
        <v>103</v>
      </c>
      <c r="K4210" s="30" t="str">
        <f t="shared" si="370"/>
        <v>1 de 2011 - 3 de 2015</v>
      </c>
      <c r="L4210" s="30">
        <v>49</v>
      </c>
    </row>
    <row r="4211" spans="9:12" hidden="1" x14ac:dyDescent="0.2">
      <c r="I4211" s="30" t="str">
        <f t="shared" si="371"/>
        <v>1 de 2011</v>
      </c>
      <c r="J4211" s="30" t="s">
        <v>104</v>
      </c>
      <c r="K4211" s="30" t="str">
        <f t="shared" si="370"/>
        <v>1 de 2011 - 4 de 2015</v>
      </c>
      <c r="L4211" s="30">
        <v>50</v>
      </c>
    </row>
    <row r="4212" spans="9:12" hidden="1" x14ac:dyDescent="0.2">
      <c r="I4212" s="30" t="str">
        <f t="shared" si="371"/>
        <v>1 de 2011</v>
      </c>
      <c r="J4212" s="30" t="s">
        <v>105</v>
      </c>
      <c r="K4212" s="30" t="str">
        <f t="shared" si="370"/>
        <v>1 de 2011 - 5 de 2015</v>
      </c>
      <c r="L4212" s="30">
        <v>51</v>
      </c>
    </row>
    <row r="4213" spans="9:12" hidden="1" x14ac:dyDescent="0.2">
      <c r="I4213" s="30" t="str">
        <f t="shared" si="371"/>
        <v>1 de 2011</v>
      </c>
      <c r="J4213" s="30" t="s">
        <v>106</v>
      </c>
      <c r="K4213" s="30" t="str">
        <f t="shared" si="370"/>
        <v>1 de 2011 - 6 de 2015</v>
      </c>
      <c r="L4213" s="30">
        <v>52</v>
      </c>
    </row>
    <row r="4214" spans="9:12" hidden="1" x14ac:dyDescent="0.2">
      <c r="I4214" s="30" t="str">
        <f t="shared" si="371"/>
        <v>1 de 2011</v>
      </c>
      <c r="J4214" s="30" t="s">
        <v>107</v>
      </c>
      <c r="K4214" s="30" t="str">
        <f t="shared" si="370"/>
        <v>1 de 2011 - 7 de 2015</v>
      </c>
      <c r="L4214" s="30">
        <v>53</v>
      </c>
    </row>
    <row r="4215" spans="9:12" hidden="1" x14ac:dyDescent="0.2">
      <c r="I4215" s="30" t="str">
        <f t="shared" si="371"/>
        <v>1 de 2011</v>
      </c>
      <c r="J4215" s="30" t="s">
        <v>108</v>
      </c>
      <c r="K4215" s="30" t="str">
        <f t="shared" si="370"/>
        <v>1 de 2011 - 8 de 2015</v>
      </c>
      <c r="L4215" s="30">
        <v>54</v>
      </c>
    </row>
    <row r="4216" spans="9:12" hidden="1" x14ac:dyDescent="0.2">
      <c r="I4216" s="30" t="str">
        <f t="shared" si="371"/>
        <v>1 de 2011</v>
      </c>
      <c r="J4216" s="30" t="s">
        <v>109</v>
      </c>
      <c r="K4216" s="30" t="str">
        <f t="shared" si="370"/>
        <v>1 de 2011 - 9 de 2015</v>
      </c>
      <c r="L4216" s="30">
        <v>55</v>
      </c>
    </row>
    <row r="4217" spans="9:12" hidden="1" x14ac:dyDescent="0.2">
      <c r="I4217" s="30" t="str">
        <f t="shared" si="371"/>
        <v>1 de 2011</v>
      </c>
      <c r="J4217" s="30" t="s">
        <v>110</v>
      </c>
      <c r="K4217" s="30" t="str">
        <f t="shared" si="370"/>
        <v>1 de 2011 - 10 de 2015</v>
      </c>
      <c r="L4217" s="30">
        <v>56</v>
      </c>
    </row>
    <row r="4218" spans="9:12" hidden="1" x14ac:dyDescent="0.2">
      <c r="I4218" s="30" t="str">
        <f t="shared" si="371"/>
        <v>1 de 2011</v>
      </c>
      <c r="J4218" s="30" t="s">
        <v>111</v>
      </c>
      <c r="K4218" s="30" t="str">
        <f t="shared" si="370"/>
        <v>1 de 2011 - 11 de 2015</v>
      </c>
      <c r="L4218" s="30">
        <v>57</v>
      </c>
    </row>
    <row r="4219" spans="9:12" hidden="1" x14ac:dyDescent="0.2">
      <c r="I4219" s="30" t="str">
        <f t="shared" si="371"/>
        <v>1 de 2011</v>
      </c>
      <c r="J4219" s="30" t="s">
        <v>112</v>
      </c>
      <c r="K4219" s="30" t="str">
        <f t="shared" si="370"/>
        <v>1 de 2011 - 12 de 2015</v>
      </c>
      <c r="L4219" s="30">
        <v>58</v>
      </c>
    </row>
    <row r="4220" spans="9:12" hidden="1" x14ac:dyDescent="0.2">
      <c r="I4220" s="30" t="s">
        <v>54</v>
      </c>
      <c r="J4220" s="30" t="s">
        <v>101</v>
      </c>
      <c r="K4220" s="30" t="str">
        <f t="shared" si="370"/>
        <v>2 de 2011 - 1 de 2015</v>
      </c>
      <c r="L4220" s="47">
        <v>46</v>
      </c>
    </row>
    <row r="4221" spans="9:12" hidden="1" x14ac:dyDescent="0.2">
      <c r="I4221" s="30" t="str">
        <f>I4220</f>
        <v>2 de 2011</v>
      </c>
      <c r="J4221" s="30" t="s">
        <v>102</v>
      </c>
      <c r="K4221" s="30" t="str">
        <f t="shared" si="370"/>
        <v>2 de 2011 - 2 de 2015</v>
      </c>
      <c r="L4221" s="47">
        <v>47</v>
      </c>
    </row>
    <row r="4222" spans="9:12" hidden="1" x14ac:dyDescent="0.2">
      <c r="I4222" s="30" t="str">
        <f t="shared" ref="I4222:I4231" si="372">I4221</f>
        <v>2 de 2011</v>
      </c>
      <c r="J4222" s="30" t="s">
        <v>103</v>
      </c>
      <c r="K4222" s="30" t="str">
        <f t="shared" si="370"/>
        <v>2 de 2011 - 3 de 2015</v>
      </c>
      <c r="L4222" s="47">
        <v>48</v>
      </c>
    </row>
    <row r="4223" spans="9:12" hidden="1" x14ac:dyDescent="0.2">
      <c r="I4223" s="30" t="str">
        <f t="shared" si="372"/>
        <v>2 de 2011</v>
      </c>
      <c r="J4223" s="30" t="s">
        <v>104</v>
      </c>
      <c r="K4223" s="30" t="str">
        <f t="shared" si="370"/>
        <v>2 de 2011 - 4 de 2015</v>
      </c>
      <c r="L4223" s="47">
        <v>49</v>
      </c>
    </row>
    <row r="4224" spans="9:12" hidden="1" x14ac:dyDescent="0.2">
      <c r="I4224" s="30" t="str">
        <f t="shared" si="372"/>
        <v>2 de 2011</v>
      </c>
      <c r="J4224" s="30" t="s">
        <v>105</v>
      </c>
      <c r="K4224" s="30" t="str">
        <f t="shared" si="370"/>
        <v>2 de 2011 - 5 de 2015</v>
      </c>
      <c r="L4224" s="47">
        <v>50</v>
      </c>
    </row>
    <row r="4225" spans="9:12" hidden="1" x14ac:dyDescent="0.2">
      <c r="I4225" s="30" t="str">
        <f t="shared" si="372"/>
        <v>2 de 2011</v>
      </c>
      <c r="J4225" s="30" t="s">
        <v>106</v>
      </c>
      <c r="K4225" s="30" t="str">
        <f t="shared" si="370"/>
        <v>2 de 2011 - 6 de 2015</v>
      </c>
      <c r="L4225" s="47">
        <v>51</v>
      </c>
    </row>
    <row r="4226" spans="9:12" hidden="1" x14ac:dyDescent="0.2">
      <c r="I4226" s="30" t="str">
        <f t="shared" si="372"/>
        <v>2 de 2011</v>
      </c>
      <c r="J4226" s="30" t="s">
        <v>107</v>
      </c>
      <c r="K4226" s="30" t="str">
        <f t="shared" si="370"/>
        <v>2 de 2011 - 7 de 2015</v>
      </c>
      <c r="L4226" s="47">
        <v>52</v>
      </c>
    </row>
    <row r="4227" spans="9:12" hidden="1" x14ac:dyDescent="0.2">
      <c r="I4227" s="30" t="str">
        <f t="shared" si="372"/>
        <v>2 de 2011</v>
      </c>
      <c r="J4227" s="30" t="s">
        <v>108</v>
      </c>
      <c r="K4227" s="30" t="str">
        <f t="shared" si="370"/>
        <v>2 de 2011 - 8 de 2015</v>
      </c>
      <c r="L4227" s="47">
        <v>53</v>
      </c>
    </row>
    <row r="4228" spans="9:12" hidden="1" x14ac:dyDescent="0.2">
      <c r="I4228" s="30" t="str">
        <f t="shared" si="372"/>
        <v>2 de 2011</v>
      </c>
      <c r="J4228" s="30" t="s">
        <v>109</v>
      </c>
      <c r="K4228" s="30" t="str">
        <f t="shared" si="370"/>
        <v>2 de 2011 - 9 de 2015</v>
      </c>
      <c r="L4228" s="47">
        <v>54</v>
      </c>
    </row>
    <row r="4229" spans="9:12" hidden="1" x14ac:dyDescent="0.2">
      <c r="I4229" s="30" t="str">
        <f t="shared" si="372"/>
        <v>2 de 2011</v>
      </c>
      <c r="J4229" s="30" t="s">
        <v>110</v>
      </c>
      <c r="K4229" s="30" t="str">
        <f t="shared" si="370"/>
        <v>2 de 2011 - 10 de 2015</v>
      </c>
      <c r="L4229" s="47">
        <v>55</v>
      </c>
    </row>
    <row r="4230" spans="9:12" hidden="1" x14ac:dyDescent="0.2">
      <c r="I4230" s="30" t="str">
        <f t="shared" si="372"/>
        <v>2 de 2011</v>
      </c>
      <c r="J4230" s="30" t="s">
        <v>111</v>
      </c>
      <c r="K4230" s="30" t="str">
        <f t="shared" si="370"/>
        <v>2 de 2011 - 11 de 2015</v>
      </c>
      <c r="L4230" s="47">
        <v>56</v>
      </c>
    </row>
    <row r="4231" spans="9:12" hidden="1" x14ac:dyDescent="0.2">
      <c r="I4231" s="30" t="str">
        <f t="shared" si="372"/>
        <v>2 de 2011</v>
      </c>
      <c r="J4231" s="30" t="s">
        <v>112</v>
      </c>
      <c r="K4231" s="30" t="str">
        <f t="shared" si="370"/>
        <v>2 de 2011 - 12 de 2015</v>
      </c>
      <c r="L4231" s="47">
        <v>57</v>
      </c>
    </row>
    <row r="4232" spans="9:12" hidden="1" x14ac:dyDescent="0.2">
      <c r="I4232" s="47" t="s">
        <v>55</v>
      </c>
      <c r="J4232" s="30" t="s">
        <v>101</v>
      </c>
      <c r="K4232" s="30" t="str">
        <f t="shared" si="370"/>
        <v>3 de 2011 - 1 de 2015</v>
      </c>
      <c r="L4232" s="30">
        <v>45</v>
      </c>
    </row>
    <row r="4233" spans="9:12" hidden="1" x14ac:dyDescent="0.2">
      <c r="I4233" s="47" t="str">
        <f>I4232</f>
        <v>3 de 2011</v>
      </c>
      <c r="J4233" s="30" t="s">
        <v>102</v>
      </c>
      <c r="K4233" s="30" t="str">
        <f t="shared" si="370"/>
        <v>3 de 2011 - 2 de 2015</v>
      </c>
      <c r="L4233" s="30">
        <v>46</v>
      </c>
    </row>
    <row r="4234" spans="9:12" hidden="1" x14ac:dyDescent="0.2">
      <c r="I4234" s="47" t="str">
        <f t="shared" ref="I4234:I4243" si="373">I4233</f>
        <v>3 de 2011</v>
      </c>
      <c r="J4234" s="30" t="s">
        <v>103</v>
      </c>
      <c r="K4234" s="30" t="str">
        <f t="shared" si="370"/>
        <v>3 de 2011 - 3 de 2015</v>
      </c>
      <c r="L4234" s="30">
        <v>47</v>
      </c>
    </row>
    <row r="4235" spans="9:12" hidden="1" x14ac:dyDescent="0.2">
      <c r="I4235" s="47" t="str">
        <f t="shared" si="373"/>
        <v>3 de 2011</v>
      </c>
      <c r="J4235" s="30" t="s">
        <v>104</v>
      </c>
      <c r="K4235" s="30" t="str">
        <f t="shared" si="370"/>
        <v>3 de 2011 - 4 de 2015</v>
      </c>
      <c r="L4235" s="30">
        <v>48</v>
      </c>
    </row>
    <row r="4236" spans="9:12" hidden="1" x14ac:dyDescent="0.2">
      <c r="I4236" s="47" t="str">
        <f t="shared" si="373"/>
        <v>3 de 2011</v>
      </c>
      <c r="J4236" s="30" t="s">
        <v>105</v>
      </c>
      <c r="K4236" s="30" t="str">
        <f t="shared" si="370"/>
        <v>3 de 2011 - 5 de 2015</v>
      </c>
      <c r="L4236" s="30">
        <v>49</v>
      </c>
    </row>
    <row r="4237" spans="9:12" hidden="1" x14ac:dyDescent="0.2">
      <c r="I4237" s="47" t="str">
        <f t="shared" si="373"/>
        <v>3 de 2011</v>
      </c>
      <c r="J4237" s="30" t="s">
        <v>106</v>
      </c>
      <c r="K4237" s="30" t="str">
        <f t="shared" si="370"/>
        <v>3 de 2011 - 6 de 2015</v>
      </c>
      <c r="L4237" s="30">
        <v>50</v>
      </c>
    </row>
    <row r="4238" spans="9:12" hidden="1" x14ac:dyDescent="0.2">
      <c r="I4238" s="47" t="str">
        <f t="shared" si="373"/>
        <v>3 de 2011</v>
      </c>
      <c r="J4238" s="30" t="s">
        <v>107</v>
      </c>
      <c r="K4238" s="30" t="str">
        <f t="shared" si="370"/>
        <v>3 de 2011 - 7 de 2015</v>
      </c>
      <c r="L4238" s="30">
        <v>51</v>
      </c>
    </row>
    <row r="4239" spans="9:12" hidden="1" x14ac:dyDescent="0.2">
      <c r="I4239" s="47" t="str">
        <f t="shared" si="373"/>
        <v>3 de 2011</v>
      </c>
      <c r="J4239" s="30" t="s">
        <v>108</v>
      </c>
      <c r="K4239" s="30" t="str">
        <f t="shared" si="370"/>
        <v>3 de 2011 - 8 de 2015</v>
      </c>
      <c r="L4239" s="30">
        <v>52</v>
      </c>
    </row>
    <row r="4240" spans="9:12" hidden="1" x14ac:dyDescent="0.2">
      <c r="I4240" s="47" t="str">
        <f t="shared" si="373"/>
        <v>3 de 2011</v>
      </c>
      <c r="J4240" s="30" t="s">
        <v>109</v>
      </c>
      <c r="K4240" s="30" t="str">
        <f t="shared" si="370"/>
        <v>3 de 2011 - 9 de 2015</v>
      </c>
      <c r="L4240" s="30">
        <v>53</v>
      </c>
    </row>
    <row r="4241" spans="9:12" hidden="1" x14ac:dyDescent="0.2">
      <c r="I4241" s="47" t="str">
        <f t="shared" si="373"/>
        <v>3 de 2011</v>
      </c>
      <c r="J4241" s="30" t="s">
        <v>110</v>
      </c>
      <c r="K4241" s="30" t="str">
        <f t="shared" si="370"/>
        <v>3 de 2011 - 10 de 2015</v>
      </c>
      <c r="L4241" s="30">
        <v>54</v>
      </c>
    </row>
    <row r="4242" spans="9:12" hidden="1" x14ac:dyDescent="0.2">
      <c r="I4242" s="47" t="str">
        <f t="shared" si="373"/>
        <v>3 de 2011</v>
      </c>
      <c r="J4242" s="30" t="s">
        <v>111</v>
      </c>
      <c r="K4242" s="30" t="str">
        <f t="shared" si="370"/>
        <v>3 de 2011 - 11 de 2015</v>
      </c>
      <c r="L4242" s="30">
        <v>55</v>
      </c>
    </row>
    <row r="4243" spans="9:12" hidden="1" x14ac:dyDescent="0.2">
      <c r="I4243" s="47" t="str">
        <f t="shared" si="373"/>
        <v>3 de 2011</v>
      </c>
      <c r="J4243" s="30" t="s">
        <v>112</v>
      </c>
      <c r="K4243" s="30" t="str">
        <f t="shared" si="370"/>
        <v>3 de 2011 - 12 de 2015</v>
      </c>
      <c r="L4243" s="30">
        <v>56</v>
      </c>
    </row>
    <row r="4244" spans="9:12" hidden="1" x14ac:dyDescent="0.2">
      <c r="I4244" s="47" t="s">
        <v>56</v>
      </c>
      <c r="J4244" s="30" t="s">
        <v>101</v>
      </c>
      <c r="K4244" s="30" t="str">
        <f t="shared" si="370"/>
        <v>4 de 2011 - 1 de 2015</v>
      </c>
      <c r="L4244" s="30">
        <v>44</v>
      </c>
    </row>
    <row r="4245" spans="9:12" hidden="1" x14ac:dyDescent="0.2">
      <c r="I4245" s="47" t="str">
        <f>I4244</f>
        <v>4 de 2011</v>
      </c>
      <c r="J4245" s="30" t="s">
        <v>102</v>
      </c>
      <c r="K4245" s="30" t="str">
        <f t="shared" si="370"/>
        <v>4 de 2011 - 2 de 2015</v>
      </c>
      <c r="L4245" s="30">
        <v>45</v>
      </c>
    </row>
    <row r="4246" spans="9:12" hidden="1" x14ac:dyDescent="0.2">
      <c r="I4246" s="47" t="str">
        <f t="shared" ref="I4246:I4255" si="374">I4245</f>
        <v>4 de 2011</v>
      </c>
      <c r="J4246" s="30" t="s">
        <v>103</v>
      </c>
      <c r="K4246" s="30" t="str">
        <f t="shared" si="370"/>
        <v>4 de 2011 - 3 de 2015</v>
      </c>
      <c r="L4246" s="30">
        <v>46</v>
      </c>
    </row>
    <row r="4247" spans="9:12" hidden="1" x14ac:dyDescent="0.2">
      <c r="I4247" s="47" t="str">
        <f t="shared" si="374"/>
        <v>4 de 2011</v>
      </c>
      <c r="J4247" s="30" t="s">
        <v>104</v>
      </c>
      <c r="K4247" s="30" t="str">
        <f t="shared" si="370"/>
        <v>4 de 2011 - 4 de 2015</v>
      </c>
      <c r="L4247" s="30">
        <v>47</v>
      </c>
    </row>
    <row r="4248" spans="9:12" hidden="1" x14ac:dyDescent="0.2">
      <c r="I4248" s="47" t="str">
        <f t="shared" si="374"/>
        <v>4 de 2011</v>
      </c>
      <c r="J4248" s="30" t="s">
        <v>105</v>
      </c>
      <c r="K4248" s="30" t="str">
        <f t="shared" si="370"/>
        <v>4 de 2011 - 5 de 2015</v>
      </c>
      <c r="L4248" s="30">
        <v>48</v>
      </c>
    </row>
    <row r="4249" spans="9:12" hidden="1" x14ac:dyDescent="0.2">
      <c r="I4249" s="47" t="str">
        <f t="shared" si="374"/>
        <v>4 de 2011</v>
      </c>
      <c r="J4249" s="30" t="s">
        <v>106</v>
      </c>
      <c r="K4249" s="30" t="str">
        <f t="shared" si="370"/>
        <v>4 de 2011 - 6 de 2015</v>
      </c>
      <c r="L4249" s="30">
        <v>49</v>
      </c>
    </row>
    <row r="4250" spans="9:12" hidden="1" x14ac:dyDescent="0.2">
      <c r="I4250" s="47" t="str">
        <f t="shared" si="374"/>
        <v>4 de 2011</v>
      </c>
      <c r="J4250" s="30" t="s">
        <v>107</v>
      </c>
      <c r="K4250" s="30" t="str">
        <f t="shared" si="370"/>
        <v>4 de 2011 - 7 de 2015</v>
      </c>
      <c r="L4250" s="30">
        <v>50</v>
      </c>
    </row>
    <row r="4251" spans="9:12" hidden="1" x14ac:dyDescent="0.2">
      <c r="I4251" s="47" t="str">
        <f t="shared" si="374"/>
        <v>4 de 2011</v>
      </c>
      <c r="J4251" s="30" t="s">
        <v>108</v>
      </c>
      <c r="K4251" s="30" t="str">
        <f t="shared" si="370"/>
        <v>4 de 2011 - 8 de 2015</v>
      </c>
      <c r="L4251" s="30">
        <v>51</v>
      </c>
    </row>
    <row r="4252" spans="9:12" hidden="1" x14ac:dyDescent="0.2">
      <c r="I4252" s="47" t="str">
        <f t="shared" si="374"/>
        <v>4 de 2011</v>
      </c>
      <c r="J4252" s="30" t="s">
        <v>109</v>
      </c>
      <c r="K4252" s="30" t="str">
        <f t="shared" si="370"/>
        <v>4 de 2011 - 9 de 2015</v>
      </c>
      <c r="L4252" s="30">
        <v>52</v>
      </c>
    </row>
    <row r="4253" spans="9:12" hidden="1" x14ac:dyDescent="0.2">
      <c r="I4253" s="47" t="str">
        <f t="shared" si="374"/>
        <v>4 de 2011</v>
      </c>
      <c r="J4253" s="30" t="s">
        <v>110</v>
      </c>
      <c r="K4253" s="30" t="str">
        <f t="shared" si="370"/>
        <v>4 de 2011 - 10 de 2015</v>
      </c>
      <c r="L4253" s="30">
        <v>53</v>
      </c>
    </row>
    <row r="4254" spans="9:12" hidden="1" x14ac:dyDescent="0.2">
      <c r="I4254" s="47" t="str">
        <f t="shared" si="374"/>
        <v>4 de 2011</v>
      </c>
      <c r="J4254" s="30" t="s">
        <v>111</v>
      </c>
      <c r="K4254" s="30" t="str">
        <f t="shared" si="370"/>
        <v>4 de 2011 - 11 de 2015</v>
      </c>
      <c r="L4254" s="30">
        <v>54</v>
      </c>
    </row>
    <row r="4255" spans="9:12" hidden="1" x14ac:dyDescent="0.2">
      <c r="I4255" s="47" t="str">
        <f t="shared" si="374"/>
        <v>4 de 2011</v>
      </c>
      <c r="J4255" s="30" t="s">
        <v>112</v>
      </c>
      <c r="K4255" s="30" t="str">
        <f t="shared" si="370"/>
        <v>4 de 2011 - 12 de 2015</v>
      </c>
      <c r="L4255" s="30">
        <v>55</v>
      </c>
    </row>
    <row r="4256" spans="9:12" hidden="1" x14ac:dyDescent="0.2">
      <c r="I4256" s="47" t="s">
        <v>57</v>
      </c>
      <c r="J4256" s="30" t="s">
        <v>101</v>
      </c>
      <c r="K4256" s="30" t="str">
        <f t="shared" si="370"/>
        <v>5 de 2011 - 1 de 2015</v>
      </c>
      <c r="L4256" s="30">
        <v>43</v>
      </c>
    </row>
    <row r="4257" spans="9:12" hidden="1" x14ac:dyDescent="0.2">
      <c r="I4257" s="47" t="str">
        <f>I4256</f>
        <v>5 de 2011</v>
      </c>
      <c r="J4257" s="30" t="s">
        <v>102</v>
      </c>
      <c r="K4257" s="30" t="str">
        <f t="shared" si="370"/>
        <v>5 de 2011 - 2 de 2015</v>
      </c>
      <c r="L4257" s="30">
        <v>44</v>
      </c>
    </row>
    <row r="4258" spans="9:12" hidden="1" x14ac:dyDescent="0.2">
      <c r="I4258" s="47" t="str">
        <f t="shared" ref="I4258:I4267" si="375">I4257</f>
        <v>5 de 2011</v>
      </c>
      <c r="J4258" s="30" t="s">
        <v>103</v>
      </c>
      <c r="K4258" s="30" t="str">
        <f t="shared" si="370"/>
        <v>5 de 2011 - 3 de 2015</v>
      </c>
      <c r="L4258" s="30">
        <v>45</v>
      </c>
    </row>
    <row r="4259" spans="9:12" hidden="1" x14ac:dyDescent="0.2">
      <c r="I4259" s="47" t="str">
        <f t="shared" si="375"/>
        <v>5 de 2011</v>
      </c>
      <c r="J4259" s="30" t="s">
        <v>104</v>
      </c>
      <c r="K4259" s="30" t="str">
        <f t="shared" si="370"/>
        <v>5 de 2011 - 4 de 2015</v>
      </c>
      <c r="L4259" s="30">
        <v>46</v>
      </c>
    </row>
    <row r="4260" spans="9:12" hidden="1" x14ac:dyDescent="0.2">
      <c r="I4260" s="47" t="str">
        <f t="shared" si="375"/>
        <v>5 de 2011</v>
      </c>
      <c r="J4260" s="30" t="s">
        <v>105</v>
      </c>
      <c r="K4260" s="30" t="str">
        <f t="shared" si="370"/>
        <v>5 de 2011 - 5 de 2015</v>
      </c>
      <c r="L4260" s="30">
        <v>47</v>
      </c>
    </row>
    <row r="4261" spans="9:12" hidden="1" x14ac:dyDescent="0.2">
      <c r="I4261" s="47" t="str">
        <f t="shared" si="375"/>
        <v>5 de 2011</v>
      </c>
      <c r="J4261" s="30" t="s">
        <v>106</v>
      </c>
      <c r="K4261" s="30" t="str">
        <f t="shared" si="370"/>
        <v>5 de 2011 - 6 de 2015</v>
      </c>
      <c r="L4261" s="30">
        <v>48</v>
      </c>
    </row>
    <row r="4262" spans="9:12" hidden="1" x14ac:dyDescent="0.2">
      <c r="I4262" s="47" t="str">
        <f t="shared" si="375"/>
        <v>5 de 2011</v>
      </c>
      <c r="J4262" s="30" t="s">
        <v>107</v>
      </c>
      <c r="K4262" s="30" t="str">
        <f t="shared" si="370"/>
        <v>5 de 2011 - 7 de 2015</v>
      </c>
      <c r="L4262" s="30">
        <v>49</v>
      </c>
    </row>
    <row r="4263" spans="9:12" hidden="1" x14ac:dyDescent="0.2">
      <c r="I4263" s="47" t="str">
        <f t="shared" si="375"/>
        <v>5 de 2011</v>
      </c>
      <c r="J4263" s="30" t="s">
        <v>108</v>
      </c>
      <c r="K4263" s="30" t="str">
        <f t="shared" si="370"/>
        <v>5 de 2011 - 8 de 2015</v>
      </c>
      <c r="L4263" s="30">
        <v>50</v>
      </c>
    </row>
    <row r="4264" spans="9:12" hidden="1" x14ac:dyDescent="0.2">
      <c r="I4264" s="47" t="str">
        <f t="shared" si="375"/>
        <v>5 de 2011</v>
      </c>
      <c r="J4264" s="30" t="s">
        <v>109</v>
      </c>
      <c r="K4264" s="30" t="str">
        <f t="shared" si="370"/>
        <v>5 de 2011 - 9 de 2015</v>
      </c>
      <c r="L4264" s="30">
        <v>51</v>
      </c>
    </row>
    <row r="4265" spans="9:12" hidden="1" x14ac:dyDescent="0.2">
      <c r="I4265" s="47" t="str">
        <f t="shared" si="375"/>
        <v>5 de 2011</v>
      </c>
      <c r="J4265" s="30" t="s">
        <v>110</v>
      </c>
      <c r="K4265" s="30" t="str">
        <f t="shared" si="370"/>
        <v>5 de 2011 - 10 de 2015</v>
      </c>
      <c r="L4265" s="30">
        <v>52</v>
      </c>
    </row>
    <row r="4266" spans="9:12" hidden="1" x14ac:dyDescent="0.2">
      <c r="I4266" s="47" t="str">
        <f t="shared" si="375"/>
        <v>5 de 2011</v>
      </c>
      <c r="J4266" s="30" t="s">
        <v>111</v>
      </c>
      <c r="K4266" s="30" t="str">
        <f t="shared" si="370"/>
        <v>5 de 2011 - 11 de 2015</v>
      </c>
      <c r="L4266" s="30">
        <v>53</v>
      </c>
    </row>
    <row r="4267" spans="9:12" hidden="1" x14ac:dyDescent="0.2">
      <c r="I4267" s="47" t="str">
        <f t="shared" si="375"/>
        <v>5 de 2011</v>
      </c>
      <c r="J4267" s="30" t="s">
        <v>112</v>
      </c>
      <c r="K4267" s="30" t="str">
        <f t="shared" si="370"/>
        <v>5 de 2011 - 12 de 2015</v>
      </c>
      <c r="L4267" s="30">
        <v>54</v>
      </c>
    </row>
    <row r="4268" spans="9:12" hidden="1" x14ac:dyDescent="0.2">
      <c r="I4268" s="47" t="s">
        <v>58</v>
      </c>
      <c r="J4268" s="30" t="s">
        <v>101</v>
      </c>
      <c r="K4268" s="30" t="str">
        <f t="shared" si="370"/>
        <v>6 de 2011 - 1 de 2015</v>
      </c>
      <c r="L4268" s="30">
        <v>42</v>
      </c>
    </row>
    <row r="4269" spans="9:12" hidden="1" x14ac:dyDescent="0.2">
      <c r="I4269" s="47" t="str">
        <f>I4268</f>
        <v>6 de 2011</v>
      </c>
      <c r="J4269" s="30" t="s">
        <v>102</v>
      </c>
      <c r="K4269" s="30" t="str">
        <f t="shared" si="370"/>
        <v>6 de 2011 - 2 de 2015</v>
      </c>
      <c r="L4269" s="30">
        <v>43</v>
      </c>
    </row>
    <row r="4270" spans="9:12" hidden="1" x14ac:dyDescent="0.2">
      <c r="I4270" s="47" t="str">
        <f t="shared" ref="I4270:I4279" si="376">I4269</f>
        <v>6 de 2011</v>
      </c>
      <c r="J4270" s="30" t="s">
        <v>103</v>
      </c>
      <c r="K4270" s="30" t="str">
        <f t="shared" si="370"/>
        <v>6 de 2011 - 3 de 2015</v>
      </c>
      <c r="L4270" s="30">
        <v>44</v>
      </c>
    </row>
    <row r="4271" spans="9:12" hidden="1" x14ac:dyDescent="0.2">
      <c r="I4271" s="47" t="str">
        <f t="shared" si="376"/>
        <v>6 de 2011</v>
      </c>
      <c r="J4271" s="30" t="s">
        <v>104</v>
      </c>
      <c r="K4271" s="30" t="str">
        <f t="shared" si="370"/>
        <v>6 de 2011 - 4 de 2015</v>
      </c>
      <c r="L4271" s="30">
        <v>45</v>
      </c>
    </row>
    <row r="4272" spans="9:12" hidden="1" x14ac:dyDescent="0.2">
      <c r="I4272" s="47" t="str">
        <f t="shared" si="376"/>
        <v>6 de 2011</v>
      </c>
      <c r="J4272" s="30" t="s">
        <v>105</v>
      </c>
      <c r="K4272" s="30" t="str">
        <f t="shared" si="370"/>
        <v>6 de 2011 - 5 de 2015</v>
      </c>
      <c r="L4272" s="30">
        <v>46</v>
      </c>
    </row>
    <row r="4273" spans="9:12" hidden="1" x14ac:dyDescent="0.2">
      <c r="I4273" s="47" t="str">
        <f t="shared" si="376"/>
        <v>6 de 2011</v>
      </c>
      <c r="J4273" s="30" t="s">
        <v>106</v>
      </c>
      <c r="K4273" s="30" t="str">
        <f t="shared" ref="K4273:K4336" si="377">CONCATENATE(I4273," - ",J4273)</f>
        <v>6 de 2011 - 6 de 2015</v>
      </c>
      <c r="L4273" s="30">
        <v>47</v>
      </c>
    </row>
    <row r="4274" spans="9:12" hidden="1" x14ac:dyDescent="0.2">
      <c r="I4274" s="47" t="str">
        <f t="shared" si="376"/>
        <v>6 de 2011</v>
      </c>
      <c r="J4274" s="30" t="s">
        <v>107</v>
      </c>
      <c r="K4274" s="30" t="str">
        <f t="shared" si="377"/>
        <v>6 de 2011 - 7 de 2015</v>
      </c>
      <c r="L4274" s="30">
        <v>48</v>
      </c>
    </row>
    <row r="4275" spans="9:12" hidden="1" x14ac:dyDescent="0.2">
      <c r="I4275" s="47" t="str">
        <f t="shared" si="376"/>
        <v>6 de 2011</v>
      </c>
      <c r="J4275" s="30" t="s">
        <v>108</v>
      </c>
      <c r="K4275" s="30" t="str">
        <f t="shared" si="377"/>
        <v>6 de 2011 - 8 de 2015</v>
      </c>
      <c r="L4275" s="30">
        <v>49</v>
      </c>
    </row>
    <row r="4276" spans="9:12" hidden="1" x14ac:dyDescent="0.2">
      <c r="I4276" s="47" t="str">
        <f t="shared" si="376"/>
        <v>6 de 2011</v>
      </c>
      <c r="J4276" s="30" t="s">
        <v>109</v>
      </c>
      <c r="K4276" s="30" t="str">
        <f t="shared" si="377"/>
        <v>6 de 2011 - 9 de 2015</v>
      </c>
      <c r="L4276" s="30">
        <v>50</v>
      </c>
    </row>
    <row r="4277" spans="9:12" hidden="1" x14ac:dyDescent="0.2">
      <c r="I4277" s="47" t="str">
        <f t="shared" si="376"/>
        <v>6 de 2011</v>
      </c>
      <c r="J4277" s="30" t="s">
        <v>110</v>
      </c>
      <c r="K4277" s="30" t="str">
        <f t="shared" si="377"/>
        <v>6 de 2011 - 10 de 2015</v>
      </c>
      <c r="L4277" s="30">
        <v>51</v>
      </c>
    </row>
    <row r="4278" spans="9:12" hidden="1" x14ac:dyDescent="0.2">
      <c r="I4278" s="47" t="str">
        <f t="shared" si="376"/>
        <v>6 de 2011</v>
      </c>
      <c r="J4278" s="30" t="s">
        <v>111</v>
      </c>
      <c r="K4278" s="30" t="str">
        <f t="shared" si="377"/>
        <v>6 de 2011 - 11 de 2015</v>
      </c>
      <c r="L4278" s="30">
        <v>52</v>
      </c>
    </row>
    <row r="4279" spans="9:12" hidden="1" x14ac:dyDescent="0.2">
      <c r="I4279" s="47" t="str">
        <f t="shared" si="376"/>
        <v>6 de 2011</v>
      </c>
      <c r="J4279" s="30" t="s">
        <v>112</v>
      </c>
      <c r="K4279" s="30" t="str">
        <f t="shared" si="377"/>
        <v>6 de 2011 - 12 de 2015</v>
      </c>
      <c r="L4279" s="30">
        <v>53</v>
      </c>
    </row>
    <row r="4280" spans="9:12" hidden="1" x14ac:dyDescent="0.2">
      <c r="I4280" s="47" t="s">
        <v>59</v>
      </c>
      <c r="J4280" s="30" t="s">
        <v>101</v>
      </c>
      <c r="K4280" s="30" t="str">
        <f t="shared" si="377"/>
        <v>7 de 2011 - 1 de 2015</v>
      </c>
      <c r="L4280" s="30">
        <v>41</v>
      </c>
    </row>
    <row r="4281" spans="9:12" hidden="1" x14ac:dyDescent="0.2">
      <c r="I4281" s="47" t="str">
        <f>I4280</f>
        <v>7 de 2011</v>
      </c>
      <c r="J4281" s="30" t="s">
        <v>102</v>
      </c>
      <c r="K4281" s="30" t="str">
        <f t="shared" si="377"/>
        <v>7 de 2011 - 2 de 2015</v>
      </c>
      <c r="L4281" s="30">
        <v>42</v>
      </c>
    </row>
    <row r="4282" spans="9:12" hidden="1" x14ac:dyDescent="0.2">
      <c r="I4282" s="47" t="str">
        <f t="shared" ref="I4282:I4291" si="378">I4281</f>
        <v>7 de 2011</v>
      </c>
      <c r="J4282" s="30" t="s">
        <v>103</v>
      </c>
      <c r="K4282" s="30" t="str">
        <f t="shared" si="377"/>
        <v>7 de 2011 - 3 de 2015</v>
      </c>
      <c r="L4282" s="30">
        <v>43</v>
      </c>
    </row>
    <row r="4283" spans="9:12" hidden="1" x14ac:dyDescent="0.2">
      <c r="I4283" s="47" t="str">
        <f t="shared" si="378"/>
        <v>7 de 2011</v>
      </c>
      <c r="J4283" s="30" t="s">
        <v>104</v>
      </c>
      <c r="K4283" s="30" t="str">
        <f t="shared" si="377"/>
        <v>7 de 2011 - 4 de 2015</v>
      </c>
      <c r="L4283" s="30">
        <v>44</v>
      </c>
    </row>
    <row r="4284" spans="9:12" hidden="1" x14ac:dyDescent="0.2">
      <c r="I4284" s="47" t="str">
        <f t="shared" si="378"/>
        <v>7 de 2011</v>
      </c>
      <c r="J4284" s="30" t="s">
        <v>105</v>
      </c>
      <c r="K4284" s="30" t="str">
        <f t="shared" si="377"/>
        <v>7 de 2011 - 5 de 2015</v>
      </c>
      <c r="L4284" s="30">
        <v>45</v>
      </c>
    </row>
    <row r="4285" spans="9:12" hidden="1" x14ac:dyDescent="0.2">
      <c r="I4285" s="47" t="str">
        <f t="shared" si="378"/>
        <v>7 de 2011</v>
      </c>
      <c r="J4285" s="30" t="s">
        <v>106</v>
      </c>
      <c r="K4285" s="30" t="str">
        <f t="shared" si="377"/>
        <v>7 de 2011 - 6 de 2015</v>
      </c>
      <c r="L4285" s="30">
        <v>46</v>
      </c>
    </row>
    <row r="4286" spans="9:12" hidden="1" x14ac:dyDescent="0.2">
      <c r="I4286" s="47" t="str">
        <f t="shared" si="378"/>
        <v>7 de 2011</v>
      </c>
      <c r="J4286" s="30" t="s">
        <v>107</v>
      </c>
      <c r="K4286" s="30" t="str">
        <f t="shared" si="377"/>
        <v>7 de 2011 - 7 de 2015</v>
      </c>
      <c r="L4286" s="30">
        <v>47</v>
      </c>
    </row>
    <row r="4287" spans="9:12" hidden="1" x14ac:dyDescent="0.2">
      <c r="I4287" s="47" t="str">
        <f t="shared" si="378"/>
        <v>7 de 2011</v>
      </c>
      <c r="J4287" s="30" t="s">
        <v>108</v>
      </c>
      <c r="K4287" s="30" t="str">
        <f t="shared" si="377"/>
        <v>7 de 2011 - 8 de 2015</v>
      </c>
      <c r="L4287" s="30">
        <v>48</v>
      </c>
    </row>
    <row r="4288" spans="9:12" hidden="1" x14ac:dyDescent="0.2">
      <c r="I4288" s="47" t="str">
        <f t="shared" si="378"/>
        <v>7 de 2011</v>
      </c>
      <c r="J4288" s="30" t="s">
        <v>109</v>
      </c>
      <c r="K4288" s="30" t="str">
        <f t="shared" si="377"/>
        <v>7 de 2011 - 9 de 2015</v>
      </c>
      <c r="L4288" s="30">
        <v>49</v>
      </c>
    </row>
    <row r="4289" spans="9:12" hidden="1" x14ac:dyDescent="0.2">
      <c r="I4289" s="47" t="str">
        <f t="shared" si="378"/>
        <v>7 de 2011</v>
      </c>
      <c r="J4289" s="30" t="s">
        <v>110</v>
      </c>
      <c r="K4289" s="30" t="str">
        <f t="shared" si="377"/>
        <v>7 de 2011 - 10 de 2015</v>
      </c>
      <c r="L4289" s="30">
        <v>50</v>
      </c>
    </row>
    <row r="4290" spans="9:12" hidden="1" x14ac:dyDescent="0.2">
      <c r="I4290" s="47" t="str">
        <f t="shared" si="378"/>
        <v>7 de 2011</v>
      </c>
      <c r="J4290" s="30" t="s">
        <v>111</v>
      </c>
      <c r="K4290" s="30" t="str">
        <f t="shared" si="377"/>
        <v>7 de 2011 - 11 de 2015</v>
      </c>
      <c r="L4290" s="30">
        <v>51</v>
      </c>
    </row>
    <row r="4291" spans="9:12" hidden="1" x14ac:dyDescent="0.2">
      <c r="I4291" s="47" t="str">
        <f t="shared" si="378"/>
        <v>7 de 2011</v>
      </c>
      <c r="J4291" s="30" t="s">
        <v>112</v>
      </c>
      <c r="K4291" s="30" t="str">
        <f t="shared" si="377"/>
        <v>7 de 2011 - 12 de 2015</v>
      </c>
      <c r="L4291" s="30">
        <v>52</v>
      </c>
    </row>
    <row r="4292" spans="9:12" hidden="1" x14ac:dyDescent="0.2">
      <c r="I4292" s="47" t="s">
        <v>60</v>
      </c>
      <c r="J4292" s="30" t="s">
        <v>101</v>
      </c>
      <c r="K4292" s="30" t="str">
        <f t="shared" si="377"/>
        <v>8 de 2011 - 1 de 2015</v>
      </c>
      <c r="L4292" s="30">
        <v>40</v>
      </c>
    </row>
    <row r="4293" spans="9:12" hidden="1" x14ac:dyDescent="0.2">
      <c r="I4293" s="47" t="str">
        <f>I4292</f>
        <v>8 de 2011</v>
      </c>
      <c r="J4293" s="30" t="s">
        <v>102</v>
      </c>
      <c r="K4293" s="30" t="str">
        <f t="shared" si="377"/>
        <v>8 de 2011 - 2 de 2015</v>
      </c>
      <c r="L4293" s="30">
        <v>41</v>
      </c>
    </row>
    <row r="4294" spans="9:12" hidden="1" x14ac:dyDescent="0.2">
      <c r="I4294" s="47" t="str">
        <f t="shared" ref="I4294:I4303" si="379">I4293</f>
        <v>8 de 2011</v>
      </c>
      <c r="J4294" s="30" t="s">
        <v>103</v>
      </c>
      <c r="K4294" s="30" t="str">
        <f t="shared" si="377"/>
        <v>8 de 2011 - 3 de 2015</v>
      </c>
      <c r="L4294" s="30">
        <v>42</v>
      </c>
    </row>
    <row r="4295" spans="9:12" hidden="1" x14ac:dyDescent="0.2">
      <c r="I4295" s="47" t="str">
        <f t="shared" si="379"/>
        <v>8 de 2011</v>
      </c>
      <c r="J4295" s="30" t="s">
        <v>104</v>
      </c>
      <c r="K4295" s="30" t="str">
        <f t="shared" si="377"/>
        <v>8 de 2011 - 4 de 2015</v>
      </c>
      <c r="L4295" s="30">
        <v>43</v>
      </c>
    </row>
    <row r="4296" spans="9:12" hidden="1" x14ac:dyDescent="0.2">
      <c r="I4296" s="47" t="str">
        <f t="shared" si="379"/>
        <v>8 de 2011</v>
      </c>
      <c r="J4296" s="30" t="s">
        <v>105</v>
      </c>
      <c r="K4296" s="30" t="str">
        <f t="shared" si="377"/>
        <v>8 de 2011 - 5 de 2015</v>
      </c>
      <c r="L4296" s="30">
        <v>44</v>
      </c>
    </row>
    <row r="4297" spans="9:12" hidden="1" x14ac:dyDescent="0.2">
      <c r="I4297" s="47" t="str">
        <f t="shared" si="379"/>
        <v>8 de 2011</v>
      </c>
      <c r="J4297" s="30" t="s">
        <v>106</v>
      </c>
      <c r="K4297" s="30" t="str">
        <f t="shared" si="377"/>
        <v>8 de 2011 - 6 de 2015</v>
      </c>
      <c r="L4297" s="30">
        <v>45</v>
      </c>
    </row>
    <row r="4298" spans="9:12" hidden="1" x14ac:dyDescent="0.2">
      <c r="I4298" s="47" t="str">
        <f t="shared" si="379"/>
        <v>8 de 2011</v>
      </c>
      <c r="J4298" s="30" t="s">
        <v>107</v>
      </c>
      <c r="K4298" s="30" t="str">
        <f t="shared" si="377"/>
        <v>8 de 2011 - 7 de 2015</v>
      </c>
      <c r="L4298" s="30">
        <v>46</v>
      </c>
    </row>
    <row r="4299" spans="9:12" hidden="1" x14ac:dyDescent="0.2">
      <c r="I4299" s="47" t="str">
        <f t="shared" si="379"/>
        <v>8 de 2011</v>
      </c>
      <c r="J4299" s="30" t="s">
        <v>108</v>
      </c>
      <c r="K4299" s="30" t="str">
        <f t="shared" si="377"/>
        <v>8 de 2011 - 8 de 2015</v>
      </c>
      <c r="L4299" s="30">
        <v>47</v>
      </c>
    </row>
    <row r="4300" spans="9:12" hidden="1" x14ac:dyDescent="0.2">
      <c r="I4300" s="47" t="str">
        <f t="shared" si="379"/>
        <v>8 de 2011</v>
      </c>
      <c r="J4300" s="30" t="s">
        <v>109</v>
      </c>
      <c r="K4300" s="30" t="str">
        <f t="shared" si="377"/>
        <v>8 de 2011 - 9 de 2015</v>
      </c>
      <c r="L4300" s="30">
        <v>48</v>
      </c>
    </row>
    <row r="4301" spans="9:12" hidden="1" x14ac:dyDescent="0.2">
      <c r="I4301" s="47" t="str">
        <f t="shared" si="379"/>
        <v>8 de 2011</v>
      </c>
      <c r="J4301" s="30" t="s">
        <v>110</v>
      </c>
      <c r="K4301" s="30" t="str">
        <f t="shared" si="377"/>
        <v>8 de 2011 - 10 de 2015</v>
      </c>
      <c r="L4301" s="30">
        <v>49</v>
      </c>
    </row>
    <row r="4302" spans="9:12" hidden="1" x14ac:dyDescent="0.2">
      <c r="I4302" s="47" t="str">
        <f t="shared" si="379"/>
        <v>8 de 2011</v>
      </c>
      <c r="J4302" s="30" t="s">
        <v>111</v>
      </c>
      <c r="K4302" s="30" t="str">
        <f t="shared" si="377"/>
        <v>8 de 2011 - 11 de 2015</v>
      </c>
      <c r="L4302" s="30">
        <v>50</v>
      </c>
    </row>
    <row r="4303" spans="9:12" hidden="1" x14ac:dyDescent="0.2">
      <c r="I4303" s="47" t="str">
        <f t="shared" si="379"/>
        <v>8 de 2011</v>
      </c>
      <c r="J4303" s="30" t="s">
        <v>112</v>
      </c>
      <c r="K4303" s="30" t="str">
        <f t="shared" si="377"/>
        <v>8 de 2011 - 12 de 2015</v>
      </c>
      <c r="L4303" s="30">
        <v>51</v>
      </c>
    </row>
    <row r="4304" spans="9:12" hidden="1" x14ac:dyDescent="0.2">
      <c r="I4304" s="47" t="s">
        <v>61</v>
      </c>
      <c r="J4304" s="30" t="s">
        <v>101</v>
      </c>
      <c r="K4304" s="30" t="str">
        <f t="shared" si="377"/>
        <v>9 de 2011 - 1 de 2015</v>
      </c>
      <c r="L4304" s="30">
        <v>39</v>
      </c>
    </row>
    <row r="4305" spans="9:12" hidden="1" x14ac:dyDescent="0.2">
      <c r="I4305" s="30" t="str">
        <f>I4304</f>
        <v>9 de 2011</v>
      </c>
      <c r="J4305" s="30" t="s">
        <v>102</v>
      </c>
      <c r="K4305" s="30" t="str">
        <f t="shared" si="377"/>
        <v>9 de 2011 - 2 de 2015</v>
      </c>
      <c r="L4305" s="30">
        <v>40</v>
      </c>
    </row>
    <row r="4306" spans="9:12" hidden="1" x14ac:dyDescent="0.2">
      <c r="I4306" s="30" t="str">
        <f t="shared" ref="I4306:I4315" si="380">I4305</f>
        <v>9 de 2011</v>
      </c>
      <c r="J4306" s="30" t="s">
        <v>103</v>
      </c>
      <c r="K4306" s="30" t="str">
        <f t="shared" si="377"/>
        <v>9 de 2011 - 3 de 2015</v>
      </c>
      <c r="L4306" s="30">
        <v>41</v>
      </c>
    </row>
    <row r="4307" spans="9:12" hidden="1" x14ac:dyDescent="0.2">
      <c r="I4307" s="30" t="str">
        <f t="shared" si="380"/>
        <v>9 de 2011</v>
      </c>
      <c r="J4307" s="30" t="s">
        <v>104</v>
      </c>
      <c r="K4307" s="30" t="str">
        <f t="shared" si="377"/>
        <v>9 de 2011 - 4 de 2015</v>
      </c>
      <c r="L4307" s="30">
        <v>42</v>
      </c>
    </row>
    <row r="4308" spans="9:12" hidden="1" x14ac:dyDescent="0.2">
      <c r="I4308" s="30" t="str">
        <f t="shared" si="380"/>
        <v>9 de 2011</v>
      </c>
      <c r="J4308" s="30" t="s">
        <v>105</v>
      </c>
      <c r="K4308" s="30" t="str">
        <f t="shared" si="377"/>
        <v>9 de 2011 - 5 de 2015</v>
      </c>
      <c r="L4308" s="30">
        <v>43</v>
      </c>
    </row>
    <row r="4309" spans="9:12" hidden="1" x14ac:dyDescent="0.2">
      <c r="I4309" s="30" t="str">
        <f t="shared" si="380"/>
        <v>9 de 2011</v>
      </c>
      <c r="J4309" s="30" t="s">
        <v>106</v>
      </c>
      <c r="K4309" s="30" t="str">
        <f t="shared" si="377"/>
        <v>9 de 2011 - 6 de 2015</v>
      </c>
      <c r="L4309" s="30">
        <v>44</v>
      </c>
    </row>
    <row r="4310" spans="9:12" hidden="1" x14ac:dyDescent="0.2">
      <c r="I4310" s="30" t="str">
        <f t="shared" si="380"/>
        <v>9 de 2011</v>
      </c>
      <c r="J4310" s="30" t="s">
        <v>107</v>
      </c>
      <c r="K4310" s="30" t="str">
        <f t="shared" si="377"/>
        <v>9 de 2011 - 7 de 2015</v>
      </c>
      <c r="L4310" s="30">
        <v>45</v>
      </c>
    </row>
    <row r="4311" spans="9:12" hidden="1" x14ac:dyDescent="0.2">
      <c r="I4311" s="30" t="str">
        <f t="shared" si="380"/>
        <v>9 de 2011</v>
      </c>
      <c r="J4311" s="30" t="s">
        <v>108</v>
      </c>
      <c r="K4311" s="30" t="str">
        <f t="shared" si="377"/>
        <v>9 de 2011 - 8 de 2015</v>
      </c>
      <c r="L4311" s="30">
        <v>46</v>
      </c>
    </row>
    <row r="4312" spans="9:12" hidden="1" x14ac:dyDescent="0.2">
      <c r="I4312" s="30" t="str">
        <f t="shared" si="380"/>
        <v>9 de 2011</v>
      </c>
      <c r="J4312" s="30" t="s">
        <v>109</v>
      </c>
      <c r="K4312" s="30" t="str">
        <f t="shared" si="377"/>
        <v>9 de 2011 - 9 de 2015</v>
      </c>
      <c r="L4312" s="30">
        <v>47</v>
      </c>
    </row>
    <row r="4313" spans="9:12" hidden="1" x14ac:dyDescent="0.2">
      <c r="I4313" s="30" t="str">
        <f t="shared" si="380"/>
        <v>9 de 2011</v>
      </c>
      <c r="J4313" s="30" t="s">
        <v>110</v>
      </c>
      <c r="K4313" s="30" t="str">
        <f t="shared" si="377"/>
        <v>9 de 2011 - 10 de 2015</v>
      </c>
      <c r="L4313" s="30">
        <v>48</v>
      </c>
    </row>
    <row r="4314" spans="9:12" hidden="1" x14ac:dyDescent="0.2">
      <c r="I4314" s="30" t="str">
        <f t="shared" si="380"/>
        <v>9 de 2011</v>
      </c>
      <c r="J4314" s="30" t="s">
        <v>111</v>
      </c>
      <c r="K4314" s="30" t="str">
        <f t="shared" si="377"/>
        <v>9 de 2011 - 11 de 2015</v>
      </c>
      <c r="L4314" s="30">
        <v>49</v>
      </c>
    </row>
    <row r="4315" spans="9:12" hidden="1" x14ac:dyDescent="0.2">
      <c r="I4315" s="30" t="str">
        <f t="shared" si="380"/>
        <v>9 de 2011</v>
      </c>
      <c r="J4315" s="30" t="s">
        <v>112</v>
      </c>
      <c r="K4315" s="30" t="str">
        <f t="shared" si="377"/>
        <v>9 de 2011 - 12 de 2015</v>
      </c>
      <c r="L4315" s="30">
        <v>50</v>
      </c>
    </row>
    <row r="4316" spans="9:12" hidden="1" x14ac:dyDescent="0.2">
      <c r="I4316" s="47" t="s">
        <v>62</v>
      </c>
      <c r="J4316" s="30" t="s">
        <v>101</v>
      </c>
      <c r="K4316" s="30" t="str">
        <f t="shared" si="377"/>
        <v>10 de 2011 - 1 de 2015</v>
      </c>
      <c r="L4316" s="30">
        <v>38</v>
      </c>
    </row>
    <row r="4317" spans="9:12" hidden="1" x14ac:dyDescent="0.2">
      <c r="I4317" s="47" t="str">
        <f>I4316</f>
        <v>10 de 2011</v>
      </c>
      <c r="J4317" s="30" t="s">
        <v>102</v>
      </c>
      <c r="K4317" s="30" t="str">
        <f t="shared" si="377"/>
        <v>10 de 2011 - 2 de 2015</v>
      </c>
      <c r="L4317" s="30">
        <v>39</v>
      </c>
    </row>
    <row r="4318" spans="9:12" hidden="1" x14ac:dyDescent="0.2">
      <c r="I4318" s="47" t="str">
        <f t="shared" ref="I4318:I4327" si="381">I4317</f>
        <v>10 de 2011</v>
      </c>
      <c r="J4318" s="30" t="s">
        <v>103</v>
      </c>
      <c r="K4318" s="30" t="str">
        <f t="shared" si="377"/>
        <v>10 de 2011 - 3 de 2015</v>
      </c>
      <c r="L4318" s="30">
        <v>40</v>
      </c>
    </row>
    <row r="4319" spans="9:12" hidden="1" x14ac:dyDescent="0.2">
      <c r="I4319" s="47" t="str">
        <f t="shared" si="381"/>
        <v>10 de 2011</v>
      </c>
      <c r="J4319" s="30" t="s">
        <v>104</v>
      </c>
      <c r="K4319" s="30" t="str">
        <f t="shared" si="377"/>
        <v>10 de 2011 - 4 de 2015</v>
      </c>
      <c r="L4319" s="30">
        <v>41</v>
      </c>
    </row>
    <row r="4320" spans="9:12" hidden="1" x14ac:dyDescent="0.2">
      <c r="I4320" s="47" t="str">
        <f t="shared" si="381"/>
        <v>10 de 2011</v>
      </c>
      <c r="J4320" s="30" t="s">
        <v>105</v>
      </c>
      <c r="K4320" s="30" t="str">
        <f t="shared" si="377"/>
        <v>10 de 2011 - 5 de 2015</v>
      </c>
      <c r="L4320" s="30">
        <v>42</v>
      </c>
    </row>
    <row r="4321" spans="9:12" hidden="1" x14ac:dyDescent="0.2">
      <c r="I4321" s="47" t="str">
        <f t="shared" si="381"/>
        <v>10 de 2011</v>
      </c>
      <c r="J4321" s="30" t="s">
        <v>106</v>
      </c>
      <c r="K4321" s="30" t="str">
        <f t="shared" si="377"/>
        <v>10 de 2011 - 6 de 2015</v>
      </c>
      <c r="L4321" s="30">
        <v>43</v>
      </c>
    </row>
    <row r="4322" spans="9:12" hidden="1" x14ac:dyDescent="0.2">
      <c r="I4322" s="47" t="str">
        <f t="shared" si="381"/>
        <v>10 de 2011</v>
      </c>
      <c r="J4322" s="30" t="s">
        <v>107</v>
      </c>
      <c r="K4322" s="30" t="str">
        <f t="shared" si="377"/>
        <v>10 de 2011 - 7 de 2015</v>
      </c>
      <c r="L4322" s="30">
        <v>44</v>
      </c>
    </row>
    <row r="4323" spans="9:12" hidden="1" x14ac:dyDescent="0.2">
      <c r="I4323" s="47" t="str">
        <f t="shared" si="381"/>
        <v>10 de 2011</v>
      </c>
      <c r="J4323" s="30" t="s">
        <v>108</v>
      </c>
      <c r="K4323" s="30" t="str">
        <f t="shared" si="377"/>
        <v>10 de 2011 - 8 de 2015</v>
      </c>
      <c r="L4323" s="30">
        <v>45</v>
      </c>
    </row>
    <row r="4324" spans="9:12" hidden="1" x14ac:dyDescent="0.2">
      <c r="I4324" s="47" t="str">
        <f t="shared" si="381"/>
        <v>10 de 2011</v>
      </c>
      <c r="J4324" s="30" t="s">
        <v>109</v>
      </c>
      <c r="K4324" s="30" t="str">
        <f t="shared" si="377"/>
        <v>10 de 2011 - 9 de 2015</v>
      </c>
      <c r="L4324" s="30">
        <v>46</v>
      </c>
    </row>
    <row r="4325" spans="9:12" hidden="1" x14ac:dyDescent="0.2">
      <c r="I4325" s="47" t="str">
        <f t="shared" si="381"/>
        <v>10 de 2011</v>
      </c>
      <c r="J4325" s="30" t="s">
        <v>110</v>
      </c>
      <c r="K4325" s="30" t="str">
        <f t="shared" si="377"/>
        <v>10 de 2011 - 10 de 2015</v>
      </c>
      <c r="L4325" s="30">
        <v>47</v>
      </c>
    </row>
    <row r="4326" spans="9:12" hidden="1" x14ac:dyDescent="0.2">
      <c r="I4326" s="47" t="str">
        <f t="shared" si="381"/>
        <v>10 de 2011</v>
      </c>
      <c r="J4326" s="30" t="s">
        <v>111</v>
      </c>
      <c r="K4326" s="30" t="str">
        <f t="shared" si="377"/>
        <v>10 de 2011 - 11 de 2015</v>
      </c>
      <c r="L4326" s="30">
        <v>48</v>
      </c>
    </row>
    <row r="4327" spans="9:12" hidden="1" x14ac:dyDescent="0.2">
      <c r="I4327" s="47" t="str">
        <f t="shared" si="381"/>
        <v>10 de 2011</v>
      </c>
      <c r="J4327" s="30" t="s">
        <v>112</v>
      </c>
      <c r="K4327" s="30" t="str">
        <f t="shared" si="377"/>
        <v>10 de 2011 - 12 de 2015</v>
      </c>
      <c r="L4327" s="30">
        <v>49</v>
      </c>
    </row>
    <row r="4328" spans="9:12" hidden="1" x14ac:dyDescent="0.2">
      <c r="I4328" s="47" t="s">
        <v>63</v>
      </c>
      <c r="J4328" s="30" t="s">
        <v>101</v>
      </c>
      <c r="K4328" s="30" t="str">
        <f t="shared" si="377"/>
        <v>11 de 2011 - 1 de 2015</v>
      </c>
      <c r="L4328" s="30">
        <v>37</v>
      </c>
    </row>
    <row r="4329" spans="9:12" hidden="1" x14ac:dyDescent="0.2">
      <c r="I4329" s="47" t="str">
        <f>I4328</f>
        <v>11 de 2011</v>
      </c>
      <c r="J4329" s="30" t="s">
        <v>102</v>
      </c>
      <c r="K4329" s="30" t="str">
        <f t="shared" si="377"/>
        <v>11 de 2011 - 2 de 2015</v>
      </c>
      <c r="L4329" s="30">
        <v>38</v>
      </c>
    </row>
    <row r="4330" spans="9:12" hidden="1" x14ac:dyDescent="0.2">
      <c r="I4330" s="47" t="str">
        <f t="shared" ref="I4330:I4339" si="382">I4329</f>
        <v>11 de 2011</v>
      </c>
      <c r="J4330" s="30" t="s">
        <v>103</v>
      </c>
      <c r="K4330" s="30" t="str">
        <f t="shared" si="377"/>
        <v>11 de 2011 - 3 de 2015</v>
      </c>
      <c r="L4330" s="30">
        <v>39</v>
      </c>
    </row>
    <row r="4331" spans="9:12" hidden="1" x14ac:dyDescent="0.2">
      <c r="I4331" s="47" t="str">
        <f t="shared" si="382"/>
        <v>11 de 2011</v>
      </c>
      <c r="J4331" s="30" t="s">
        <v>104</v>
      </c>
      <c r="K4331" s="30" t="str">
        <f t="shared" si="377"/>
        <v>11 de 2011 - 4 de 2015</v>
      </c>
      <c r="L4331" s="30">
        <v>40</v>
      </c>
    </row>
    <row r="4332" spans="9:12" hidden="1" x14ac:dyDescent="0.2">
      <c r="I4332" s="47" t="str">
        <f t="shared" si="382"/>
        <v>11 de 2011</v>
      </c>
      <c r="J4332" s="30" t="s">
        <v>105</v>
      </c>
      <c r="K4332" s="30" t="str">
        <f t="shared" si="377"/>
        <v>11 de 2011 - 5 de 2015</v>
      </c>
      <c r="L4332" s="30">
        <v>41</v>
      </c>
    </row>
    <row r="4333" spans="9:12" hidden="1" x14ac:dyDescent="0.2">
      <c r="I4333" s="47" t="str">
        <f t="shared" si="382"/>
        <v>11 de 2011</v>
      </c>
      <c r="J4333" s="30" t="s">
        <v>106</v>
      </c>
      <c r="K4333" s="30" t="str">
        <f t="shared" si="377"/>
        <v>11 de 2011 - 6 de 2015</v>
      </c>
      <c r="L4333" s="30">
        <v>42</v>
      </c>
    </row>
    <row r="4334" spans="9:12" hidden="1" x14ac:dyDescent="0.2">
      <c r="I4334" s="47" t="str">
        <f t="shared" si="382"/>
        <v>11 de 2011</v>
      </c>
      <c r="J4334" s="30" t="s">
        <v>107</v>
      </c>
      <c r="K4334" s="30" t="str">
        <f t="shared" si="377"/>
        <v>11 de 2011 - 7 de 2015</v>
      </c>
      <c r="L4334" s="30">
        <v>43</v>
      </c>
    </row>
    <row r="4335" spans="9:12" hidden="1" x14ac:dyDescent="0.2">
      <c r="I4335" s="47" t="str">
        <f t="shared" si="382"/>
        <v>11 de 2011</v>
      </c>
      <c r="J4335" s="30" t="s">
        <v>108</v>
      </c>
      <c r="K4335" s="30" t="str">
        <f t="shared" si="377"/>
        <v>11 de 2011 - 8 de 2015</v>
      </c>
      <c r="L4335" s="30">
        <v>44</v>
      </c>
    </row>
    <row r="4336" spans="9:12" hidden="1" x14ac:dyDescent="0.2">
      <c r="I4336" s="47" t="str">
        <f t="shared" si="382"/>
        <v>11 de 2011</v>
      </c>
      <c r="J4336" s="30" t="s">
        <v>109</v>
      </c>
      <c r="K4336" s="30" t="str">
        <f t="shared" si="377"/>
        <v>11 de 2011 - 9 de 2015</v>
      </c>
      <c r="L4336" s="30">
        <v>45</v>
      </c>
    </row>
    <row r="4337" spans="9:12" hidden="1" x14ac:dyDescent="0.2">
      <c r="I4337" s="47" t="str">
        <f t="shared" si="382"/>
        <v>11 de 2011</v>
      </c>
      <c r="J4337" s="30" t="s">
        <v>110</v>
      </c>
      <c r="K4337" s="30" t="str">
        <f t="shared" ref="K4337:K4351" si="383">CONCATENATE(I4337," - ",J4337)</f>
        <v>11 de 2011 - 10 de 2015</v>
      </c>
      <c r="L4337" s="30">
        <v>46</v>
      </c>
    </row>
    <row r="4338" spans="9:12" hidden="1" x14ac:dyDescent="0.2">
      <c r="I4338" s="47" t="str">
        <f t="shared" si="382"/>
        <v>11 de 2011</v>
      </c>
      <c r="J4338" s="30" t="s">
        <v>111</v>
      </c>
      <c r="K4338" s="30" t="str">
        <f t="shared" si="383"/>
        <v>11 de 2011 - 11 de 2015</v>
      </c>
      <c r="L4338" s="30">
        <v>47</v>
      </c>
    </row>
    <row r="4339" spans="9:12" hidden="1" x14ac:dyDescent="0.2">
      <c r="I4339" s="47" t="str">
        <f t="shared" si="382"/>
        <v>11 de 2011</v>
      </c>
      <c r="J4339" s="30" t="s">
        <v>112</v>
      </c>
      <c r="K4339" s="30" t="str">
        <f t="shared" si="383"/>
        <v>11 de 2011 - 12 de 2015</v>
      </c>
      <c r="L4339" s="30">
        <v>48</v>
      </c>
    </row>
    <row r="4340" spans="9:12" hidden="1" x14ac:dyDescent="0.2">
      <c r="I4340" s="47" t="s">
        <v>64</v>
      </c>
      <c r="J4340" s="30" t="s">
        <v>101</v>
      </c>
      <c r="K4340" s="30" t="str">
        <f t="shared" si="383"/>
        <v>12 de 2011 - 1 de 2015</v>
      </c>
      <c r="L4340" s="30">
        <v>36</v>
      </c>
    </row>
    <row r="4341" spans="9:12" hidden="1" x14ac:dyDescent="0.2">
      <c r="I4341" s="47" t="str">
        <f>I4340</f>
        <v>12 de 2011</v>
      </c>
      <c r="J4341" s="30" t="s">
        <v>102</v>
      </c>
      <c r="K4341" s="30" t="str">
        <f t="shared" si="383"/>
        <v>12 de 2011 - 2 de 2015</v>
      </c>
      <c r="L4341" s="30">
        <v>37</v>
      </c>
    </row>
    <row r="4342" spans="9:12" hidden="1" x14ac:dyDescent="0.2">
      <c r="I4342" s="47" t="str">
        <f t="shared" ref="I4342:I4351" si="384">I4341</f>
        <v>12 de 2011</v>
      </c>
      <c r="J4342" s="30" t="s">
        <v>103</v>
      </c>
      <c r="K4342" s="30" t="str">
        <f t="shared" si="383"/>
        <v>12 de 2011 - 3 de 2015</v>
      </c>
      <c r="L4342" s="30">
        <v>38</v>
      </c>
    </row>
    <row r="4343" spans="9:12" hidden="1" x14ac:dyDescent="0.2">
      <c r="I4343" s="47" t="str">
        <f t="shared" si="384"/>
        <v>12 de 2011</v>
      </c>
      <c r="J4343" s="30" t="s">
        <v>104</v>
      </c>
      <c r="K4343" s="30" t="str">
        <f t="shared" si="383"/>
        <v>12 de 2011 - 4 de 2015</v>
      </c>
      <c r="L4343" s="30">
        <v>39</v>
      </c>
    </row>
    <row r="4344" spans="9:12" hidden="1" x14ac:dyDescent="0.2">
      <c r="I4344" s="47" t="str">
        <f t="shared" si="384"/>
        <v>12 de 2011</v>
      </c>
      <c r="J4344" s="30" t="s">
        <v>105</v>
      </c>
      <c r="K4344" s="30" t="str">
        <f t="shared" si="383"/>
        <v>12 de 2011 - 5 de 2015</v>
      </c>
      <c r="L4344" s="30">
        <v>40</v>
      </c>
    </row>
    <row r="4345" spans="9:12" hidden="1" x14ac:dyDescent="0.2">
      <c r="I4345" s="47" t="str">
        <f t="shared" si="384"/>
        <v>12 de 2011</v>
      </c>
      <c r="J4345" s="30" t="s">
        <v>106</v>
      </c>
      <c r="K4345" s="30" t="str">
        <f t="shared" si="383"/>
        <v>12 de 2011 - 6 de 2015</v>
      </c>
      <c r="L4345" s="30">
        <v>41</v>
      </c>
    </row>
    <row r="4346" spans="9:12" hidden="1" x14ac:dyDescent="0.2">
      <c r="I4346" s="47" t="str">
        <f t="shared" si="384"/>
        <v>12 de 2011</v>
      </c>
      <c r="J4346" s="30" t="s">
        <v>107</v>
      </c>
      <c r="K4346" s="30" t="str">
        <f t="shared" si="383"/>
        <v>12 de 2011 - 7 de 2015</v>
      </c>
      <c r="L4346" s="30">
        <v>42</v>
      </c>
    </row>
    <row r="4347" spans="9:12" hidden="1" x14ac:dyDescent="0.2">
      <c r="I4347" s="47" t="str">
        <f t="shared" si="384"/>
        <v>12 de 2011</v>
      </c>
      <c r="J4347" s="30" t="s">
        <v>108</v>
      </c>
      <c r="K4347" s="30" t="str">
        <f t="shared" si="383"/>
        <v>12 de 2011 - 8 de 2015</v>
      </c>
      <c r="L4347" s="30">
        <v>43</v>
      </c>
    </row>
    <row r="4348" spans="9:12" hidden="1" x14ac:dyDescent="0.2">
      <c r="I4348" s="47" t="str">
        <f t="shared" si="384"/>
        <v>12 de 2011</v>
      </c>
      <c r="J4348" s="30" t="s">
        <v>109</v>
      </c>
      <c r="K4348" s="30" t="str">
        <f t="shared" si="383"/>
        <v>12 de 2011 - 9 de 2015</v>
      </c>
      <c r="L4348" s="30">
        <v>44</v>
      </c>
    </row>
    <row r="4349" spans="9:12" hidden="1" x14ac:dyDescent="0.2">
      <c r="I4349" s="47" t="str">
        <f t="shared" si="384"/>
        <v>12 de 2011</v>
      </c>
      <c r="J4349" s="30" t="s">
        <v>110</v>
      </c>
      <c r="K4349" s="30" t="str">
        <f t="shared" si="383"/>
        <v>12 de 2011 - 10 de 2015</v>
      </c>
      <c r="L4349" s="30">
        <v>45</v>
      </c>
    </row>
    <row r="4350" spans="9:12" hidden="1" x14ac:dyDescent="0.2">
      <c r="I4350" s="47" t="str">
        <f t="shared" si="384"/>
        <v>12 de 2011</v>
      </c>
      <c r="J4350" s="30" t="s">
        <v>111</v>
      </c>
      <c r="K4350" s="30" t="str">
        <f t="shared" si="383"/>
        <v>12 de 2011 - 11 de 2015</v>
      </c>
      <c r="L4350" s="30">
        <v>46</v>
      </c>
    </row>
    <row r="4351" spans="9:12" hidden="1" x14ac:dyDescent="0.2">
      <c r="I4351" s="47" t="str">
        <f t="shared" si="384"/>
        <v>12 de 2011</v>
      </c>
      <c r="J4351" s="30" t="s">
        <v>112</v>
      </c>
      <c r="K4351" s="30" t="str">
        <f t="shared" si="383"/>
        <v>12 de 2011 - 12 de 2015</v>
      </c>
      <c r="L4351" s="30">
        <v>47</v>
      </c>
    </row>
    <row r="4352" spans="9:12" hidden="1" x14ac:dyDescent="0.2">
      <c r="K4352" s="18"/>
      <c r="L4352" s="18"/>
    </row>
    <row r="4353" spans="9:12" hidden="1" x14ac:dyDescent="0.2">
      <c r="I4353" s="30" t="s">
        <v>65</v>
      </c>
      <c r="J4353" s="30" t="s">
        <v>113</v>
      </c>
      <c r="K4353" s="30" t="str">
        <f>CONCATENATE(I4353," - ",J4353)</f>
        <v>1 de 2012 - 1 de 2016</v>
      </c>
      <c r="L4353" s="30">
        <v>47</v>
      </c>
    </row>
    <row r="4354" spans="9:12" hidden="1" x14ac:dyDescent="0.2">
      <c r="I4354" s="30" t="str">
        <f>I4353</f>
        <v>1 de 2012</v>
      </c>
      <c r="J4354" s="30" t="s">
        <v>114</v>
      </c>
      <c r="K4354" s="30" t="str">
        <f t="shared" ref="K4354:K4417" si="385">CONCATENATE(I4354," - ",J4354)</f>
        <v>1 de 2012 - 2 de 2016</v>
      </c>
      <c r="L4354" s="30">
        <v>48</v>
      </c>
    </row>
    <row r="4355" spans="9:12" hidden="1" x14ac:dyDescent="0.2">
      <c r="I4355" s="30" t="str">
        <f t="shared" ref="I4355:I4364" si="386">I4354</f>
        <v>1 de 2012</v>
      </c>
      <c r="J4355" s="30" t="s">
        <v>115</v>
      </c>
      <c r="K4355" s="30" t="str">
        <f t="shared" si="385"/>
        <v>1 de 2012 - 3 de 2016</v>
      </c>
      <c r="L4355" s="30">
        <v>49</v>
      </c>
    </row>
    <row r="4356" spans="9:12" hidden="1" x14ac:dyDescent="0.2">
      <c r="I4356" s="30" t="str">
        <f t="shared" si="386"/>
        <v>1 de 2012</v>
      </c>
      <c r="J4356" s="30" t="s">
        <v>116</v>
      </c>
      <c r="K4356" s="30" t="str">
        <f t="shared" si="385"/>
        <v>1 de 2012 - 4 de 2016</v>
      </c>
      <c r="L4356" s="30">
        <v>50</v>
      </c>
    </row>
    <row r="4357" spans="9:12" hidden="1" x14ac:dyDescent="0.2">
      <c r="I4357" s="30" t="str">
        <f t="shared" si="386"/>
        <v>1 de 2012</v>
      </c>
      <c r="J4357" s="30" t="s">
        <v>117</v>
      </c>
      <c r="K4357" s="30" t="str">
        <f t="shared" si="385"/>
        <v>1 de 2012 - 5 de 2016</v>
      </c>
      <c r="L4357" s="30">
        <v>51</v>
      </c>
    </row>
    <row r="4358" spans="9:12" hidden="1" x14ac:dyDescent="0.2">
      <c r="I4358" s="30" t="str">
        <f t="shared" si="386"/>
        <v>1 de 2012</v>
      </c>
      <c r="J4358" s="30" t="s">
        <v>118</v>
      </c>
      <c r="K4358" s="30" t="str">
        <f t="shared" si="385"/>
        <v>1 de 2012 - 6 de 2016</v>
      </c>
      <c r="L4358" s="30">
        <v>52</v>
      </c>
    </row>
    <row r="4359" spans="9:12" hidden="1" x14ac:dyDescent="0.2">
      <c r="I4359" s="30" t="str">
        <f t="shared" si="386"/>
        <v>1 de 2012</v>
      </c>
      <c r="J4359" s="30" t="s">
        <v>119</v>
      </c>
      <c r="K4359" s="30" t="str">
        <f t="shared" si="385"/>
        <v>1 de 2012 - 7 de 2016</v>
      </c>
      <c r="L4359" s="30">
        <v>53</v>
      </c>
    </row>
    <row r="4360" spans="9:12" hidden="1" x14ac:dyDescent="0.2">
      <c r="I4360" s="30" t="str">
        <f t="shared" si="386"/>
        <v>1 de 2012</v>
      </c>
      <c r="J4360" s="30" t="s">
        <v>120</v>
      </c>
      <c r="K4360" s="30" t="str">
        <f t="shared" si="385"/>
        <v>1 de 2012 - 8 de 2016</v>
      </c>
      <c r="L4360" s="30">
        <v>54</v>
      </c>
    </row>
    <row r="4361" spans="9:12" hidden="1" x14ac:dyDescent="0.2">
      <c r="I4361" s="30" t="str">
        <f t="shared" si="386"/>
        <v>1 de 2012</v>
      </c>
      <c r="J4361" s="30" t="s">
        <v>121</v>
      </c>
      <c r="K4361" s="30" t="str">
        <f t="shared" si="385"/>
        <v>1 de 2012 - 9 de 2016</v>
      </c>
      <c r="L4361" s="30">
        <v>55</v>
      </c>
    </row>
    <row r="4362" spans="9:12" hidden="1" x14ac:dyDescent="0.2">
      <c r="I4362" s="30" t="str">
        <f t="shared" si="386"/>
        <v>1 de 2012</v>
      </c>
      <c r="J4362" s="30" t="s">
        <v>122</v>
      </c>
      <c r="K4362" s="30" t="str">
        <f t="shared" si="385"/>
        <v>1 de 2012 - 10 de 2016</v>
      </c>
      <c r="L4362" s="30">
        <v>56</v>
      </c>
    </row>
    <row r="4363" spans="9:12" hidden="1" x14ac:dyDescent="0.2">
      <c r="I4363" s="30" t="str">
        <f t="shared" si="386"/>
        <v>1 de 2012</v>
      </c>
      <c r="J4363" s="30" t="s">
        <v>123</v>
      </c>
      <c r="K4363" s="30" t="str">
        <f t="shared" si="385"/>
        <v>1 de 2012 - 11 de 2016</v>
      </c>
      <c r="L4363" s="30">
        <v>57</v>
      </c>
    </row>
    <row r="4364" spans="9:12" hidden="1" x14ac:dyDescent="0.2">
      <c r="I4364" s="30" t="str">
        <f t="shared" si="386"/>
        <v>1 de 2012</v>
      </c>
      <c r="J4364" s="30" t="s">
        <v>124</v>
      </c>
      <c r="K4364" s="30" t="str">
        <f t="shared" si="385"/>
        <v>1 de 2012 - 12 de 2016</v>
      </c>
      <c r="L4364" s="30">
        <v>58</v>
      </c>
    </row>
    <row r="4365" spans="9:12" hidden="1" x14ac:dyDescent="0.2">
      <c r="I4365" s="30" t="s">
        <v>66</v>
      </c>
      <c r="J4365" s="30" t="s">
        <v>113</v>
      </c>
      <c r="K4365" s="30" t="str">
        <f t="shared" si="385"/>
        <v>2 de 2012 - 1 de 2016</v>
      </c>
      <c r="L4365" s="47">
        <v>46</v>
      </c>
    </row>
    <row r="4366" spans="9:12" hidden="1" x14ac:dyDescent="0.2">
      <c r="I4366" s="30" t="str">
        <f>I4365</f>
        <v>2 de 2012</v>
      </c>
      <c r="J4366" s="30" t="s">
        <v>114</v>
      </c>
      <c r="K4366" s="30" t="str">
        <f t="shared" si="385"/>
        <v>2 de 2012 - 2 de 2016</v>
      </c>
      <c r="L4366" s="47">
        <v>47</v>
      </c>
    </row>
    <row r="4367" spans="9:12" hidden="1" x14ac:dyDescent="0.2">
      <c r="I4367" s="30" t="str">
        <f t="shared" ref="I4367:I4376" si="387">I4366</f>
        <v>2 de 2012</v>
      </c>
      <c r="J4367" s="30" t="s">
        <v>115</v>
      </c>
      <c r="K4367" s="30" t="str">
        <f t="shared" si="385"/>
        <v>2 de 2012 - 3 de 2016</v>
      </c>
      <c r="L4367" s="47">
        <v>48</v>
      </c>
    </row>
    <row r="4368" spans="9:12" hidden="1" x14ac:dyDescent="0.2">
      <c r="I4368" s="30" t="str">
        <f t="shared" si="387"/>
        <v>2 de 2012</v>
      </c>
      <c r="J4368" s="30" t="s">
        <v>116</v>
      </c>
      <c r="K4368" s="30" t="str">
        <f t="shared" si="385"/>
        <v>2 de 2012 - 4 de 2016</v>
      </c>
      <c r="L4368" s="47">
        <v>49</v>
      </c>
    </row>
    <row r="4369" spans="9:12" hidden="1" x14ac:dyDescent="0.2">
      <c r="I4369" s="30" t="str">
        <f t="shared" si="387"/>
        <v>2 de 2012</v>
      </c>
      <c r="J4369" s="30" t="s">
        <v>117</v>
      </c>
      <c r="K4369" s="30" t="str">
        <f t="shared" si="385"/>
        <v>2 de 2012 - 5 de 2016</v>
      </c>
      <c r="L4369" s="47">
        <v>50</v>
      </c>
    </row>
    <row r="4370" spans="9:12" hidden="1" x14ac:dyDescent="0.2">
      <c r="I4370" s="30" t="str">
        <f t="shared" si="387"/>
        <v>2 de 2012</v>
      </c>
      <c r="J4370" s="30" t="s">
        <v>118</v>
      </c>
      <c r="K4370" s="30" t="str">
        <f t="shared" si="385"/>
        <v>2 de 2012 - 6 de 2016</v>
      </c>
      <c r="L4370" s="47">
        <v>51</v>
      </c>
    </row>
    <row r="4371" spans="9:12" hidden="1" x14ac:dyDescent="0.2">
      <c r="I4371" s="30" t="str">
        <f t="shared" si="387"/>
        <v>2 de 2012</v>
      </c>
      <c r="J4371" s="30" t="s">
        <v>119</v>
      </c>
      <c r="K4371" s="30" t="str">
        <f t="shared" si="385"/>
        <v>2 de 2012 - 7 de 2016</v>
      </c>
      <c r="L4371" s="47">
        <v>52</v>
      </c>
    </row>
    <row r="4372" spans="9:12" hidden="1" x14ac:dyDescent="0.2">
      <c r="I4372" s="30" t="str">
        <f t="shared" si="387"/>
        <v>2 de 2012</v>
      </c>
      <c r="J4372" s="30" t="s">
        <v>120</v>
      </c>
      <c r="K4372" s="30" t="str">
        <f t="shared" si="385"/>
        <v>2 de 2012 - 8 de 2016</v>
      </c>
      <c r="L4372" s="47">
        <v>53</v>
      </c>
    </row>
    <row r="4373" spans="9:12" hidden="1" x14ac:dyDescent="0.2">
      <c r="I4373" s="30" t="str">
        <f t="shared" si="387"/>
        <v>2 de 2012</v>
      </c>
      <c r="J4373" s="30" t="s">
        <v>121</v>
      </c>
      <c r="K4373" s="30" t="str">
        <f t="shared" si="385"/>
        <v>2 de 2012 - 9 de 2016</v>
      </c>
      <c r="L4373" s="47">
        <v>54</v>
      </c>
    </row>
    <row r="4374" spans="9:12" hidden="1" x14ac:dyDescent="0.2">
      <c r="I4374" s="30" t="str">
        <f t="shared" si="387"/>
        <v>2 de 2012</v>
      </c>
      <c r="J4374" s="30" t="s">
        <v>122</v>
      </c>
      <c r="K4374" s="30" t="str">
        <f t="shared" si="385"/>
        <v>2 de 2012 - 10 de 2016</v>
      </c>
      <c r="L4374" s="47">
        <v>55</v>
      </c>
    </row>
    <row r="4375" spans="9:12" hidden="1" x14ac:dyDescent="0.2">
      <c r="I4375" s="30" t="str">
        <f t="shared" si="387"/>
        <v>2 de 2012</v>
      </c>
      <c r="J4375" s="30" t="s">
        <v>123</v>
      </c>
      <c r="K4375" s="30" t="str">
        <f t="shared" si="385"/>
        <v>2 de 2012 - 11 de 2016</v>
      </c>
      <c r="L4375" s="47">
        <v>56</v>
      </c>
    </row>
    <row r="4376" spans="9:12" hidden="1" x14ac:dyDescent="0.2">
      <c r="I4376" s="30" t="str">
        <f t="shared" si="387"/>
        <v>2 de 2012</v>
      </c>
      <c r="J4376" s="30" t="s">
        <v>124</v>
      </c>
      <c r="K4376" s="30" t="str">
        <f t="shared" si="385"/>
        <v>2 de 2012 - 12 de 2016</v>
      </c>
      <c r="L4376" s="47">
        <v>57</v>
      </c>
    </row>
    <row r="4377" spans="9:12" hidden="1" x14ac:dyDescent="0.2">
      <c r="I4377" s="47" t="s">
        <v>67</v>
      </c>
      <c r="J4377" s="30" t="s">
        <v>113</v>
      </c>
      <c r="K4377" s="30" t="str">
        <f t="shared" si="385"/>
        <v>3 de 2012 - 1 de 2016</v>
      </c>
      <c r="L4377" s="30">
        <v>45</v>
      </c>
    </row>
    <row r="4378" spans="9:12" hidden="1" x14ac:dyDescent="0.2">
      <c r="I4378" s="47" t="str">
        <f>I4377</f>
        <v>3 de 2012</v>
      </c>
      <c r="J4378" s="30" t="s">
        <v>114</v>
      </c>
      <c r="K4378" s="30" t="str">
        <f t="shared" si="385"/>
        <v>3 de 2012 - 2 de 2016</v>
      </c>
      <c r="L4378" s="30">
        <v>46</v>
      </c>
    </row>
    <row r="4379" spans="9:12" hidden="1" x14ac:dyDescent="0.2">
      <c r="I4379" s="47" t="str">
        <f t="shared" ref="I4379:I4388" si="388">I4378</f>
        <v>3 de 2012</v>
      </c>
      <c r="J4379" s="30" t="s">
        <v>115</v>
      </c>
      <c r="K4379" s="30" t="str">
        <f t="shared" si="385"/>
        <v>3 de 2012 - 3 de 2016</v>
      </c>
      <c r="L4379" s="30">
        <v>47</v>
      </c>
    </row>
    <row r="4380" spans="9:12" hidden="1" x14ac:dyDescent="0.2">
      <c r="I4380" s="47" t="str">
        <f t="shared" si="388"/>
        <v>3 de 2012</v>
      </c>
      <c r="J4380" s="30" t="s">
        <v>116</v>
      </c>
      <c r="K4380" s="30" t="str">
        <f t="shared" si="385"/>
        <v>3 de 2012 - 4 de 2016</v>
      </c>
      <c r="L4380" s="30">
        <v>48</v>
      </c>
    </row>
    <row r="4381" spans="9:12" hidden="1" x14ac:dyDescent="0.2">
      <c r="I4381" s="47" t="str">
        <f t="shared" si="388"/>
        <v>3 de 2012</v>
      </c>
      <c r="J4381" s="30" t="s">
        <v>117</v>
      </c>
      <c r="K4381" s="30" t="str">
        <f t="shared" si="385"/>
        <v>3 de 2012 - 5 de 2016</v>
      </c>
      <c r="L4381" s="30">
        <v>49</v>
      </c>
    </row>
    <row r="4382" spans="9:12" hidden="1" x14ac:dyDescent="0.2">
      <c r="I4382" s="47" t="str">
        <f t="shared" si="388"/>
        <v>3 de 2012</v>
      </c>
      <c r="J4382" s="30" t="s">
        <v>118</v>
      </c>
      <c r="K4382" s="30" t="str">
        <f t="shared" si="385"/>
        <v>3 de 2012 - 6 de 2016</v>
      </c>
      <c r="L4382" s="30">
        <v>50</v>
      </c>
    </row>
    <row r="4383" spans="9:12" hidden="1" x14ac:dyDescent="0.2">
      <c r="I4383" s="47" t="str">
        <f t="shared" si="388"/>
        <v>3 de 2012</v>
      </c>
      <c r="J4383" s="30" t="s">
        <v>119</v>
      </c>
      <c r="K4383" s="30" t="str">
        <f t="shared" si="385"/>
        <v>3 de 2012 - 7 de 2016</v>
      </c>
      <c r="L4383" s="30">
        <v>51</v>
      </c>
    </row>
    <row r="4384" spans="9:12" hidden="1" x14ac:dyDescent="0.2">
      <c r="I4384" s="47" t="str">
        <f t="shared" si="388"/>
        <v>3 de 2012</v>
      </c>
      <c r="J4384" s="30" t="s">
        <v>120</v>
      </c>
      <c r="K4384" s="30" t="str">
        <f t="shared" si="385"/>
        <v>3 de 2012 - 8 de 2016</v>
      </c>
      <c r="L4384" s="30">
        <v>52</v>
      </c>
    </row>
    <row r="4385" spans="9:12" hidden="1" x14ac:dyDescent="0.2">
      <c r="I4385" s="47" t="str">
        <f t="shared" si="388"/>
        <v>3 de 2012</v>
      </c>
      <c r="J4385" s="30" t="s">
        <v>121</v>
      </c>
      <c r="K4385" s="30" t="str">
        <f t="shared" si="385"/>
        <v>3 de 2012 - 9 de 2016</v>
      </c>
      <c r="L4385" s="30">
        <v>53</v>
      </c>
    </row>
    <row r="4386" spans="9:12" hidden="1" x14ac:dyDescent="0.2">
      <c r="I4386" s="47" t="str">
        <f t="shared" si="388"/>
        <v>3 de 2012</v>
      </c>
      <c r="J4386" s="30" t="s">
        <v>122</v>
      </c>
      <c r="K4386" s="30" t="str">
        <f t="shared" si="385"/>
        <v>3 de 2012 - 10 de 2016</v>
      </c>
      <c r="L4386" s="30">
        <v>54</v>
      </c>
    </row>
    <row r="4387" spans="9:12" hidden="1" x14ac:dyDescent="0.2">
      <c r="I4387" s="47" t="str">
        <f t="shared" si="388"/>
        <v>3 de 2012</v>
      </c>
      <c r="J4387" s="30" t="s">
        <v>123</v>
      </c>
      <c r="K4387" s="30" t="str">
        <f t="shared" si="385"/>
        <v>3 de 2012 - 11 de 2016</v>
      </c>
      <c r="L4387" s="30">
        <v>55</v>
      </c>
    </row>
    <row r="4388" spans="9:12" hidden="1" x14ac:dyDescent="0.2">
      <c r="I4388" s="47" t="str">
        <f t="shared" si="388"/>
        <v>3 de 2012</v>
      </c>
      <c r="J4388" s="30" t="s">
        <v>124</v>
      </c>
      <c r="K4388" s="30" t="str">
        <f t="shared" si="385"/>
        <v>3 de 2012 - 12 de 2016</v>
      </c>
      <c r="L4388" s="30">
        <v>56</v>
      </c>
    </row>
    <row r="4389" spans="9:12" hidden="1" x14ac:dyDescent="0.2">
      <c r="I4389" s="47" t="s">
        <v>68</v>
      </c>
      <c r="J4389" s="30" t="s">
        <v>113</v>
      </c>
      <c r="K4389" s="30" t="str">
        <f t="shared" si="385"/>
        <v>4 de 2012 - 1 de 2016</v>
      </c>
      <c r="L4389" s="30">
        <v>44</v>
      </c>
    </row>
    <row r="4390" spans="9:12" hidden="1" x14ac:dyDescent="0.2">
      <c r="I4390" s="47" t="str">
        <f>I4389</f>
        <v>4 de 2012</v>
      </c>
      <c r="J4390" s="30" t="s">
        <v>114</v>
      </c>
      <c r="K4390" s="30" t="str">
        <f t="shared" si="385"/>
        <v>4 de 2012 - 2 de 2016</v>
      </c>
      <c r="L4390" s="30">
        <v>45</v>
      </c>
    </row>
    <row r="4391" spans="9:12" hidden="1" x14ac:dyDescent="0.2">
      <c r="I4391" s="47" t="str">
        <f t="shared" ref="I4391:I4400" si="389">I4390</f>
        <v>4 de 2012</v>
      </c>
      <c r="J4391" s="30" t="s">
        <v>115</v>
      </c>
      <c r="K4391" s="30" t="str">
        <f t="shared" si="385"/>
        <v>4 de 2012 - 3 de 2016</v>
      </c>
      <c r="L4391" s="30">
        <v>46</v>
      </c>
    </row>
    <row r="4392" spans="9:12" hidden="1" x14ac:dyDescent="0.2">
      <c r="I4392" s="47" t="str">
        <f t="shared" si="389"/>
        <v>4 de 2012</v>
      </c>
      <c r="J4392" s="30" t="s">
        <v>116</v>
      </c>
      <c r="K4392" s="30" t="str">
        <f t="shared" si="385"/>
        <v>4 de 2012 - 4 de 2016</v>
      </c>
      <c r="L4392" s="30">
        <v>47</v>
      </c>
    </row>
    <row r="4393" spans="9:12" hidden="1" x14ac:dyDescent="0.2">
      <c r="I4393" s="47" t="str">
        <f t="shared" si="389"/>
        <v>4 de 2012</v>
      </c>
      <c r="J4393" s="30" t="s">
        <v>117</v>
      </c>
      <c r="K4393" s="30" t="str">
        <f t="shared" si="385"/>
        <v>4 de 2012 - 5 de 2016</v>
      </c>
      <c r="L4393" s="30">
        <v>48</v>
      </c>
    </row>
    <row r="4394" spans="9:12" hidden="1" x14ac:dyDescent="0.2">
      <c r="I4394" s="47" t="str">
        <f t="shared" si="389"/>
        <v>4 de 2012</v>
      </c>
      <c r="J4394" s="30" t="s">
        <v>118</v>
      </c>
      <c r="K4394" s="30" t="str">
        <f t="shared" si="385"/>
        <v>4 de 2012 - 6 de 2016</v>
      </c>
      <c r="L4394" s="30">
        <v>49</v>
      </c>
    </row>
    <row r="4395" spans="9:12" hidden="1" x14ac:dyDescent="0.2">
      <c r="I4395" s="47" t="str">
        <f t="shared" si="389"/>
        <v>4 de 2012</v>
      </c>
      <c r="J4395" s="30" t="s">
        <v>119</v>
      </c>
      <c r="K4395" s="30" t="str">
        <f t="shared" si="385"/>
        <v>4 de 2012 - 7 de 2016</v>
      </c>
      <c r="L4395" s="30">
        <v>50</v>
      </c>
    </row>
    <row r="4396" spans="9:12" hidden="1" x14ac:dyDescent="0.2">
      <c r="I4396" s="47" t="str">
        <f t="shared" si="389"/>
        <v>4 de 2012</v>
      </c>
      <c r="J4396" s="30" t="s">
        <v>120</v>
      </c>
      <c r="K4396" s="30" t="str">
        <f t="shared" si="385"/>
        <v>4 de 2012 - 8 de 2016</v>
      </c>
      <c r="L4396" s="30">
        <v>51</v>
      </c>
    </row>
    <row r="4397" spans="9:12" hidden="1" x14ac:dyDescent="0.2">
      <c r="I4397" s="47" t="str">
        <f t="shared" si="389"/>
        <v>4 de 2012</v>
      </c>
      <c r="J4397" s="30" t="s">
        <v>121</v>
      </c>
      <c r="K4397" s="30" t="str">
        <f t="shared" si="385"/>
        <v>4 de 2012 - 9 de 2016</v>
      </c>
      <c r="L4397" s="30">
        <v>52</v>
      </c>
    </row>
    <row r="4398" spans="9:12" hidden="1" x14ac:dyDescent="0.2">
      <c r="I4398" s="47" t="str">
        <f t="shared" si="389"/>
        <v>4 de 2012</v>
      </c>
      <c r="J4398" s="30" t="s">
        <v>122</v>
      </c>
      <c r="K4398" s="30" t="str">
        <f t="shared" si="385"/>
        <v>4 de 2012 - 10 de 2016</v>
      </c>
      <c r="L4398" s="30">
        <v>53</v>
      </c>
    </row>
    <row r="4399" spans="9:12" hidden="1" x14ac:dyDescent="0.2">
      <c r="I4399" s="47" t="str">
        <f t="shared" si="389"/>
        <v>4 de 2012</v>
      </c>
      <c r="J4399" s="30" t="s">
        <v>123</v>
      </c>
      <c r="K4399" s="30" t="str">
        <f t="shared" si="385"/>
        <v>4 de 2012 - 11 de 2016</v>
      </c>
      <c r="L4399" s="30">
        <v>54</v>
      </c>
    </row>
    <row r="4400" spans="9:12" hidden="1" x14ac:dyDescent="0.2">
      <c r="I4400" s="47" t="str">
        <f t="shared" si="389"/>
        <v>4 de 2012</v>
      </c>
      <c r="J4400" s="30" t="s">
        <v>124</v>
      </c>
      <c r="K4400" s="30" t="str">
        <f t="shared" si="385"/>
        <v>4 de 2012 - 12 de 2016</v>
      </c>
      <c r="L4400" s="30">
        <v>55</v>
      </c>
    </row>
    <row r="4401" spans="9:12" hidden="1" x14ac:dyDescent="0.2">
      <c r="I4401" s="47" t="s">
        <v>69</v>
      </c>
      <c r="J4401" s="30" t="s">
        <v>113</v>
      </c>
      <c r="K4401" s="30" t="str">
        <f t="shared" si="385"/>
        <v>5 de 2012 - 1 de 2016</v>
      </c>
      <c r="L4401" s="30">
        <v>43</v>
      </c>
    </row>
    <row r="4402" spans="9:12" hidden="1" x14ac:dyDescent="0.2">
      <c r="I4402" s="47" t="str">
        <f>I4401</f>
        <v>5 de 2012</v>
      </c>
      <c r="J4402" s="30" t="s">
        <v>114</v>
      </c>
      <c r="K4402" s="30" t="str">
        <f t="shared" si="385"/>
        <v>5 de 2012 - 2 de 2016</v>
      </c>
      <c r="L4402" s="30">
        <v>44</v>
      </c>
    </row>
    <row r="4403" spans="9:12" hidden="1" x14ac:dyDescent="0.2">
      <c r="I4403" s="47" t="str">
        <f t="shared" ref="I4403:I4412" si="390">I4402</f>
        <v>5 de 2012</v>
      </c>
      <c r="J4403" s="30" t="s">
        <v>115</v>
      </c>
      <c r="K4403" s="30" t="str">
        <f t="shared" si="385"/>
        <v>5 de 2012 - 3 de 2016</v>
      </c>
      <c r="L4403" s="30">
        <v>45</v>
      </c>
    </row>
    <row r="4404" spans="9:12" hidden="1" x14ac:dyDescent="0.2">
      <c r="I4404" s="47" t="str">
        <f t="shared" si="390"/>
        <v>5 de 2012</v>
      </c>
      <c r="J4404" s="30" t="s">
        <v>116</v>
      </c>
      <c r="K4404" s="30" t="str">
        <f t="shared" si="385"/>
        <v>5 de 2012 - 4 de 2016</v>
      </c>
      <c r="L4404" s="30">
        <v>46</v>
      </c>
    </row>
    <row r="4405" spans="9:12" hidden="1" x14ac:dyDescent="0.2">
      <c r="I4405" s="47" t="str">
        <f t="shared" si="390"/>
        <v>5 de 2012</v>
      </c>
      <c r="J4405" s="30" t="s">
        <v>117</v>
      </c>
      <c r="K4405" s="30" t="str">
        <f t="shared" si="385"/>
        <v>5 de 2012 - 5 de 2016</v>
      </c>
      <c r="L4405" s="30">
        <v>47</v>
      </c>
    </row>
    <row r="4406" spans="9:12" hidden="1" x14ac:dyDescent="0.2">
      <c r="I4406" s="47" t="str">
        <f t="shared" si="390"/>
        <v>5 de 2012</v>
      </c>
      <c r="J4406" s="30" t="s">
        <v>118</v>
      </c>
      <c r="K4406" s="30" t="str">
        <f t="shared" si="385"/>
        <v>5 de 2012 - 6 de 2016</v>
      </c>
      <c r="L4406" s="30">
        <v>48</v>
      </c>
    </row>
    <row r="4407" spans="9:12" hidden="1" x14ac:dyDescent="0.2">
      <c r="I4407" s="47" t="str">
        <f t="shared" si="390"/>
        <v>5 de 2012</v>
      </c>
      <c r="J4407" s="30" t="s">
        <v>119</v>
      </c>
      <c r="K4407" s="30" t="str">
        <f t="shared" si="385"/>
        <v>5 de 2012 - 7 de 2016</v>
      </c>
      <c r="L4407" s="30">
        <v>49</v>
      </c>
    </row>
    <row r="4408" spans="9:12" hidden="1" x14ac:dyDescent="0.2">
      <c r="I4408" s="47" t="str">
        <f t="shared" si="390"/>
        <v>5 de 2012</v>
      </c>
      <c r="J4408" s="30" t="s">
        <v>120</v>
      </c>
      <c r="K4408" s="30" t="str">
        <f t="shared" si="385"/>
        <v>5 de 2012 - 8 de 2016</v>
      </c>
      <c r="L4408" s="30">
        <v>50</v>
      </c>
    </row>
    <row r="4409" spans="9:12" hidden="1" x14ac:dyDescent="0.2">
      <c r="I4409" s="47" t="str">
        <f t="shared" si="390"/>
        <v>5 de 2012</v>
      </c>
      <c r="J4409" s="30" t="s">
        <v>121</v>
      </c>
      <c r="K4409" s="30" t="str">
        <f t="shared" si="385"/>
        <v>5 de 2012 - 9 de 2016</v>
      </c>
      <c r="L4409" s="30">
        <v>51</v>
      </c>
    </row>
    <row r="4410" spans="9:12" hidden="1" x14ac:dyDescent="0.2">
      <c r="I4410" s="47" t="str">
        <f t="shared" si="390"/>
        <v>5 de 2012</v>
      </c>
      <c r="J4410" s="30" t="s">
        <v>122</v>
      </c>
      <c r="K4410" s="30" t="str">
        <f t="shared" si="385"/>
        <v>5 de 2012 - 10 de 2016</v>
      </c>
      <c r="L4410" s="30">
        <v>52</v>
      </c>
    </row>
    <row r="4411" spans="9:12" hidden="1" x14ac:dyDescent="0.2">
      <c r="I4411" s="47" t="str">
        <f t="shared" si="390"/>
        <v>5 de 2012</v>
      </c>
      <c r="J4411" s="30" t="s">
        <v>123</v>
      </c>
      <c r="K4411" s="30" t="str">
        <f t="shared" si="385"/>
        <v>5 de 2012 - 11 de 2016</v>
      </c>
      <c r="L4411" s="30">
        <v>53</v>
      </c>
    </row>
    <row r="4412" spans="9:12" hidden="1" x14ac:dyDescent="0.2">
      <c r="I4412" s="47" t="str">
        <f t="shared" si="390"/>
        <v>5 de 2012</v>
      </c>
      <c r="J4412" s="30" t="s">
        <v>124</v>
      </c>
      <c r="K4412" s="30" t="str">
        <f t="shared" si="385"/>
        <v>5 de 2012 - 12 de 2016</v>
      </c>
      <c r="L4412" s="30">
        <v>54</v>
      </c>
    </row>
    <row r="4413" spans="9:12" hidden="1" x14ac:dyDescent="0.2">
      <c r="I4413" s="47" t="s">
        <v>70</v>
      </c>
      <c r="J4413" s="30" t="s">
        <v>113</v>
      </c>
      <c r="K4413" s="30" t="str">
        <f t="shared" si="385"/>
        <v>6 de 2012 - 1 de 2016</v>
      </c>
      <c r="L4413" s="30">
        <v>42</v>
      </c>
    </row>
    <row r="4414" spans="9:12" hidden="1" x14ac:dyDescent="0.2">
      <c r="I4414" s="47" t="str">
        <f>I4413</f>
        <v>6 de 2012</v>
      </c>
      <c r="J4414" s="30" t="s">
        <v>114</v>
      </c>
      <c r="K4414" s="30" t="str">
        <f t="shared" si="385"/>
        <v>6 de 2012 - 2 de 2016</v>
      </c>
      <c r="L4414" s="30">
        <v>43</v>
      </c>
    </row>
    <row r="4415" spans="9:12" hidden="1" x14ac:dyDescent="0.2">
      <c r="I4415" s="47" t="str">
        <f t="shared" ref="I4415:I4424" si="391">I4414</f>
        <v>6 de 2012</v>
      </c>
      <c r="J4415" s="30" t="s">
        <v>115</v>
      </c>
      <c r="K4415" s="30" t="str">
        <f t="shared" si="385"/>
        <v>6 de 2012 - 3 de 2016</v>
      </c>
      <c r="L4415" s="30">
        <v>44</v>
      </c>
    </row>
    <row r="4416" spans="9:12" hidden="1" x14ac:dyDescent="0.2">
      <c r="I4416" s="47" t="str">
        <f t="shared" si="391"/>
        <v>6 de 2012</v>
      </c>
      <c r="J4416" s="30" t="s">
        <v>116</v>
      </c>
      <c r="K4416" s="30" t="str">
        <f t="shared" si="385"/>
        <v>6 de 2012 - 4 de 2016</v>
      </c>
      <c r="L4416" s="30">
        <v>45</v>
      </c>
    </row>
    <row r="4417" spans="9:12" hidden="1" x14ac:dyDescent="0.2">
      <c r="I4417" s="47" t="str">
        <f t="shared" si="391"/>
        <v>6 de 2012</v>
      </c>
      <c r="J4417" s="30" t="s">
        <v>117</v>
      </c>
      <c r="K4417" s="30" t="str">
        <f t="shared" si="385"/>
        <v>6 de 2012 - 5 de 2016</v>
      </c>
      <c r="L4417" s="30">
        <v>46</v>
      </c>
    </row>
    <row r="4418" spans="9:12" hidden="1" x14ac:dyDescent="0.2">
      <c r="I4418" s="47" t="str">
        <f t="shared" si="391"/>
        <v>6 de 2012</v>
      </c>
      <c r="J4418" s="30" t="s">
        <v>118</v>
      </c>
      <c r="K4418" s="30" t="str">
        <f t="shared" ref="K4418:K4481" si="392">CONCATENATE(I4418," - ",J4418)</f>
        <v>6 de 2012 - 6 de 2016</v>
      </c>
      <c r="L4418" s="30">
        <v>47</v>
      </c>
    </row>
    <row r="4419" spans="9:12" hidden="1" x14ac:dyDescent="0.2">
      <c r="I4419" s="47" t="str">
        <f t="shared" si="391"/>
        <v>6 de 2012</v>
      </c>
      <c r="J4419" s="30" t="s">
        <v>119</v>
      </c>
      <c r="K4419" s="30" t="str">
        <f t="shared" si="392"/>
        <v>6 de 2012 - 7 de 2016</v>
      </c>
      <c r="L4419" s="30">
        <v>48</v>
      </c>
    </row>
    <row r="4420" spans="9:12" hidden="1" x14ac:dyDescent="0.2">
      <c r="I4420" s="47" t="str">
        <f t="shared" si="391"/>
        <v>6 de 2012</v>
      </c>
      <c r="J4420" s="30" t="s">
        <v>120</v>
      </c>
      <c r="K4420" s="30" t="str">
        <f t="shared" si="392"/>
        <v>6 de 2012 - 8 de 2016</v>
      </c>
      <c r="L4420" s="30">
        <v>49</v>
      </c>
    </row>
    <row r="4421" spans="9:12" hidden="1" x14ac:dyDescent="0.2">
      <c r="I4421" s="47" t="str">
        <f t="shared" si="391"/>
        <v>6 de 2012</v>
      </c>
      <c r="J4421" s="30" t="s">
        <v>121</v>
      </c>
      <c r="K4421" s="30" t="str">
        <f t="shared" si="392"/>
        <v>6 de 2012 - 9 de 2016</v>
      </c>
      <c r="L4421" s="30">
        <v>50</v>
      </c>
    </row>
    <row r="4422" spans="9:12" hidden="1" x14ac:dyDescent="0.2">
      <c r="I4422" s="47" t="str">
        <f t="shared" si="391"/>
        <v>6 de 2012</v>
      </c>
      <c r="J4422" s="30" t="s">
        <v>122</v>
      </c>
      <c r="K4422" s="30" t="str">
        <f t="shared" si="392"/>
        <v>6 de 2012 - 10 de 2016</v>
      </c>
      <c r="L4422" s="30">
        <v>51</v>
      </c>
    </row>
    <row r="4423" spans="9:12" hidden="1" x14ac:dyDescent="0.2">
      <c r="I4423" s="47" t="str">
        <f t="shared" si="391"/>
        <v>6 de 2012</v>
      </c>
      <c r="J4423" s="30" t="s">
        <v>123</v>
      </c>
      <c r="K4423" s="30" t="str">
        <f t="shared" si="392"/>
        <v>6 de 2012 - 11 de 2016</v>
      </c>
      <c r="L4423" s="30">
        <v>52</v>
      </c>
    </row>
    <row r="4424" spans="9:12" hidden="1" x14ac:dyDescent="0.2">
      <c r="I4424" s="47" t="str">
        <f t="shared" si="391"/>
        <v>6 de 2012</v>
      </c>
      <c r="J4424" s="30" t="s">
        <v>124</v>
      </c>
      <c r="K4424" s="30" t="str">
        <f t="shared" si="392"/>
        <v>6 de 2012 - 12 de 2016</v>
      </c>
      <c r="L4424" s="30">
        <v>53</v>
      </c>
    </row>
    <row r="4425" spans="9:12" hidden="1" x14ac:dyDescent="0.2">
      <c r="I4425" s="47" t="s">
        <v>71</v>
      </c>
      <c r="J4425" s="30" t="s">
        <v>113</v>
      </c>
      <c r="K4425" s="30" t="str">
        <f t="shared" si="392"/>
        <v>7 de 2012 - 1 de 2016</v>
      </c>
      <c r="L4425" s="30">
        <v>41</v>
      </c>
    </row>
    <row r="4426" spans="9:12" hidden="1" x14ac:dyDescent="0.2">
      <c r="I4426" s="47" t="str">
        <f>I4425</f>
        <v>7 de 2012</v>
      </c>
      <c r="J4426" s="30" t="s">
        <v>114</v>
      </c>
      <c r="K4426" s="30" t="str">
        <f t="shared" si="392"/>
        <v>7 de 2012 - 2 de 2016</v>
      </c>
      <c r="L4426" s="30">
        <v>42</v>
      </c>
    </row>
    <row r="4427" spans="9:12" hidden="1" x14ac:dyDescent="0.2">
      <c r="I4427" s="47" t="str">
        <f t="shared" ref="I4427:I4436" si="393">I4426</f>
        <v>7 de 2012</v>
      </c>
      <c r="J4427" s="30" t="s">
        <v>115</v>
      </c>
      <c r="K4427" s="30" t="str">
        <f t="shared" si="392"/>
        <v>7 de 2012 - 3 de 2016</v>
      </c>
      <c r="L4427" s="30">
        <v>43</v>
      </c>
    </row>
    <row r="4428" spans="9:12" hidden="1" x14ac:dyDescent="0.2">
      <c r="I4428" s="47" t="str">
        <f t="shared" si="393"/>
        <v>7 de 2012</v>
      </c>
      <c r="J4428" s="30" t="s">
        <v>116</v>
      </c>
      <c r="K4428" s="30" t="str">
        <f t="shared" si="392"/>
        <v>7 de 2012 - 4 de 2016</v>
      </c>
      <c r="L4428" s="30">
        <v>44</v>
      </c>
    </row>
    <row r="4429" spans="9:12" hidden="1" x14ac:dyDescent="0.2">
      <c r="I4429" s="47" t="str">
        <f t="shared" si="393"/>
        <v>7 de 2012</v>
      </c>
      <c r="J4429" s="30" t="s">
        <v>117</v>
      </c>
      <c r="K4429" s="30" t="str">
        <f t="shared" si="392"/>
        <v>7 de 2012 - 5 de 2016</v>
      </c>
      <c r="L4429" s="30">
        <v>45</v>
      </c>
    </row>
    <row r="4430" spans="9:12" hidden="1" x14ac:dyDescent="0.2">
      <c r="I4430" s="47" t="str">
        <f t="shared" si="393"/>
        <v>7 de 2012</v>
      </c>
      <c r="J4430" s="30" t="s">
        <v>118</v>
      </c>
      <c r="K4430" s="30" t="str">
        <f t="shared" si="392"/>
        <v>7 de 2012 - 6 de 2016</v>
      </c>
      <c r="L4430" s="30">
        <v>46</v>
      </c>
    </row>
    <row r="4431" spans="9:12" hidden="1" x14ac:dyDescent="0.2">
      <c r="I4431" s="47" t="str">
        <f t="shared" si="393"/>
        <v>7 de 2012</v>
      </c>
      <c r="J4431" s="30" t="s">
        <v>119</v>
      </c>
      <c r="K4431" s="30" t="str">
        <f t="shared" si="392"/>
        <v>7 de 2012 - 7 de 2016</v>
      </c>
      <c r="L4431" s="30">
        <v>47</v>
      </c>
    </row>
    <row r="4432" spans="9:12" hidden="1" x14ac:dyDescent="0.2">
      <c r="I4432" s="47" t="str">
        <f t="shared" si="393"/>
        <v>7 de 2012</v>
      </c>
      <c r="J4432" s="30" t="s">
        <v>120</v>
      </c>
      <c r="K4432" s="30" t="str">
        <f t="shared" si="392"/>
        <v>7 de 2012 - 8 de 2016</v>
      </c>
      <c r="L4432" s="30">
        <v>48</v>
      </c>
    </row>
    <row r="4433" spans="9:12" hidden="1" x14ac:dyDescent="0.2">
      <c r="I4433" s="47" t="str">
        <f t="shared" si="393"/>
        <v>7 de 2012</v>
      </c>
      <c r="J4433" s="30" t="s">
        <v>121</v>
      </c>
      <c r="K4433" s="30" t="str">
        <f t="shared" si="392"/>
        <v>7 de 2012 - 9 de 2016</v>
      </c>
      <c r="L4433" s="30">
        <v>49</v>
      </c>
    </row>
    <row r="4434" spans="9:12" hidden="1" x14ac:dyDescent="0.2">
      <c r="I4434" s="47" t="str">
        <f t="shared" si="393"/>
        <v>7 de 2012</v>
      </c>
      <c r="J4434" s="30" t="s">
        <v>122</v>
      </c>
      <c r="K4434" s="30" t="str">
        <f t="shared" si="392"/>
        <v>7 de 2012 - 10 de 2016</v>
      </c>
      <c r="L4434" s="30">
        <v>50</v>
      </c>
    </row>
    <row r="4435" spans="9:12" hidden="1" x14ac:dyDescent="0.2">
      <c r="I4435" s="47" t="str">
        <f t="shared" si="393"/>
        <v>7 de 2012</v>
      </c>
      <c r="J4435" s="30" t="s">
        <v>123</v>
      </c>
      <c r="K4435" s="30" t="str">
        <f t="shared" si="392"/>
        <v>7 de 2012 - 11 de 2016</v>
      </c>
      <c r="L4435" s="30">
        <v>51</v>
      </c>
    </row>
    <row r="4436" spans="9:12" hidden="1" x14ac:dyDescent="0.2">
      <c r="I4436" s="47" t="str">
        <f t="shared" si="393"/>
        <v>7 de 2012</v>
      </c>
      <c r="J4436" s="30" t="s">
        <v>124</v>
      </c>
      <c r="K4436" s="30" t="str">
        <f t="shared" si="392"/>
        <v>7 de 2012 - 12 de 2016</v>
      </c>
      <c r="L4436" s="30">
        <v>52</v>
      </c>
    </row>
    <row r="4437" spans="9:12" hidden="1" x14ac:dyDescent="0.2">
      <c r="I4437" s="47" t="s">
        <v>72</v>
      </c>
      <c r="J4437" s="30" t="s">
        <v>113</v>
      </c>
      <c r="K4437" s="30" t="str">
        <f t="shared" si="392"/>
        <v>8 de 2012 - 1 de 2016</v>
      </c>
      <c r="L4437" s="30">
        <v>40</v>
      </c>
    </row>
    <row r="4438" spans="9:12" hidden="1" x14ac:dyDescent="0.2">
      <c r="I4438" s="47" t="str">
        <f>I4437</f>
        <v>8 de 2012</v>
      </c>
      <c r="J4438" s="30" t="s">
        <v>114</v>
      </c>
      <c r="K4438" s="30" t="str">
        <f t="shared" si="392"/>
        <v>8 de 2012 - 2 de 2016</v>
      </c>
      <c r="L4438" s="30">
        <v>41</v>
      </c>
    </row>
    <row r="4439" spans="9:12" hidden="1" x14ac:dyDescent="0.2">
      <c r="I4439" s="47" t="str">
        <f t="shared" ref="I4439:I4448" si="394">I4438</f>
        <v>8 de 2012</v>
      </c>
      <c r="J4439" s="30" t="s">
        <v>115</v>
      </c>
      <c r="K4439" s="30" t="str">
        <f t="shared" si="392"/>
        <v>8 de 2012 - 3 de 2016</v>
      </c>
      <c r="L4439" s="30">
        <v>42</v>
      </c>
    </row>
    <row r="4440" spans="9:12" hidden="1" x14ac:dyDescent="0.2">
      <c r="I4440" s="47" t="str">
        <f t="shared" si="394"/>
        <v>8 de 2012</v>
      </c>
      <c r="J4440" s="30" t="s">
        <v>116</v>
      </c>
      <c r="K4440" s="30" t="str">
        <f t="shared" si="392"/>
        <v>8 de 2012 - 4 de 2016</v>
      </c>
      <c r="L4440" s="30">
        <v>43</v>
      </c>
    </row>
    <row r="4441" spans="9:12" hidden="1" x14ac:dyDescent="0.2">
      <c r="I4441" s="47" t="str">
        <f t="shared" si="394"/>
        <v>8 de 2012</v>
      </c>
      <c r="J4441" s="30" t="s">
        <v>117</v>
      </c>
      <c r="K4441" s="30" t="str">
        <f t="shared" si="392"/>
        <v>8 de 2012 - 5 de 2016</v>
      </c>
      <c r="L4441" s="30">
        <v>44</v>
      </c>
    </row>
    <row r="4442" spans="9:12" hidden="1" x14ac:dyDescent="0.2">
      <c r="I4442" s="47" t="str">
        <f t="shared" si="394"/>
        <v>8 de 2012</v>
      </c>
      <c r="J4442" s="30" t="s">
        <v>118</v>
      </c>
      <c r="K4442" s="30" t="str">
        <f t="shared" si="392"/>
        <v>8 de 2012 - 6 de 2016</v>
      </c>
      <c r="L4442" s="30">
        <v>45</v>
      </c>
    </row>
    <row r="4443" spans="9:12" hidden="1" x14ac:dyDescent="0.2">
      <c r="I4443" s="47" t="str">
        <f t="shared" si="394"/>
        <v>8 de 2012</v>
      </c>
      <c r="J4443" s="30" t="s">
        <v>119</v>
      </c>
      <c r="K4443" s="30" t="str">
        <f t="shared" si="392"/>
        <v>8 de 2012 - 7 de 2016</v>
      </c>
      <c r="L4443" s="30">
        <v>46</v>
      </c>
    </row>
    <row r="4444" spans="9:12" hidden="1" x14ac:dyDescent="0.2">
      <c r="I4444" s="47" t="str">
        <f t="shared" si="394"/>
        <v>8 de 2012</v>
      </c>
      <c r="J4444" s="30" t="s">
        <v>120</v>
      </c>
      <c r="K4444" s="30" t="str">
        <f t="shared" si="392"/>
        <v>8 de 2012 - 8 de 2016</v>
      </c>
      <c r="L4444" s="30">
        <v>47</v>
      </c>
    </row>
    <row r="4445" spans="9:12" hidden="1" x14ac:dyDescent="0.2">
      <c r="I4445" s="47" t="str">
        <f t="shared" si="394"/>
        <v>8 de 2012</v>
      </c>
      <c r="J4445" s="30" t="s">
        <v>121</v>
      </c>
      <c r="K4445" s="30" t="str">
        <f t="shared" si="392"/>
        <v>8 de 2012 - 9 de 2016</v>
      </c>
      <c r="L4445" s="30">
        <v>48</v>
      </c>
    </row>
    <row r="4446" spans="9:12" hidden="1" x14ac:dyDescent="0.2">
      <c r="I4446" s="47" t="str">
        <f t="shared" si="394"/>
        <v>8 de 2012</v>
      </c>
      <c r="J4446" s="30" t="s">
        <v>122</v>
      </c>
      <c r="K4446" s="30" t="str">
        <f t="shared" si="392"/>
        <v>8 de 2012 - 10 de 2016</v>
      </c>
      <c r="L4446" s="30">
        <v>49</v>
      </c>
    </row>
    <row r="4447" spans="9:12" hidden="1" x14ac:dyDescent="0.2">
      <c r="I4447" s="47" t="str">
        <f t="shared" si="394"/>
        <v>8 de 2012</v>
      </c>
      <c r="J4447" s="30" t="s">
        <v>123</v>
      </c>
      <c r="K4447" s="30" t="str">
        <f t="shared" si="392"/>
        <v>8 de 2012 - 11 de 2016</v>
      </c>
      <c r="L4447" s="30">
        <v>50</v>
      </c>
    </row>
    <row r="4448" spans="9:12" hidden="1" x14ac:dyDescent="0.2">
      <c r="I4448" s="47" t="str">
        <f t="shared" si="394"/>
        <v>8 de 2012</v>
      </c>
      <c r="J4448" s="30" t="s">
        <v>124</v>
      </c>
      <c r="K4448" s="30" t="str">
        <f t="shared" si="392"/>
        <v>8 de 2012 - 12 de 2016</v>
      </c>
      <c r="L4448" s="30">
        <v>51</v>
      </c>
    </row>
    <row r="4449" spans="9:12" hidden="1" x14ac:dyDescent="0.2">
      <c r="I4449" s="47" t="s">
        <v>73</v>
      </c>
      <c r="J4449" s="30" t="s">
        <v>113</v>
      </c>
      <c r="K4449" s="30" t="str">
        <f t="shared" si="392"/>
        <v>9 de 2012 - 1 de 2016</v>
      </c>
      <c r="L4449" s="30">
        <v>39</v>
      </c>
    </row>
    <row r="4450" spans="9:12" hidden="1" x14ac:dyDescent="0.2">
      <c r="I4450" s="30" t="str">
        <f>I4449</f>
        <v>9 de 2012</v>
      </c>
      <c r="J4450" s="30" t="s">
        <v>114</v>
      </c>
      <c r="K4450" s="30" t="str">
        <f t="shared" si="392"/>
        <v>9 de 2012 - 2 de 2016</v>
      </c>
      <c r="L4450" s="30">
        <v>40</v>
      </c>
    </row>
    <row r="4451" spans="9:12" hidden="1" x14ac:dyDescent="0.2">
      <c r="I4451" s="30" t="str">
        <f t="shared" ref="I4451:I4460" si="395">I4450</f>
        <v>9 de 2012</v>
      </c>
      <c r="J4451" s="30" t="s">
        <v>115</v>
      </c>
      <c r="K4451" s="30" t="str">
        <f t="shared" si="392"/>
        <v>9 de 2012 - 3 de 2016</v>
      </c>
      <c r="L4451" s="30">
        <v>41</v>
      </c>
    </row>
    <row r="4452" spans="9:12" hidden="1" x14ac:dyDescent="0.2">
      <c r="I4452" s="30" t="str">
        <f t="shared" si="395"/>
        <v>9 de 2012</v>
      </c>
      <c r="J4452" s="30" t="s">
        <v>116</v>
      </c>
      <c r="K4452" s="30" t="str">
        <f t="shared" si="392"/>
        <v>9 de 2012 - 4 de 2016</v>
      </c>
      <c r="L4452" s="30">
        <v>42</v>
      </c>
    </row>
    <row r="4453" spans="9:12" hidden="1" x14ac:dyDescent="0.2">
      <c r="I4453" s="30" t="str">
        <f t="shared" si="395"/>
        <v>9 de 2012</v>
      </c>
      <c r="J4453" s="30" t="s">
        <v>117</v>
      </c>
      <c r="K4453" s="30" t="str">
        <f t="shared" si="392"/>
        <v>9 de 2012 - 5 de 2016</v>
      </c>
      <c r="L4453" s="30">
        <v>43</v>
      </c>
    </row>
    <row r="4454" spans="9:12" hidden="1" x14ac:dyDescent="0.2">
      <c r="I4454" s="30" t="str">
        <f t="shared" si="395"/>
        <v>9 de 2012</v>
      </c>
      <c r="J4454" s="30" t="s">
        <v>118</v>
      </c>
      <c r="K4454" s="30" t="str">
        <f t="shared" si="392"/>
        <v>9 de 2012 - 6 de 2016</v>
      </c>
      <c r="L4454" s="30">
        <v>44</v>
      </c>
    </row>
    <row r="4455" spans="9:12" hidden="1" x14ac:dyDescent="0.2">
      <c r="I4455" s="30" t="str">
        <f t="shared" si="395"/>
        <v>9 de 2012</v>
      </c>
      <c r="J4455" s="30" t="s">
        <v>119</v>
      </c>
      <c r="K4455" s="30" t="str">
        <f t="shared" si="392"/>
        <v>9 de 2012 - 7 de 2016</v>
      </c>
      <c r="L4455" s="30">
        <v>45</v>
      </c>
    </row>
    <row r="4456" spans="9:12" hidden="1" x14ac:dyDescent="0.2">
      <c r="I4456" s="30" t="str">
        <f t="shared" si="395"/>
        <v>9 de 2012</v>
      </c>
      <c r="J4456" s="30" t="s">
        <v>120</v>
      </c>
      <c r="K4456" s="30" t="str">
        <f t="shared" si="392"/>
        <v>9 de 2012 - 8 de 2016</v>
      </c>
      <c r="L4456" s="30">
        <v>46</v>
      </c>
    </row>
    <row r="4457" spans="9:12" hidden="1" x14ac:dyDescent="0.2">
      <c r="I4457" s="30" t="str">
        <f t="shared" si="395"/>
        <v>9 de 2012</v>
      </c>
      <c r="J4457" s="30" t="s">
        <v>121</v>
      </c>
      <c r="K4457" s="30" t="str">
        <f t="shared" si="392"/>
        <v>9 de 2012 - 9 de 2016</v>
      </c>
      <c r="L4457" s="30">
        <v>47</v>
      </c>
    </row>
    <row r="4458" spans="9:12" hidden="1" x14ac:dyDescent="0.2">
      <c r="I4458" s="30" t="str">
        <f t="shared" si="395"/>
        <v>9 de 2012</v>
      </c>
      <c r="J4458" s="30" t="s">
        <v>122</v>
      </c>
      <c r="K4458" s="30" t="str">
        <f t="shared" si="392"/>
        <v>9 de 2012 - 10 de 2016</v>
      </c>
      <c r="L4458" s="30">
        <v>48</v>
      </c>
    </row>
    <row r="4459" spans="9:12" hidden="1" x14ac:dyDescent="0.2">
      <c r="I4459" s="30" t="str">
        <f t="shared" si="395"/>
        <v>9 de 2012</v>
      </c>
      <c r="J4459" s="30" t="s">
        <v>123</v>
      </c>
      <c r="K4459" s="30" t="str">
        <f t="shared" si="392"/>
        <v>9 de 2012 - 11 de 2016</v>
      </c>
      <c r="L4459" s="30">
        <v>49</v>
      </c>
    </row>
    <row r="4460" spans="9:12" hidden="1" x14ac:dyDescent="0.2">
      <c r="I4460" s="30" t="str">
        <f t="shared" si="395"/>
        <v>9 de 2012</v>
      </c>
      <c r="J4460" s="30" t="s">
        <v>124</v>
      </c>
      <c r="K4460" s="30" t="str">
        <f t="shared" si="392"/>
        <v>9 de 2012 - 12 de 2016</v>
      </c>
      <c r="L4460" s="30">
        <v>50</v>
      </c>
    </row>
    <row r="4461" spans="9:12" hidden="1" x14ac:dyDescent="0.2">
      <c r="I4461" s="47" t="s">
        <v>74</v>
      </c>
      <c r="J4461" s="30" t="s">
        <v>113</v>
      </c>
      <c r="K4461" s="30" t="str">
        <f t="shared" si="392"/>
        <v>10 de 2012 - 1 de 2016</v>
      </c>
      <c r="L4461" s="30">
        <v>38</v>
      </c>
    </row>
    <row r="4462" spans="9:12" hidden="1" x14ac:dyDescent="0.2">
      <c r="I4462" s="47" t="str">
        <f>I4461</f>
        <v>10 de 2012</v>
      </c>
      <c r="J4462" s="30" t="s">
        <v>114</v>
      </c>
      <c r="K4462" s="30" t="str">
        <f t="shared" si="392"/>
        <v>10 de 2012 - 2 de 2016</v>
      </c>
      <c r="L4462" s="30">
        <v>39</v>
      </c>
    </row>
    <row r="4463" spans="9:12" hidden="1" x14ac:dyDescent="0.2">
      <c r="I4463" s="47" t="str">
        <f t="shared" ref="I4463:I4472" si="396">I4462</f>
        <v>10 de 2012</v>
      </c>
      <c r="J4463" s="30" t="s">
        <v>115</v>
      </c>
      <c r="K4463" s="30" t="str">
        <f t="shared" si="392"/>
        <v>10 de 2012 - 3 de 2016</v>
      </c>
      <c r="L4463" s="30">
        <v>40</v>
      </c>
    </row>
    <row r="4464" spans="9:12" hidden="1" x14ac:dyDescent="0.2">
      <c r="I4464" s="47" t="str">
        <f t="shared" si="396"/>
        <v>10 de 2012</v>
      </c>
      <c r="J4464" s="30" t="s">
        <v>116</v>
      </c>
      <c r="K4464" s="30" t="str">
        <f t="shared" si="392"/>
        <v>10 de 2012 - 4 de 2016</v>
      </c>
      <c r="L4464" s="30">
        <v>41</v>
      </c>
    </row>
    <row r="4465" spans="9:12" hidden="1" x14ac:dyDescent="0.2">
      <c r="I4465" s="47" t="str">
        <f t="shared" si="396"/>
        <v>10 de 2012</v>
      </c>
      <c r="J4465" s="30" t="s">
        <v>117</v>
      </c>
      <c r="K4465" s="30" t="str">
        <f t="shared" si="392"/>
        <v>10 de 2012 - 5 de 2016</v>
      </c>
      <c r="L4465" s="30">
        <v>42</v>
      </c>
    </row>
    <row r="4466" spans="9:12" hidden="1" x14ac:dyDescent="0.2">
      <c r="I4466" s="47" t="str">
        <f t="shared" si="396"/>
        <v>10 de 2012</v>
      </c>
      <c r="J4466" s="30" t="s">
        <v>118</v>
      </c>
      <c r="K4466" s="30" t="str">
        <f t="shared" si="392"/>
        <v>10 de 2012 - 6 de 2016</v>
      </c>
      <c r="L4466" s="30">
        <v>43</v>
      </c>
    </row>
    <row r="4467" spans="9:12" hidden="1" x14ac:dyDescent="0.2">
      <c r="I4467" s="47" t="str">
        <f t="shared" si="396"/>
        <v>10 de 2012</v>
      </c>
      <c r="J4467" s="30" t="s">
        <v>119</v>
      </c>
      <c r="K4467" s="30" t="str">
        <f t="shared" si="392"/>
        <v>10 de 2012 - 7 de 2016</v>
      </c>
      <c r="L4467" s="30">
        <v>44</v>
      </c>
    </row>
    <row r="4468" spans="9:12" hidden="1" x14ac:dyDescent="0.2">
      <c r="I4468" s="47" t="str">
        <f t="shared" si="396"/>
        <v>10 de 2012</v>
      </c>
      <c r="J4468" s="30" t="s">
        <v>120</v>
      </c>
      <c r="K4468" s="30" t="str">
        <f t="shared" si="392"/>
        <v>10 de 2012 - 8 de 2016</v>
      </c>
      <c r="L4468" s="30">
        <v>45</v>
      </c>
    </row>
    <row r="4469" spans="9:12" hidden="1" x14ac:dyDescent="0.2">
      <c r="I4469" s="47" t="str">
        <f t="shared" si="396"/>
        <v>10 de 2012</v>
      </c>
      <c r="J4469" s="30" t="s">
        <v>121</v>
      </c>
      <c r="K4469" s="30" t="str">
        <f t="shared" si="392"/>
        <v>10 de 2012 - 9 de 2016</v>
      </c>
      <c r="L4469" s="30">
        <v>46</v>
      </c>
    </row>
    <row r="4470" spans="9:12" hidden="1" x14ac:dyDescent="0.2">
      <c r="I4470" s="47" t="str">
        <f t="shared" si="396"/>
        <v>10 de 2012</v>
      </c>
      <c r="J4470" s="30" t="s">
        <v>122</v>
      </c>
      <c r="K4470" s="30" t="str">
        <f t="shared" si="392"/>
        <v>10 de 2012 - 10 de 2016</v>
      </c>
      <c r="L4470" s="30">
        <v>47</v>
      </c>
    </row>
    <row r="4471" spans="9:12" hidden="1" x14ac:dyDescent="0.2">
      <c r="I4471" s="47" t="str">
        <f t="shared" si="396"/>
        <v>10 de 2012</v>
      </c>
      <c r="J4471" s="30" t="s">
        <v>123</v>
      </c>
      <c r="K4471" s="30" t="str">
        <f t="shared" si="392"/>
        <v>10 de 2012 - 11 de 2016</v>
      </c>
      <c r="L4471" s="30">
        <v>48</v>
      </c>
    </row>
    <row r="4472" spans="9:12" hidden="1" x14ac:dyDescent="0.2">
      <c r="I4472" s="47" t="str">
        <f t="shared" si="396"/>
        <v>10 de 2012</v>
      </c>
      <c r="J4472" s="30" t="s">
        <v>124</v>
      </c>
      <c r="K4472" s="30" t="str">
        <f t="shared" si="392"/>
        <v>10 de 2012 - 12 de 2016</v>
      </c>
      <c r="L4472" s="30">
        <v>49</v>
      </c>
    </row>
    <row r="4473" spans="9:12" hidden="1" x14ac:dyDescent="0.2">
      <c r="I4473" s="47" t="s">
        <v>75</v>
      </c>
      <c r="J4473" s="30" t="s">
        <v>113</v>
      </c>
      <c r="K4473" s="30" t="str">
        <f t="shared" si="392"/>
        <v>11 de 2012 - 1 de 2016</v>
      </c>
      <c r="L4473" s="30">
        <v>37</v>
      </c>
    </row>
    <row r="4474" spans="9:12" hidden="1" x14ac:dyDescent="0.2">
      <c r="I4474" s="47" t="str">
        <f>I4473</f>
        <v>11 de 2012</v>
      </c>
      <c r="J4474" s="30" t="s">
        <v>114</v>
      </c>
      <c r="K4474" s="30" t="str">
        <f t="shared" si="392"/>
        <v>11 de 2012 - 2 de 2016</v>
      </c>
      <c r="L4474" s="30">
        <v>38</v>
      </c>
    </row>
    <row r="4475" spans="9:12" hidden="1" x14ac:dyDescent="0.2">
      <c r="I4475" s="47" t="str">
        <f t="shared" ref="I4475:I4484" si="397">I4474</f>
        <v>11 de 2012</v>
      </c>
      <c r="J4475" s="30" t="s">
        <v>115</v>
      </c>
      <c r="K4475" s="30" t="str">
        <f t="shared" si="392"/>
        <v>11 de 2012 - 3 de 2016</v>
      </c>
      <c r="L4475" s="30">
        <v>39</v>
      </c>
    </row>
    <row r="4476" spans="9:12" hidden="1" x14ac:dyDescent="0.2">
      <c r="I4476" s="47" t="str">
        <f t="shared" si="397"/>
        <v>11 de 2012</v>
      </c>
      <c r="J4476" s="30" t="s">
        <v>116</v>
      </c>
      <c r="K4476" s="30" t="str">
        <f t="shared" si="392"/>
        <v>11 de 2012 - 4 de 2016</v>
      </c>
      <c r="L4476" s="30">
        <v>40</v>
      </c>
    </row>
    <row r="4477" spans="9:12" hidden="1" x14ac:dyDescent="0.2">
      <c r="I4477" s="47" t="str">
        <f t="shared" si="397"/>
        <v>11 de 2012</v>
      </c>
      <c r="J4477" s="30" t="s">
        <v>117</v>
      </c>
      <c r="K4477" s="30" t="str">
        <f t="shared" si="392"/>
        <v>11 de 2012 - 5 de 2016</v>
      </c>
      <c r="L4477" s="30">
        <v>41</v>
      </c>
    </row>
    <row r="4478" spans="9:12" hidden="1" x14ac:dyDescent="0.2">
      <c r="I4478" s="47" t="str">
        <f t="shared" si="397"/>
        <v>11 de 2012</v>
      </c>
      <c r="J4478" s="30" t="s">
        <v>118</v>
      </c>
      <c r="K4478" s="30" t="str">
        <f t="shared" si="392"/>
        <v>11 de 2012 - 6 de 2016</v>
      </c>
      <c r="L4478" s="30">
        <v>42</v>
      </c>
    </row>
    <row r="4479" spans="9:12" hidden="1" x14ac:dyDescent="0.2">
      <c r="I4479" s="47" t="str">
        <f t="shared" si="397"/>
        <v>11 de 2012</v>
      </c>
      <c r="J4479" s="30" t="s">
        <v>119</v>
      </c>
      <c r="K4479" s="30" t="str">
        <f t="shared" si="392"/>
        <v>11 de 2012 - 7 de 2016</v>
      </c>
      <c r="L4479" s="30">
        <v>43</v>
      </c>
    </row>
    <row r="4480" spans="9:12" hidden="1" x14ac:dyDescent="0.2">
      <c r="I4480" s="47" t="str">
        <f t="shared" si="397"/>
        <v>11 de 2012</v>
      </c>
      <c r="J4480" s="30" t="s">
        <v>120</v>
      </c>
      <c r="K4480" s="30" t="str">
        <f t="shared" si="392"/>
        <v>11 de 2012 - 8 de 2016</v>
      </c>
      <c r="L4480" s="30">
        <v>44</v>
      </c>
    </row>
    <row r="4481" spans="9:12" hidden="1" x14ac:dyDescent="0.2">
      <c r="I4481" s="47" t="str">
        <f t="shared" si="397"/>
        <v>11 de 2012</v>
      </c>
      <c r="J4481" s="30" t="s">
        <v>121</v>
      </c>
      <c r="K4481" s="30" t="str">
        <f t="shared" si="392"/>
        <v>11 de 2012 - 9 de 2016</v>
      </c>
      <c r="L4481" s="30">
        <v>45</v>
      </c>
    </row>
    <row r="4482" spans="9:12" hidden="1" x14ac:dyDescent="0.2">
      <c r="I4482" s="47" t="str">
        <f t="shared" si="397"/>
        <v>11 de 2012</v>
      </c>
      <c r="J4482" s="30" t="s">
        <v>122</v>
      </c>
      <c r="K4482" s="30" t="str">
        <f t="shared" ref="K4482:K4496" si="398">CONCATENATE(I4482," - ",J4482)</f>
        <v>11 de 2012 - 10 de 2016</v>
      </c>
      <c r="L4482" s="30">
        <v>46</v>
      </c>
    </row>
    <row r="4483" spans="9:12" hidden="1" x14ac:dyDescent="0.2">
      <c r="I4483" s="47" t="str">
        <f t="shared" si="397"/>
        <v>11 de 2012</v>
      </c>
      <c r="J4483" s="30" t="s">
        <v>123</v>
      </c>
      <c r="K4483" s="30" t="str">
        <f t="shared" si="398"/>
        <v>11 de 2012 - 11 de 2016</v>
      </c>
      <c r="L4483" s="30">
        <v>47</v>
      </c>
    </row>
    <row r="4484" spans="9:12" hidden="1" x14ac:dyDescent="0.2">
      <c r="I4484" s="47" t="str">
        <f t="shared" si="397"/>
        <v>11 de 2012</v>
      </c>
      <c r="J4484" s="30" t="s">
        <v>124</v>
      </c>
      <c r="K4484" s="30" t="str">
        <f t="shared" si="398"/>
        <v>11 de 2012 - 12 de 2016</v>
      </c>
      <c r="L4484" s="30">
        <v>48</v>
      </c>
    </row>
    <row r="4485" spans="9:12" hidden="1" x14ac:dyDescent="0.2">
      <c r="I4485" s="47" t="s">
        <v>76</v>
      </c>
      <c r="J4485" s="30" t="s">
        <v>113</v>
      </c>
      <c r="K4485" s="30" t="str">
        <f t="shared" si="398"/>
        <v>12 de 2012 - 1 de 2016</v>
      </c>
      <c r="L4485" s="30">
        <v>36</v>
      </c>
    </row>
    <row r="4486" spans="9:12" hidden="1" x14ac:dyDescent="0.2">
      <c r="I4486" s="47" t="str">
        <f>I4485</f>
        <v>12 de 2012</v>
      </c>
      <c r="J4486" s="30" t="s">
        <v>114</v>
      </c>
      <c r="K4486" s="30" t="str">
        <f t="shared" si="398"/>
        <v>12 de 2012 - 2 de 2016</v>
      </c>
      <c r="L4486" s="30">
        <v>37</v>
      </c>
    </row>
    <row r="4487" spans="9:12" hidden="1" x14ac:dyDescent="0.2">
      <c r="I4487" s="47" t="str">
        <f t="shared" ref="I4487:I4496" si="399">I4486</f>
        <v>12 de 2012</v>
      </c>
      <c r="J4487" s="30" t="s">
        <v>115</v>
      </c>
      <c r="K4487" s="30" t="str">
        <f t="shared" si="398"/>
        <v>12 de 2012 - 3 de 2016</v>
      </c>
      <c r="L4487" s="30">
        <v>38</v>
      </c>
    </row>
    <row r="4488" spans="9:12" hidden="1" x14ac:dyDescent="0.2">
      <c r="I4488" s="47" t="str">
        <f t="shared" si="399"/>
        <v>12 de 2012</v>
      </c>
      <c r="J4488" s="30" t="s">
        <v>116</v>
      </c>
      <c r="K4488" s="30" t="str">
        <f t="shared" si="398"/>
        <v>12 de 2012 - 4 de 2016</v>
      </c>
      <c r="L4488" s="30">
        <v>39</v>
      </c>
    </row>
    <row r="4489" spans="9:12" hidden="1" x14ac:dyDescent="0.2">
      <c r="I4489" s="47" t="str">
        <f t="shared" si="399"/>
        <v>12 de 2012</v>
      </c>
      <c r="J4489" s="30" t="s">
        <v>117</v>
      </c>
      <c r="K4489" s="30" t="str">
        <f t="shared" si="398"/>
        <v>12 de 2012 - 5 de 2016</v>
      </c>
      <c r="L4489" s="30">
        <v>40</v>
      </c>
    </row>
    <row r="4490" spans="9:12" hidden="1" x14ac:dyDescent="0.2">
      <c r="I4490" s="47" t="str">
        <f t="shared" si="399"/>
        <v>12 de 2012</v>
      </c>
      <c r="J4490" s="30" t="s">
        <v>118</v>
      </c>
      <c r="K4490" s="30" t="str">
        <f t="shared" si="398"/>
        <v>12 de 2012 - 6 de 2016</v>
      </c>
      <c r="L4490" s="30">
        <v>41</v>
      </c>
    </row>
    <row r="4491" spans="9:12" hidden="1" x14ac:dyDescent="0.2">
      <c r="I4491" s="47" t="str">
        <f t="shared" si="399"/>
        <v>12 de 2012</v>
      </c>
      <c r="J4491" s="30" t="s">
        <v>119</v>
      </c>
      <c r="K4491" s="30" t="str">
        <f t="shared" si="398"/>
        <v>12 de 2012 - 7 de 2016</v>
      </c>
      <c r="L4491" s="30">
        <v>42</v>
      </c>
    </row>
    <row r="4492" spans="9:12" hidden="1" x14ac:dyDescent="0.2">
      <c r="I4492" s="47" t="str">
        <f t="shared" si="399"/>
        <v>12 de 2012</v>
      </c>
      <c r="J4492" s="30" t="s">
        <v>120</v>
      </c>
      <c r="K4492" s="30" t="str">
        <f t="shared" si="398"/>
        <v>12 de 2012 - 8 de 2016</v>
      </c>
      <c r="L4492" s="30">
        <v>43</v>
      </c>
    </row>
    <row r="4493" spans="9:12" hidden="1" x14ac:dyDescent="0.2">
      <c r="I4493" s="47" t="str">
        <f t="shared" si="399"/>
        <v>12 de 2012</v>
      </c>
      <c r="J4493" s="30" t="s">
        <v>121</v>
      </c>
      <c r="K4493" s="30" t="str">
        <f t="shared" si="398"/>
        <v>12 de 2012 - 9 de 2016</v>
      </c>
      <c r="L4493" s="30">
        <v>44</v>
      </c>
    </row>
    <row r="4494" spans="9:12" hidden="1" x14ac:dyDescent="0.2">
      <c r="I4494" s="47" t="str">
        <f t="shared" si="399"/>
        <v>12 de 2012</v>
      </c>
      <c r="J4494" s="30" t="s">
        <v>122</v>
      </c>
      <c r="K4494" s="30" t="str">
        <f t="shared" si="398"/>
        <v>12 de 2012 - 10 de 2016</v>
      </c>
      <c r="L4494" s="30">
        <v>45</v>
      </c>
    </row>
    <row r="4495" spans="9:12" hidden="1" x14ac:dyDescent="0.2">
      <c r="I4495" s="47" t="str">
        <f t="shared" si="399"/>
        <v>12 de 2012</v>
      </c>
      <c r="J4495" s="30" t="s">
        <v>123</v>
      </c>
      <c r="K4495" s="30" t="str">
        <f t="shared" si="398"/>
        <v>12 de 2012 - 11 de 2016</v>
      </c>
      <c r="L4495" s="30">
        <v>46</v>
      </c>
    </row>
    <row r="4496" spans="9:12" hidden="1" x14ac:dyDescent="0.2">
      <c r="I4496" s="47" t="str">
        <f t="shared" si="399"/>
        <v>12 de 2012</v>
      </c>
      <c r="J4496" s="30" t="s">
        <v>124</v>
      </c>
      <c r="K4496" s="30" t="str">
        <f t="shared" si="398"/>
        <v>12 de 2012 - 12 de 2016</v>
      </c>
      <c r="L4496" s="30">
        <v>47</v>
      </c>
    </row>
    <row r="4497" spans="9:12" hidden="1" x14ac:dyDescent="0.2">
      <c r="K4497" s="18"/>
      <c r="L4497" s="18"/>
    </row>
    <row r="4498" spans="9:12" hidden="1" x14ac:dyDescent="0.2">
      <c r="I4498" s="30" t="s">
        <v>77</v>
      </c>
      <c r="J4498" s="30" t="s">
        <v>125</v>
      </c>
      <c r="K4498" s="30" t="str">
        <f>CONCATENATE(I4498," - ",J4498)</f>
        <v>1 de 2013 - 1 de 2017</v>
      </c>
      <c r="L4498" s="30">
        <v>47</v>
      </c>
    </row>
    <row r="4499" spans="9:12" hidden="1" x14ac:dyDescent="0.2">
      <c r="I4499" s="30" t="str">
        <f>I4498</f>
        <v>1 de 2013</v>
      </c>
      <c r="J4499" s="30" t="s">
        <v>126</v>
      </c>
      <c r="K4499" s="30" t="str">
        <f t="shared" ref="K4499:K4562" si="400">CONCATENATE(I4499," - ",J4499)</f>
        <v>1 de 2013 - 2 de 2017</v>
      </c>
      <c r="L4499" s="30">
        <v>48</v>
      </c>
    </row>
    <row r="4500" spans="9:12" hidden="1" x14ac:dyDescent="0.2">
      <c r="I4500" s="30" t="str">
        <f t="shared" ref="I4500:I4509" si="401">I4499</f>
        <v>1 de 2013</v>
      </c>
      <c r="J4500" s="30" t="s">
        <v>127</v>
      </c>
      <c r="K4500" s="30" t="str">
        <f t="shared" si="400"/>
        <v>1 de 2013 - 3 de 2017</v>
      </c>
      <c r="L4500" s="30">
        <v>49</v>
      </c>
    </row>
    <row r="4501" spans="9:12" hidden="1" x14ac:dyDescent="0.2">
      <c r="I4501" s="30" t="str">
        <f t="shared" si="401"/>
        <v>1 de 2013</v>
      </c>
      <c r="J4501" s="30" t="s">
        <v>128</v>
      </c>
      <c r="K4501" s="30" t="str">
        <f t="shared" si="400"/>
        <v>1 de 2013 - 4 de 2017</v>
      </c>
      <c r="L4501" s="30">
        <v>50</v>
      </c>
    </row>
    <row r="4502" spans="9:12" hidden="1" x14ac:dyDescent="0.2">
      <c r="I4502" s="30" t="str">
        <f t="shared" si="401"/>
        <v>1 de 2013</v>
      </c>
      <c r="J4502" s="30" t="s">
        <v>129</v>
      </c>
      <c r="K4502" s="30" t="str">
        <f t="shared" si="400"/>
        <v>1 de 2013 - 5 de 2017</v>
      </c>
      <c r="L4502" s="30">
        <v>51</v>
      </c>
    </row>
    <row r="4503" spans="9:12" hidden="1" x14ac:dyDescent="0.2">
      <c r="I4503" s="30" t="str">
        <f t="shared" si="401"/>
        <v>1 de 2013</v>
      </c>
      <c r="J4503" s="30" t="s">
        <v>130</v>
      </c>
      <c r="K4503" s="30" t="str">
        <f t="shared" si="400"/>
        <v>1 de 2013 - 6 de 2017</v>
      </c>
      <c r="L4503" s="30">
        <v>52</v>
      </c>
    </row>
    <row r="4504" spans="9:12" hidden="1" x14ac:dyDescent="0.2">
      <c r="I4504" s="30" t="str">
        <f t="shared" si="401"/>
        <v>1 de 2013</v>
      </c>
      <c r="J4504" s="30" t="s">
        <v>131</v>
      </c>
      <c r="K4504" s="30" t="str">
        <f t="shared" si="400"/>
        <v>1 de 2013 - 7 de 2017</v>
      </c>
      <c r="L4504" s="30">
        <v>53</v>
      </c>
    </row>
    <row r="4505" spans="9:12" hidden="1" x14ac:dyDescent="0.2">
      <c r="I4505" s="30" t="str">
        <f t="shared" si="401"/>
        <v>1 de 2013</v>
      </c>
      <c r="J4505" s="30" t="s">
        <v>132</v>
      </c>
      <c r="K4505" s="30" t="str">
        <f t="shared" si="400"/>
        <v>1 de 2013 - 8 de 2017</v>
      </c>
      <c r="L4505" s="30">
        <v>54</v>
      </c>
    </row>
    <row r="4506" spans="9:12" hidden="1" x14ac:dyDescent="0.2">
      <c r="I4506" s="30" t="str">
        <f t="shared" si="401"/>
        <v>1 de 2013</v>
      </c>
      <c r="J4506" s="30" t="s">
        <v>133</v>
      </c>
      <c r="K4506" s="30" t="str">
        <f t="shared" si="400"/>
        <v>1 de 2013 - 9 de 2017</v>
      </c>
      <c r="L4506" s="30">
        <v>55</v>
      </c>
    </row>
    <row r="4507" spans="9:12" hidden="1" x14ac:dyDescent="0.2">
      <c r="I4507" s="30" t="str">
        <f t="shared" si="401"/>
        <v>1 de 2013</v>
      </c>
      <c r="J4507" s="30" t="s">
        <v>134</v>
      </c>
      <c r="K4507" s="30" t="str">
        <f t="shared" si="400"/>
        <v>1 de 2013 - 10 de 2017</v>
      </c>
      <c r="L4507" s="30">
        <v>56</v>
      </c>
    </row>
    <row r="4508" spans="9:12" hidden="1" x14ac:dyDescent="0.2">
      <c r="I4508" s="30" t="str">
        <f t="shared" si="401"/>
        <v>1 de 2013</v>
      </c>
      <c r="J4508" s="30" t="s">
        <v>135</v>
      </c>
      <c r="K4508" s="30" t="str">
        <f t="shared" si="400"/>
        <v>1 de 2013 - 11 de 2017</v>
      </c>
      <c r="L4508" s="30">
        <v>57</v>
      </c>
    </row>
    <row r="4509" spans="9:12" hidden="1" x14ac:dyDescent="0.2">
      <c r="I4509" s="30" t="str">
        <f t="shared" si="401"/>
        <v>1 de 2013</v>
      </c>
      <c r="J4509" s="30" t="s">
        <v>136</v>
      </c>
      <c r="K4509" s="30" t="str">
        <f t="shared" si="400"/>
        <v>1 de 2013 - 12 de 2017</v>
      </c>
      <c r="L4509" s="30">
        <v>58</v>
      </c>
    </row>
    <row r="4510" spans="9:12" hidden="1" x14ac:dyDescent="0.2">
      <c r="I4510" s="30" t="s">
        <v>78</v>
      </c>
      <c r="J4510" s="30" t="s">
        <v>125</v>
      </c>
      <c r="K4510" s="30" t="str">
        <f t="shared" si="400"/>
        <v>2 de 2013 - 1 de 2017</v>
      </c>
      <c r="L4510" s="47">
        <v>46</v>
      </c>
    </row>
    <row r="4511" spans="9:12" hidden="1" x14ac:dyDescent="0.2">
      <c r="I4511" s="30" t="str">
        <f>I4510</f>
        <v>2 de 2013</v>
      </c>
      <c r="J4511" s="30" t="s">
        <v>126</v>
      </c>
      <c r="K4511" s="30" t="str">
        <f t="shared" si="400"/>
        <v>2 de 2013 - 2 de 2017</v>
      </c>
      <c r="L4511" s="47">
        <v>47</v>
      </c>
    </row>
    <row r="4512" spans="9:12" hidden="1" x14ac:dyDescent="0.2">
      <c r="I4512" s="30" t="str">
        <f t="shared" ref="I4512:I4521" si="402">I4511</f>
        <v>2 de 2013</v>
      </c>
      <c r="J4512" s="30" t="s">
        <v>127</v>
      </c>
      <c r="K4512" s="30" t="str">
        <f t="shared" si="400"/>
        <v>2 de 2013 - 3 de 2017</v>
      </c>
      <c r="L4512" s="47">
        <v>48</v>
      </c>
    </row>
    <row r="4513" spans="9:12" hidden="1" x14ac:dyDescent="0.2">
      <c r="I4513" s="30" t="str">
        <f t="shared" si="402"/>
        <v>2 de 2013</v>
      </c>
      <c r="J4513" s="30" t="s">
        <v>128</v>
      </c>
      <c r="K4513" s="30" t="str">
        <f t="shared" si="400"/>
        <v>2 de 2013 - 4 de 2017</v>
      </c>
      <c r="L4513" s="47">
        <v>49</v>
      </c>
    </row>
    <row r="4514" spans="9:12" hidden="1" x14ac:dyDescent="0.2">
      <c r="I4514" s="30" t="str">
        <f t="shared" si="402"/>
        <v>2 de 2013</v>
      </c>
      <c r="J4514" s="30" t="s">
        <v>129</v>
      </c>
      <c r="K4514" s="30" t="str">
        <f t="shared" si="400"/>
        <v>2 de 2013 - 5 de 2017</v>
      </c>
      <c r="L4514" s="47">
        <v>50</v>
      </c>
    </row>
    <row r="4515" spans="9:12" hidden="1" x14ac:dyDescent="0.2">
      <c r="I4515" s="30" t="str">
        <f t="shared" si="402"/>
        <v>2 de 2013</v>
      </c>
      <c r="J4515" s="30" t="s">
        <v>130</v>
      </c>
      <c r="K4515" s="30" t="str">
        <f t="shared" si="400"/>
        <v>2 de 2013 - 6 de 2017</v>
      </c>
      <c r="L4515" s="47">
        <v>51</v>
      </c>
    </row>
    <row r="4516" spans="9:12" hidden="1" x14ac:dyDescent="0.2">
      <c r="I4516" s="30" t="str">
        <f t="shared" si="402"/>
        <v>2 de 2013</v>
      </c>
      <c r="J4516" s="30" t="s">
        <v>131</v>
      </c>
      <c r="K4516" s="30" t="str">
        <f t="shared" si="400"/>
        <v>2 de 2013 - 7 de 2017</v>
      </c>
      <c r="L4516" s="47">
        <v>52</v>
      </c>
    </row>
    <row r="4517" spans="9:12" hidden="1" x14ac:dyDescent="0.2">
      <c r="I4517" s="30" t="str">
        <f t="shared" si="402"/>
        <v>2 de 2013</v>
      </c>
      <c r="J4517" s="30" t="s">
        <v>132</v>
      </c>
      <c r="K4517" s="30" t="str">
        <f t="shared" si="400"/>
        <v>2 de 2013 - 8 de 2017</v>
      </c>
      <c r="L4517" s="47">
        <v>53</v>
      </c>
    </row>
    <row r="4518" spans="9:12" hidden="1" x14ac:dyDescent="0.2">
      <c r="I4518" s="30" t="str">
        <f t="shared" si="402"/>
        <v>2 de 2013</v>
      </c>
      <c r="J4518" s="30" t="s">
        <v>133</v>
      </c>
      <c r="K4518" s="30" t="str">
        <f t="shared" si="400"/>
        <v>2 de 2013 - 9 de 2017</v>
      </c>
      <c r="L4518" s="47">
        <v>54</v>
      </c>
    </row>
    <row r="4519" spans="9:12" hidden="1" x14ac:dyDescent="0.2">
      <c r="I4519" s="30" t="str">
        <f t="shared" si="402"/>
        <v>2 de 2013</v>
      </c>
      <c r="J4519" s="30" t="s">
        <v>134</v>
      </c>
      <c r="K4519" s="30" t="str">
        <f t="shared" si="400"/>
        <v>2 de 2013 - 10 de 2017</v>
      </c>
      <c r="L4519" s="47">
        <v>55</v>
      </c>
    </row>
    <row r="4520" spans="9:12" hidden="1" x14ac:dyDescent="0.2">
      <c r="I4520" s="30" t="str">
        <f t="shared" si="402"/>
        <v>2 de 2013</v>
      </c>
      <c r="J4520" s="30" t="s">
        <v>135</v>
      </c>
      <c r="K4520" s="30" t="str">
        <f t="shared" si="400"/>
        <v>2 de 2013 - 11 de 2017</v>
      </c>
      <c r="L4520" s="47">
        <v>56</v>
      </c>
    </row>
    <row r="4521" spans="9:12" hidden="1" x14ac:dyDescent="0.2">
      <c r="I4521" s="30" t="str">
        <f t="shared" si="402"/>
        <v>2 de 2013</v>
      </c>
      <c r="J4521" s="30" t="s">
        <v>136</v>
      </c>
      <c r="K4521" s="30" t="str">
        <f t="shared" si="400"/>
        <v>2 de 2013 - 12 de 2017</v>
      </c>
      <c r="L4521" s="47">
        <v>57</v>
      </c>
    </row>
    <row r="4522" spans="9:12" hidden="1" x14ac:dyDescent="0.2">
      <c r="I4522" s="47" t="s">
        <v>79</v>
      </c>
      <c r="J4522" s="30" t="s">
        <v>125</v>
      </c>
      <c r="K4522" s="30" t="str">
        <f t="shared" si="400"/>
        <v>3 de 2013 - 1 de 2017</v>
      </c>
      <c r="L4522" s="30">
        <v>45</v>
      </c>
    </row>
    <row r="4523" spans="9:12" hidden="1" x14ac:dyDescent="0.2">
      <c r="I4523" s="47" t="str">
        <f>I4522</f>
        <v>3 de 2013</v>
      </c>
      <c r="J4523" s="30" t="s">
        <v>126</v>
      </c>
      <c r="K4523" s="30" t="str">
        <f t="shared" si="400"/>
        <v>3 de 2013 - 2 de 2017</v>
      </c>
      <c r="L4523" s="30">
        <v>46</v>
      </c>
    </row>
    <row r="4524" spans="9:12" hidden="1" x14ac:dyDescent="0.2">
      <c r="I4524" s="47" t="str">
        <f t="shared" ref="I4524:I4533" si="403">I4523</f>
        <v>3 de 2013</v>
      </c>
      <c r="J4524" s="30" t="s">
        <v>127</v>
      </c>
      <c r="K4524" s="30" t="str">
        <f t="shared" si="400"/>
        <v>3 de 2013 - 3 de 2017</v>
      </c>
      <c r="L4524" s="30">
        <v>47</v>
      </c>
    </row>
    <row r="4525" spans="9:12" hidden="1" x14ac:dyDescent="0.2">
      <c r="I4525" s="47" t="str">
        <f t="shared" si="403"/>
        <v>3 de 2013</v>
      </c>
      <c r="J4525" s="30" t="s">
        <v>128</v>
      </c>
      <c r="K4525" s="30" t="str">
        <f t="shared" si="400"/>
        <v>3 de 2013 - 4 de 2017</v>
      </c>
      <c r="L4525" s="30">
        <v>48</v>
      </c>
    </row>
    <row r="4526" spans="9:12" hidden="1" x14ac:dyDescent="0.2">
      <c r="I4526" s="47" t="str">
        <f t="shared" si="403"/>
        <v>3 de 2013</v>
      </c>
      <c r="J4526" s="30" t="s">
        <v>129</v>
      </c>
      <c r="K4526" s="30" t="str">
        <f t="shared" si="400"/>
        <v>3 de 2013 - 5 de 2017</v>
      </c>
      <c r="L4526" s="30">
        <v>49</v>
      </c>
    </row>
    <row r="4527" spans="9:12" hidden="1" x14ac:dyDescent="0.2">
      <c r="I4527" s="47" t="str">
        <f t="shared" si="403"/>
        <v>3 de 2013</v>
      </c>
      <c r="J4527" s="30" t="s">
        <v>130</v>
      </c>
      <c r="K4527" s="30" t="str">
        <f t="shared" si="400"/>
        <v>3 de 2013 - 6 de 2017</v>
      </c>
      <c r="L4527" s="30">
        <v>50</v>
      </c>
    </row>
    <row r="4528" spans="9:12" hidden="1" x14ac:dyDescent="0.2">
      <c r="I4528" s="47" t="str">
        <f t="shared" si="403"/>
        <v>3 de 2013</v>
      </c>
      <c r="J4528" s="30" t="s">
        <v>131</v>
      </c>
      <c r="K4528" s="30" t="str">
        <f t="shared" si="400"/>
        <v>3 de 2013 - 7 de 2017</v>
      </c>
      <c r="L4528" s="30">
        <v>51</v>
      </c>
    </row>
    <row r="4529" spans="9:12" hidden="1" x14ac:dyDescent="0.2">
      <c r="I4529" s="47" t="str">
        <f t="shared" si="403"/>
        <v>3 de 2013</v>
      </c>
      <c r="J4529" s="30" t="s">
        <v>132</v>
      </c>
      <c r="K4529" s="30" t="str">
        <f t="shared" si="400"/>
        <v>3 de 2013 - 8 de 2017</v>
      </c>
      <c r="L4529" s="30">
        <v>52</v>
      </c>
    </row>
    <row r="4530" spans="9:12" hidden="1" x14ac:dyDescent="0.2">
      <c r="I4530" s="47" t="str">
        <f t="shared" si="403"/>
        <v>3 de 2013</v>
      </c>
      <c r="J4530" s="30" t="s">
        <v>133</v>
      </c>
      <c r="K4530" s="30" t="str">
        <f t="shared" si="400"/>
        <v>3 de 2013 - 9 de 2017</v>
      </c>
      <c r="L4530" s="30">
        <v>53</v>
      </c>
    </row>
    <row r="4531" spans="9:12" hidden="1" x14ac:dyDescent="0.2">
      <c r="I4531" s="47" t="str">
        <f t="shared" si="403"/>
        <v>3 de 2013</v>
      </c>
      <c r="J4531" s="30" t="s">
        <v>134</v>
      </c>
      <c r="K4531" s="30" t="str">
        <f t="shared" si="400"/>
        <v>3 de 2013 - 10 de 2017</v>
      </c>
      <c r="L4531" s="30">
        <v>54</v>
      </c>
    </row>
    <row r="4532" spans="9:12" hidden="1" x14ac:dyDescent="0.2">
      <c r="I4532" s="47" t="str">
        <f t="shared" si="403"/>
        <v>3 de 2013</v>
      </c>
      <c r="J4532" s="30" t="s">
        <v>135</v>
      </c>
      <c r="K4532" s="30" t="str">
        <f t="shared" si="400"/>
        <v>3 de 2013 - 11 de 2017</v>
      </c>
      <c r="L4532" s="30">
        <v>55</v>
      </c>
    </row>
    <row r="4533" spans="9:12" hidden="1" x14ac:dyDescent="0.2">
      <c r="I4533" s="47" t="str">
        <f t="shared" si="403"/>
        <v>3 de 2013</v>
      </c>
      <c r="J4533" s="30" t="s">
        <v>136</v>
      </c>
      <c r="K4533" s="30" t="str">
        <f t="shared" si="400"/>
        <v>3 de 2013 - 12 de 2017</v>
      </c>
      <c r="L4533" s="30">
        <v>56</v>
      </c>
    </row>
    <row r="4534" spans="9:12" hidden="1" x14ac:dyDescent="0.2">
      <c r="I4534" s="47" t="s">
        <v>80</v>
      </c>
      <c r="J4534" s="30" t="s">
        <v>125</v>
      </c>
      <c r="K4534" s="30" t="str">
        <f t="shared" si="400"/>
        <v>4 de 2013 - 1 de 2017</v>
      </c>
      <c r="L4534" s="30">
        <v>44</v>
      </c>
    </row>
    <row r="4535" spans="9:12" hidden="1" x14ac:dyDescent="0.2">
      <c r="I4535" s="47" t="str">
        <f>I4534</f>
        <v>4 de 2013</v>
      </c>
      <c r="J4535" s="30" t="s">
        <v>126</v>
      </c>
      <c r="K4535" s="30" t="str">
        <f t="shared" si="400"/>
        <v>4 de 2013 - 2 de 2017</v>
      </c>
      <c r="L4535" s="30">
        <v>45</v>
      </c>
    </row>
    <row r="4536" spans="9:12" hidden="1" x14ac:dyDescent="0.2">
      <c r="I4536" s="47" t="str">
        <f t="shared" ref="I4536:I4545" si="404">I4535</f>
        <v>4 de 2013</v>
      </c>
      <c r="J4536" s="30" t="s">
        <v>127</v>
      </c>
      <c r="K4536" s="30" t="str">
        <f t="shared" si="400"/>
        <v>4 de 2013 - 3 de 2017</v>
      </c>
      <c r="L4536" s="30">
        <v>46</v>
      </c>
    </row>
    <row r="4537" spans="9:12" hidden="1" x14ac:dyDescent="0.2">
      <c r="I4537" s="47" t="str">
        <f t="shared" si="404"/>
        <v>4 de 2013</v>
      </c>
      <c r="J4537" s="30" t="s">
        <v>128</v>
      </c>
      <c r="K4537" s="30" t="str">
        <f t="shared" si="400"/>
        <v>4 de 2013 - 4 de 2017</v>
      </c>
      <c r="L4537" s="30">
        <v>47</v>
      </c>
    </row>
    <row r="4538" spans="9:12" hidden="1" x14ac:dyDescent="0.2">
      <c r="I4538" s="47" t="str">
        <f t="shared" si="404"/>
        <v>4 de 2013</v>
      </c>
      <c r="J4538" s="30" t="s">
        <v>129</v>
      </c>
      <c r="K4538" s="30" t="str">
        <f t="shared" si="400"/>
        <v>4 de 2013 - 5 de 2017</v>
      </c>
      <c r="L4538" s="30">
        <v>48</v>
      </c>
    </row>
    <row r="4539" spans="9:12" hidden="1" x14ac:dyDescent="0.2">
      <c r="I4539" s="47" t="str">
        <f t="shared" si="404"/>
        <v>4 de 2013</v>
      </c>
      <c r="J4539" s="30" t="s">
        <v>130</v>
      </c>
      <c r="K4539" s="30" t="str">
        <f t="shared" si="400"/>
        <v>4 de 2013 - 6 de 2017</v>
      </c>
      <c r="L4539" s="30">
        <v>49</v>
      </c>
    </row>
    <row r="4540" spans="9:12" hidden="1" x14ac:dyDescent="0.2">
      <c r="I4540" s="47" t="str">
        <f t="shared" si="404"/>
        <v>4 de 2013</v>
      </c>
      <c r="J4540" s="30" t="s">
        <v>131</v>
      </c>
      <c r="K4540" s="30" t="str">
        <f t="shared" si="400"/>
        <v>4 de 2013 - 7 de 2017</v>
      </c>
      <c r="L4540" s="30">
        <v>50</v>
      </c>
    </row>
    <row r="4541" spans="9:12" hidden="1" x14ac:dyDescent="0.2">
      <c r="I4541" s="47" t="str">
        <f t="shared" si="404"/>
        <v>4 de 2013</v>
      </c>
      <c r="J4541" s="30" t="s">
        <v>132</v>
      </c>
      <c r="K4541" s="30" t="str">
        <f t="shared" si="400"/>
        <v>4 de 2013 - 8 de 2017</v>
      </c>
      <c r="L4541" s="30">
        <v>51</v>
      </c>
    </row>
    <row r="4542" spans="9:12" hidden="1" x14ac:dyDescent="0.2">
      <c r="I4542" s="47" t="str">
        <f t="shared" si="404"/>
        <v>4 de 2013</v>
      </c>
      <c r="J4542" s="30" t="s">
        <v>133</v>
      </c>
      <c r="K4542" s="30" t="str">
        <f t="shared" si="400"/>
        <v>4 de 2013 - 9 de 2017</v>
      </c>
      <c r="L4542" s="30">
        <v>52</v>
      </c>
    </row>
    <row r="4543" spans="9:12" hidden="1" x14ac:dyDescent="0.2">
      <c r="I4543" s="47" t="str">
        <f t="shared" si="404"/>
        <v>4 de 2013</v>
      </c>
      <c r="J4543" s="30" t="s">
        <v>134</v>
      </c>
      <c r="K4543" s="30" t="str">
        <f t="shared" si="400"/>
        <v>4 de 2013 - 10 de 2017</v>
      </c>
      <c r="L4543" s="30">
        <v>53</v>
      </c>
    </row>
    <row r="4544" spans="9:12" hidden="1" x14ac:dyDescent="0.2">
      <c r="I4544" s="47" t="str">
        <f t="shared" si="404"/>
        <v>4 de 2013</v>
      </c>
      <c r="J4544" s="30" t="s">
        <v>135</v>
      </c>
      <c r="K4544" s="30" t="str">
        <f t="shared" si="400"/>
        <v>4 de 2013 - 11 de 2017</v>
      </c>
      <c r="L4544" s="30">
        <v>54</v>
      </c>
    </row>
    <row r="4545" spans="9:12" hidden="1" x14ac:dyDescent="0.2">
      <c r="I4545" s="47" t="str">
        <f t="shared" si="404"/>
        <v>4 de 2013</v>
      </c>
      <c r="J4545" s="30" t="s">
        <v>136</v>
      </c>
      <c r="K4545" s="30" t="str">
        <f t="shared" si="400"/>
        <v>4 de 2013 - 12 de 2017</v>
      </c>
      <c r="L4545" s="30">
        <v>55</v>
      </c>
    </row>
    <row r="4546" spans="9:12" hidden="1" x14ac:dyDescent="0.2">
      <c r="I4546" s="47" t="s">
        <v>81</v>
      </c>
      <c r="J4546" s="30" t="s">
        <v>125</v>
      </c>
      <c r="K4546" s="30" t="str">
        <f t="shared" si="400"/>
        <v>5 de 2013 - 1 de 2017</v>
      </c>
      <c r="L4546" s="30">
        <v>43</v>
      </c>
    </row>
    <row r="4547" spans="9:12" hidden="1" x14ac:dyDescent="0.2">
      <c r="I4547" s="47" t="str">
        <f>I4546</f>
        <v>5 de 2013</v>
      </c>
      <c r="J4547" s="30" t="s">
        <v>126</v>
      </c>
      <c r="K4547" s="30" t="str">
        <f t="shared" si="400"/>
        <v>5 de 2013 - 2 de 2017</v>
      </c>
      <c r="L4547" s="30">
        <v>44</v>
      </c>
    </row>
    <row r="4548" spans="9:12" hidden="1" x14ac:dyDescent="0.2">
      <c r="I4548" s="47" t="str">
        <f t="shared" ref="I4548:I4557" si="405">I4547</f>
        <v>5 de 2013</v>
      </c>
      <c r="J4548" s="30" t="s">
        <v>127</v>
      </c>
      <c r="K4548" s="30" t="str">
        <f t="shared" si="400"/>
        <v>5 de 2013 - 3 de 2017</v>
      </c>
      <c r="L4548" s="30">
        <v>45</v>
      </c>
    </row>
    <row r="4549" spans="9:12" hidden="1" x14ac:dyDescent="0.2">
      <c r="I4549" s="47" t="str">
        <f t="shared" si="405"/>
        <v>5 de 2013</v>
      </c>
      <c r="J4549" s="30" t="s">
        <v>128</v>
      </c>
      <c r="K4549" s="30" t="str">
        <f t="shared" si="400"/>
        <v>5 de 2013 - 4 de 2017</v>
      </c>
      <c r="L4549" s="30">
        <v>46</v>
      </c>
    </row>
    <row r="4550" spans="9:12" hidden="1" x14ac:dyDescent="0.2">
      <c r="I4550" s="47" t="str">
        <f t="shared" si="405"/>
        <v>5 de 2013</v>
      </c>
      <c r="J4550" s="30" t="s">
        <v>129</v>
      </c>
      <c r="K4550" s="30" t="str">
        <f t="shared" si="400"/>
        <v>5 de 2013 - 5 de 2017</v>
      </c>
      <c r="L4550" s="30">
        <v>47</v>
      </c>
    </row>
    <row r="4551" spans="9:12" hidden="1" x14ac:dyDescent="0.2">
      <c r="I4551" s="47" t="str">
        <f t="shared" si="405"/>
        <v>5 de 2013</v>
      </c>
      <c r="J4551" s="30" t="s">
        <v>130</v>
      </c>
      <c r="K4551" s="30" t="str">
        <f t="shared" si="400"/>
        <v>5 de 2013 - 6 de 2017</v>
      </c>
      <c r="L4551" s="30">
        <v>48</v>
      </c>
    </row>
    <row r="4552" spans="9:12" hidden="1" x14ac:dyDescent="0.2">
      <c r="I4552" s="47" t="str">
        <f t="shared" si="405"/>
        <v>5 de 2013</v>
      </c>
      <c r="J4552" s="30" t="s">
        <v>131</v>
      </c>
      <c r="K4552" s="30" t="str">
        <f t="shared" si="400"/>
        <v>5 de 2013 - 7 de 2017</v>
      </c>
      <c r="L4552" s="30">
        <v>49</v>
      </c>
    </row>
    <row r="4553" spans="9:12" hidden="1" x14ac:dyDescent="0.2">
      <c r="I4553" s="47" t="str">
        <f t="shared" si="405"/>
        <v>5 de 2013</v>
      </c>
      <c r="J4553" s="30" t="s">
        <v>132</v>
      </c>
      <c r="K4553" s="30" t="str">
        <f t="shared" si="400"/>
        <v>5 de 2013 - 8 de 2017</v>
      </c>
      <c r="L4553" s="30">
        <v>50</v>
      </c>
    </row>
    <row r="4554" spans="9:12" hidden="1" x14ac:dyDescent="0.2">
      <c r="I4554" s="47" t="str">
        <f t="shared" si="405"/>
        <v>5 de 2013</v>
      </c>
      <c r="J4554" s="30" t="s">
        <v>133</v>
      </c>
      <c r="K4554" s="30" t="str">
        <f t="shared" si="400"/>
        <v>5 de 2013 - 9 de 2017</v>
      </c>
      <c r="L4554" s="30">
        <v>51</v>
      </c>
    </row>
    <row r="4555" spans="9:12" hidden="1" x14ac:dyDescent="0.2">
      <c r="I4555" s="47" t="str">
        <f t="shared" si="405"/>
        <v>5 de 2013</v>
      </c>
      <c r="J4555" s="30" t="s">
        <v>134</v>
      </c>
      <c r="K4555" s="30" t="str">
        <f t="shared" si="400"/>
        <v>5 de 2013 - 10 de 2017</v>
      </c>
      <c r="L4555" s="30">
        <v>52</v>
      </c>
    </row>
    <row r="4556" spans="9:12" hidden="1" x14ac:dyDescent="0.2">
      <c r="I4556" s="47" t="str">
        <f t="shared" si="405"/>
        <v>5 de 2013</v>
      </c>
      <c r="J4556" s="30" t="s">
        <v>135</v>
      </c>
      <c r="K4556" s="30" t="str">
        <f t="shared" si="400"/>
        <v>5 de 2013 - 11 de 2017</v>
      </c>
      <c r="L4556" s="30">
        <v>53</v>
      </c>
    </row>
    <row r="4557" spans="9:12" hidden="1" x14ac:dyDescent="0.2">
      <c r="I4557" s="47" t="str">
        <f t="shared" si="405"/>
        <v>5 de 2013</v>
      </c>
      <c r="J4557" s="30" t="s">
        <v>136</v>
      </c>
      <c r="K4557" s="30" t="str">
        <f t="shared" si="400"/>
        <v>5 de 2013 - 12 de 2017</v>
      </c>
      <c r="L4557" s="30">
        <v>54</v>
      </c>
    </row>
    <row r="4558" spans="9:12" hidden="1" x14ac:dyDescent="0.2">
      <c r="I4558" s="47" t="s">
        <v>82</v>
      </c>
      <c r="J4558" s="30" t="s">
        <v>125</v>
      </c>
      <c r="K4558" s="30" t="str">
        <f t="shared" si="400"/>
        <v>6 de 2013 - 1 de 2017</v>
      </c>
      <c r="L4558" s="30">
        <v>42</v>
      </c>
    </row>
    <row r="4559" spans="9:12" hidden="1" x14ac:dyDescent="0.2">
      <c r="I4559" s="47" t="str">
        <f>I4558</f>
        <v>6 de 2013</v>
      </c>
      <c r="J4559" s="30" t="s">
        <v>126</v>
      </c>
      <c r="K4559" s="30" t="str">
        <f t="shared" si="400"/>
        <v>6 de 2013 - 2 de 2017</v>
      </c>
      <c r="L4559" s="30">
        <v>43</v>
      </c>
    </row>
    <row r="4560" spans="9:12" hidden="1" x14ac:dyDescent="0.2">
      <c r="I4560" s="47" t="str">
        <f t="shared" ref="I4560:I4569" si="406">I4559</f>
        <v>6 de 2013</v>
      </c>
      <c r="J4560" s="30" t="s">
        <v>127</v>
      </c>
      <c r="K4560" s="30" t="str">
        <f t="shared" si="400"/>
        <v>6 de 2013 - 3 de 2017</v>
      </c>
      <c r="L4560" s="30">
        <v>44</v>
      </c>
    </row>
    <row r="4561" spans="9:12" hidden="1" x14ac:dyDescent="0.2">
      <c r="I4561" s="47" t="str">
        <f t="shared" si="406"/>
        <v>6 de 2013</v>
      </c>
      <c r="J4561" s="30" t="s">
        <v>128</v>
      </c>
      <c r="K4561" s="30" t="str">
        <f t="shared" si="400"/>
        <v>6 de 2013 - 4 de 2017</v>
      </c>
      <c r="L4561" s="30">
        <v>45</v>
      </c>
    </row>
    <row r="4562" spans="9:12" hidden="1" x14ac:dyDescent="0.2">
      <c r="I4562" s="47" t="str">
        <f t="shared" si="406"/>
        <v>6 de 2013</v>
      </c>
      <c r="J4562" s="30" t="s">
        <v>129</v>
      </c>
      <c r="K4562" s="30" t="str">
        <f t="shared" si="400"/>
        <v>6 de 2013 - 5 de 2017</v>
      </c>
      <c r="L4562" s="30">
        <v>46</v>
      </c>
    </row>
    <row r="4563" spans="9:12" hidden="1" x14ac:dyDescent="0.2">
      <c r="I4563" s="47" t="str">
        <f t="shared" si="406"/>
        <v>6 de 2013</v>
      </c>
      <c r="J4563" s="30" t="s">
        <v>130</v>
      </c>
      <c r="K4563" s="30" t="str">
        <f t="shared" ref="K4563:K4626" si="407">CONCATENATE(I4563," - ",J4563)</f>
        <v>6 de 2013 - 6 de 2017</v>
      </c>
      <c r="L4563" s="30">
        <v>47</v>
      </c>
    </row>
    <row r="4564" spans="9:12" hidden="1" x14ac:dyDescent="0.2">
      <c r="I4564" s="47" t="str">
        <f t="shared" si="406"/>
        <v>6 de 2013</v>
      </c>
      <c r="J4564" s="30" t="s">
        <v>131</v>
      </c>
      <c r="K4564" s="30" t="str">
        <f t="shared" si="407"/>
        <v>6 de 2013 - 7 de 2017</v>
      </c>
      <c r="L4564" s="30">
        <v>48</v>
      </c>
    </row>
    <row r="4565" spans="9:12" hidden="1" x14ac:dyDescent="0.2">
      <c r="I4565" s="47" t="str">
        <f t="shared" si="406"/>
        <v>6 de 2013</v>
      </c>
      <c r="J4565" s="30" t="s">
        <v>132</v>
      </c>
      <c r="K4565" s="30" t="str">
        <f t="shared" si="407"/>
        <v>6 de 2013 - 8 de 2017</v>
      </c>
      <c r="L4565" s="30">
        <v>49</v>
      </c>
    </row>
    <row r="4566" spans="9:12" hidden="1" x14ac:dyDescent="0.2">
      <c r="I4566" s="47" t="str">
        <f t="shared" si="406"/>
        <v>6 de 2013</v>
      </c>
      <c r="J4566" s="30" t="s">
        <v>133</v>
      </c>
      <c r="K4566" s="30" t="str">
        <f t="shared" si="407"/>
        <v>6 de 2013 - 9 de 2017</v>
      </c>
      <c r="L4566" s="30">
        <v>50</v>
      </c>
    </row>
    <row r="4567" spans="9:12" hidden="1" x14ac:dyDescent="0.2">
      <c r="I4567" s="47" t="str">
        <f t="shared" si="406"/>
        <v>6 de 2013</v>
      </c>
      <c r="J4567" s="30" t="s">
        <v>134</v>
      </c>
      <c r="K4567" s="30" t="str">
        <f t="shared" si="407"/>
        <v>6 de 2013 - 10 de 2017</v>
      </c>
      <c r="L4567" s="30">
        <v>51</v>
      </c>
    </row>
    <row r="4568" spans="9:12" hidden="1" x14ac:dyDescent="0.2">
      <c r="I4568" s="47" t="str">
        <f t="shared" si="406"/>
        <v>6 de 2013</v>
      </c>
      <c r="J4568" s="30" t="s">
        <v>135</v>
      </c>
      <c r="K4568" s="30" t="str">
        <f t="shared" si="407"/>
        <v>6 de 2013 - 11 de 2017</v>
      </c>
      <c r="L4568" s="30">
        <v>52</v>
      </c>
    </row>
    <row r="4569" spans="9:12" hidden="1" x14ac:dyDescent="0.2">
      <c r="I4569" s="47" t="str">
        <f t="shared" si="406"/>
        <v>6 de 2013</v>
      </c>
      <c r="J4569" s="30" t="s">
        <v>136</v>
      </c>
      <c r="K4569" s="30" t="str">
        <f t="shared" si="407"/>
        <v>6 de 2013 - 12 de 2017</v>
      </c>
      <c r="L4569" s="30">
        <v>53</v>
      </c>
    </row>
    <row r="4570" spans="9:12" hidden="1" x14ac:dyDescent="0.2">
      <c r="I4570" s="47" t="s">
        <v>83</v>
      </c>
      <c r="J4570" s="30" t="s">
        <v>125</v>
      </c>
      <c r="K4570" s="30" t="str">
        <f t="shared" si="407"/>
        <v>7 de 2013 - 1 de 2017</v>
      </c>
      <c r="L4570" s="30">
        <v>41</v>
      </c>
    </row>
    <row r="4571" spans="9:12" hidden="1" x14ac:dyDescent="0.2">
      <c r="I4571" s="47" t="str">
        <f>I4570</f>
        <v>7 de 2013</v>
      </c>
      <c r="J4571" s="30" t="s">
        <v>126</v>
      </c>
      <c r="K4571" s="30" t="str">
        <f t="shared" si="407"/>
        <v>7 de 2013 - 2 de 2017</v>
      </c>
      <c r="L4571" s="30">
        <v>42</v>
      </c>
    </row>
    <row r="4572" spans="9:12" hidden="1" x14ac:dyDescent="0.2">
      <c r="I4572" s="47" t="str">
        <f t="shared" ref="I4572:I4581" si="408">I4571</f>
        <v>7 de 2013</v>
      </c>
      <c r="J4572" s="30" t="s">
        <v>127</v>
      </c>
      <c r="K4572" s="30" t="str">
        <f t="shared" si="407"/>
        <v>7 de 2013 - 3 de 2017</v>
      </c>
      <c r="L4572" s="30">
        <v>43</v>
      </c>
    </row>
    <row r="4573" spans="9:12" hidden="1" x14ac:dyDescent="0.2">
      <c r="I4573" s="47" t="str">
        <f t="shared" si="408"/>
        <v>7 de 2013</v>
      </c>
      <c r="J4573" s="30" t="s">
        <v>128</v>
      </c>
      <c r="K4573" s="30" t="str">
        <f t="shared" si="407"/>
        <v>7 de 2013 - 4 de 2017</v>
      </c>
      <c r="L4573" s="30">
        <v>44</v>
      </c>
    </row>
    <row r="4574" spans="9:12" hidden="1" x14ac:dyDescent="0.2">
      <c r="I4574" s="47" t="str">
        <f t="shared" si="408"/>
        <v>7 de 2013</v>
      </c>
      <c r="J4574" s="30" t="s">
        <v>129</v>
      </c>
      <c r="K4574" s="30" t="str">
        <f t="shared" si="407"/>
        <v>7 de 2013 - 5 de 2017</v>
      </c>
      <c r="L4574" s="30">
        <v>45</v>
      </c>
    </row>
    <row r="4575" spans="9:12" hidden="1" x14ac:dyDescent="0.2">
      <c r="I4575" s="47" t="str">
        <f t="shared" si="408"/>
        <v>7 de 2013</v>
      </c>
      <c r="J4575" s="30" t="s">
        <v>130</v>
      </c>
      <c r="K4575" s="30" t="str">
        <f t="shared" si="407"/>
        <v>7 de 2013 - 6 de 2017</v>
      </c>
      <c r="L4575" s="30">
        <v>46</v>
      </c>
    </row>
    <row r="4576" spans="9:12" hidden="1" x14ac:dyDescent="0.2">
      <c r="I4576" s="47" t="str">
        <f t="shared" si="408"/>
        <v>7 de 2013</v>
      </c>
      <c r="J4576" s="30" t="s">
        <v>131</v>
      </c>
      <c r="K4576" s="30" t="str">
        <f t="shared" si="407"/>
        <v>7 de 2013 - 7 de 2017</v>
      </c>
      <c r="L4576" s="30">
        <v>47</v>
      </c>
    </row>
    <row r="4577" spans="9:12" hidden="1" x14ac:dyDescent="0.2">
      <c r="I4577" s="47" t="str">
        <f t="shared" si="408"/>
        <v>7 de 2013</v>
      </c>
      <c r="J4577" s="30" t="s">
        <v>132</v>
      </c>
      <c r="K4577" s="30" t="str">
        <f t="shared" si="407"/>
        <v>7 de 2013 - 8 de 2017</v>
      </c>
      <c r="L4577" s="30">
        <v>48</v>
      </c>
    </row>
    <row r="4578" spans="9:12" hidden="1" x14ac:dyDescent="0.2">
      <c r="I4578" s="47" t="str">
        <f t="shared" si="408"/>
        <v>7 de 2013</v>
      </c>
      <c r="J4578" s="30" t="s">
        <v>133</v>
      </c>
      <c r="K4578" s="30" t="str">
        <f t="shared" si="407"/>
        <v>7 de 2013 - 9 de 2017</v>
      </c>
      <c r="L4578" s="30">
        <v>49</v>
      </c>
    </row>
    <row r="4579" spans="9:12" hidden="1" x14ac:dyDescent="0.2">
      <c r="I4579" s="47" t="str">
        <f t="shared" si="408"/>
        <v>7 de 2013</v>
      </c>
      <c r="J4579" s="30" t="s">
        <v>134</v>
      </c>
      <c r="K4579" s="30" t="str">
        <f t="shared" si="407"/>
        <v>7 de 2013 - 10 de 2017</v>
      </c>
      <c r="L4579" s="30">
        <v>50</v>
      </c>
    </row>
    <row r="4580" spans="9:12" hidden="1" x14ac:dyDescent="0.2">
      <c r="I4580" s="47" t="str">
        <f t="shared" si="408"/>
        <v>7 de 2013</v>
      </c>
      <c r="J4580" s="30" t="s">
        <v>135</v>
      </c>
      <c r="K4580" s="30" t="str">
        <f t="shared" si="407"/>
        <v>7 de 2013 - 11 de 2017</v>
      </c>
      <c r="L4580" s="30">
        <v>51</v>
      </c>
    </row>
    <row r="4581" spans="9:12" hidden="1" x14ac:dyDescent="0.2">
      <c r="I4581" s="47" t="str">
        <f t="shared" si="408"/>
        <v>7 de 2013</v>
      </c>
      <c r="J4581" s="30" t="s">
        <v>136</v>
      </c>
      <c r="K4581" s="30" t="str">
        <f t="shared" si="407"/>
        <v>7 de 2013 - 12 de 2017</v>
      </c>
      <c r="L4581" s="30">
        <v>52</v>
      </c>
    </row>
    <row r="4582" spans="9:12" hidden="1" x14ac:dyDescent="0.2">
      <c r="I4582" s="47" t="s">
        <v>84</v>
      </c>
      <c r="J4582" s="30" t="s">
        <v>125</v>
      </c>
      <c r="K4582" s="30" t="str">
        <f t="shared" si="407"/>
        <v>8 de 2013 - 1 de 2017</v>
      </c>
      <c r="L4582" s="30">
        <v>40</v>
      </c>
    </row>
    <row r="4583" spans="9:12" hidden="1" x14ac:dyDescent="0.2">
      <c r="I4583" s="47" t="str">
        <f>I4582</f>
        <v>8 de 2013</v>
      </c>
      <c r="J4583" s="30" t="s">
        <v>126</v>
      </c>
      <c r="K4583" s="30" t="str">
        <f t="shared" si="407"/>
        <v>8 de 2013 - 2 de 2017</v>
      </c>
      <c r="L4583" s="30">
        <v>41</v>
      </c>
    </row>
    <row r="4584" spans="9:12" hidden="1" x14ac:dyDescent="0.2">
      <c r="I4584" s="47" t="str">
        <f t="shared" ref="I4584:I4593" si="409">I4583</f>
        <v>8 de 2013</v>
      </c>
      <c r="J4584" s="30" t="s">
        <v>127</v>
      </c>
      <c r="K4584" s="30" t="str">
        <f t="shared" si="407"/>
        <v>8 de 2013 - 3 de 2017</v>
      </c>
      <c r="L4584" s="30">
        <v>42</v>
      </c>
    </row>
    <row r="4585" spans="9:12" hidden="1" x14ac:dyDescent="0.2">
      <c r="I4585" s="47" t="str">
        <f t="shared" si="409"/>
        <v>8 de 2013</v>
      </c>
      <c r="J4585" s="30" t="s">
        <v>128</v>
      </c>
      <c r="K4585" s="30" t="str">
        <f t="shared" si="407"/>
        <v>8 de 2013 - 4 de 2017</v>
      </c>
      <c r="L4585" s="30">
        <v>43</v>
      </c>
    </row>
    <row r="4586" spans="9:12" hidden="1" x14ac:dyDescent="0.2">
      <c r="I4586" s="47" t="str">
        <f t="shared" si="409"/>
        <v>8 de 2013</v>
      </c>
      <c r="J4586" s="30" t="s">
        <v>129</v>
      </c>
      <c r="K4586" s="30" t="str">
        <f t="shared" si="407"/>
        <v>8 de 2013 - 5 de 2017</v>
      </c>
      <c r="L4586" s="30">
        <v>44</v>
      </c>
    </row>
    <row r="4587" spans="9:12" hidden="1" x14ac:dyDescent="0.2">
      <c r="I4587" s="47" t="str">
        <f t="shared" si="409"/>
        <v>8 de 2013</v>
      </c>
      <c r="J4587" s="30" t="s">
        <v>130</v>
      </c>
      <c r="K4587" s="30" t="str">
        <f t="shared" si="407"/>
        <v>8 de 2013 - 6 de 2017</v>
      </c>
      <c r="L4587" s="30">
        <v>45</v>
      </c>
    </row>
    <row r="4588" spans="9:12" hidden="1" x14ac:dyDescent="0.2">
      <c r="I4588" s="47" t="str">
        <f t="shared" si="409"/>
        <v>8 de 2013</v>
      </c>
      <c r="J4588" s="30" t="s">
        <v>131</v>
      </c>
      <c r="K4588" s="30" t="str">
        <f t="shared" si="407"/>
        <v>8 de 2013 - 7 de 2017</v>
      </c>
      <c r="L4588" s="30">
        <v>46</v>
      </c>
    </row>
    <row r="4589" spans="9:12" hidden="1" x14ac:dyDescent="0.2">
      <c r="I4589" s="47" t="str">
        <f t="shared" si="409"/>
        <v>8 de 2013</v>
      </c>
      <c r="J4589" s="30" t="s">
        <v>132</v>
      </c>
      <c r="K4589" s="30" t="str">
        <f t="shared" si="407"/>
        <v>8 de 2013 - 8 de 2017</v>
      </c>
      <c r="L4589" s="30">
        <v>47</v>
      </c>
    </row>
    <row r="4590" spans="9:12" hidden="1" x14ac:dyDescent="0.2">
      <c r="I4590" s="47" t="str">
        <f t="shared" si="409"/>
        <v>8 de 2013</v>
      </c>
      <c r="J4590" s="30" t="s">
        <v>133</v>
      </c>
      <c r="K4590" s="30" t="str">
        <f t="shared" si="407"/>
        <v>8 de 2013 - 9 de 2017</v>
      </c>
      <c r="L4590" s="30">
        <v>48</v>
      </c>
    </row>
    <row r="4591" spans="9:12" hidden="1" x14ac:dyDescent="0.2">
      <c r="I4591" s="47" t="str">
        <f t="shared" si="409"/>
        <v>8 de 2013</v>
      </c>
      <c r="J4591" s="30" t="s">
        <v>134</v>
      </c>
      <c r="K4591" s="30" t="str">
        <f t="shared" si="407"/>
        <v>8 de 2013 - 10 de 2017</v>
      </c>
      <c r="L4591" s="30">
        <v>49</v>
      </c>
    </row>
    <row r="4592" spans="9:12" hidden="1" x14ac:dyDescent="0.2">
      <c r="I4592" s="47" t="str">
        <f t="shared" si="409"/>
        <v>8 de 2013</v>
      </c>
      <c r="J4592" s="30" t="s">
        <v>135</v>
      </c>
      <c r="K4592" s="30" t="str">
        <f t="shared" si="407"/>
        <v>8 de 2013 - 11 de 2017</v>
      </c>
      <c r="L4592" s="30">
        <v>50</v>
      </c>
    </row>
    <row r="4593" spans="9:12" hidden="1" x14ac:dyDescent="0.2">
      <c r="I4593" s="47" t="str">
        <f t="shared" si="409"/>
        <v>8 de 2013</v>
      </c>
      <c r="J4593" s="30" t="s">
        <v>136</v>
      </c>
      <c r="K4593" s="30" t="str">
        <f t="shared" si="407"/>
        <v>8 de 2013 - 12 de 2017</v>
      </c>
      <c r="L4593" s="30">
        <v>51</v>
      </c>
    </row>
    <row r="4594" spans="9:12" hidden="1" x14ac:dyDescent="0.2">
      <c r="I4594" s="47" t="s">
        <v>85</v>
      </c>
      <c r="J4594" s="30" t="s">
        <v>125</v>
      </c>
      <c r="K4594" s="30" t="str">
        <f t="shared" si="407"/>
        <v>9 de 2013 - 1 de 2017</v>
      </c>
      <c r="L4594" s="30">
        <v>39</v>
      </c>
    </row>
    <row r="4595" spans="9:12" hidden="1" x14ac:dyDescent="0.2">
      <c r="I4595" s="30" t="str">
        <f>I4594</f>
        <v>9 de 2013</v>
      </c>
      <c r="J4595" s="30" t="s">
        <v>126</v>
      </c>
      <c r="K4595" s="30" t="str">
        <f t="shared" si="407"/>
        <v>9 de 2013 - 2 de 2017</v>
      </c>
      <c r="L4595" s="30">
        <v>40</v>
      </c>
    </row>
    <row r="4596" spans="9:12" hidden="1" x14ac:dyDescent="0.2">
      <c r="I4596" s="30" t="str">
        <f t="shared" ref="I4596:I4605" si="410">I4595</f>
        <v>9 de 2013</v>
      </c>
      <c r="J4596" s="30" t="s">
        <v>127</v>
      </c>
      <c r="K4596" s="30" t="str">
        <f t="shared" si="407"/>
        <v>9 de 2013 - 3 de 2017</v>
      </c>
      <c r="L4596" s="30">
        <v>41</v>
      </c>
    </row>
    <row r="4597" spans="9:12" hidden="1" x14ac:dyDescent="0.2">
      <c r="I4597" s="30" t="str">
        <f t="shared" si="410"/>
        <v>9 de 2013</v>
      </c>
      <c r="J4597" s="30" t="s">
        <v>128</v>
      </c>
      <c r="K4597" s="30" t="str">
        <f t="shared" si="407"/>
        <v>9 de 2013 - 4 de 2017</v>
      </c>
      <c r="L4597" s="30">
        <v>42</v>
      </c>
    </row>
    <row r="4598" spans="9:12" hidden="1" x14ac:dyDescent="0.2">
      <c r="I4598" s="30" t="str">
        <f t="shared" si="410"/>
        <v>9 de 2013</v>
      </c>
      <c r="J4598" s="30" t="s">
        <v>129</v>
      </c>
      <c r="K4598" s="30" t="str">
        <f t="shared" si="407"/>
        <v>9 de 2013 - 5 de 2017</v>
      </c>
      <c r="L4598" s="30">
        <v>43</v>
      </c>
    </row>
    <row r="4599" spans="9:12" hidden="1" x14ac:dyDescent="0.2">
      <c r="I4599" s="30" t="str">
        <f t="shared" si="410"/>
        <v>9 de 2013</v>
      </c>
      <c r="J4599" s="30" t="s">
        <v>130</v>
      </c>
      <c r="K4599" s="30" t="str">
        <f t="shared" si="407"/>
        <v>9 de 2013 - 6 de 2017</v>
      </c>
      <c r="L4599" s="30">
        <v>44</v>
      </c>
    </row>
    <row r="4600" spans="9:12" hidden="1" x14ac:dyDescent="0.2">
      <c r="I4600" s="30" t="str">
        <f t="shared" si="410"/>
        <v>9 de 2013</v>
      </c>
      <c r="J4600" s="30" t="s">
        <v>131</v>
      </c>
      <c r="K4600" s="30" t="str">
        <f t="shared" si="407"/>
        <v>9 de 2013 - 7 de 2017</v>
      </c>
      <c r="L4600" s="30">
        <v>45</v>
      </c>
    </row>
    <row r="4601" spans="9:12" hidden="1" x14ac:dyDescent="0.2">
      <c r="I4601" s="30" t="str">
        <f t="shared" si="410"/>
        <v>9 de 2013</v>
      </c>
      <c r="J4601" s="30" t="s">
        <v>132</v>
      </c>
      <c r="K4601" s="30" t="str">
        <f t="shared" si="407"/>
        <v>9 de 2013 - 8 de 2017</v>
      </c>
      <c r="L4601" s="30">
        <v>46</v>
      </c>
    </row>
    <row r="4602" spans="9:12" hidden="1" x14ac:dyDescent="0.2">
      <c r="I4602" s="30" t="str">
        <f t="shared" si="410"/>
        <v>9 de 2013</v>
      </c>
      <c r="J4602" s="30" t="s">
        <v>133</v>
      </c>
      <c r="K4602" s="30" t="str">
        <f t="shared" si="407"/>
        <v>9 de 2013 - 9 de 2017</v>
      </c>
      <c r="L4602" s="30">
        <v>47</v>
      </c>
    </row>
    <row r="4603" spans="9:12" hidden="1" x14ac:dyDescent="0.2">
      <c r="I4603" s="30" t="str">
        <f t="shared" si="410"/>
        <v>9 de 2013</v>
      </c>
      <c r="J4603" s="30" t="s">
        <v>134</v>
      </c>
      <c r="K4603" s="30" t="str">
        <f t="shared" si="407"/>
        <v>9 de 2013 - 10 de 2017</v>
      </c>
      <c r="L4603" s="30">
        <v>48</v>
      </c>
    </row>
    <row r="4604" spans="9:12" hidden="1" x14ac:dyDescent="0.2">
      <c r="I4604" s="30" t="str">
        <f t="shared" si="410"/>
        <v>9 de 2013</v>
      </c>
      <c r="J4604" s="30" t="s">
        <v>135</v>
      </c>
      <c r="K4604" s="30" t="str">
        <f t="shared" si="407"/>
        <v>9 de 2013 - 11 de 2017</v>
      </c>
      <c r="L4604" s="30">
        <v>49</v>
      </c>
    </row>
    <row r="4605" spans="9:12" hidden="1" x14ac:dyDescent="0.2">
      <c r="I4605" s="30" t="str">
        <f t="shared" si="410"/>
        <v>9 de 2013</v>
      </c>
      <c r="J4605" s="30" t="s">
        <v>136</v>
      </c>
      <c r="K4605" s="30" t="str">
        <f t="shared" si="407"/>
        <v>9 de 2013 - 12 de 2017</v>
      </c>
      <c r="L4605" s="30">
        <v>50</v>
      </c>
    </row>
    <row r="4606" spans="9:12" hidden="1" x14ac:dyDescent="0.2">
      <c r="I4606" s="47" t="s">
        <v>86</v>
      </c>
      <c r="J4606" s="30" t="s">
        <v>125</v>
      </c>
      <c r="K4606" s="30" t="str">
        <f t="shared" si="407"/>
        <v>10 de 2013 - 1 de 2017</v>
      </c>
      <c r="L4606" s="30">
        <v>38</v>
      </c>
    </row>
    <row r="4607" spans="9:12" hidden="1" x14ac:dyDescent="0.2">
      <c r="I4607" s="47" t="str">
        <f>I4606</f>
        <v>10 de 2013</v>
      </c>
      <c r="J4607" s="30" t="s">
        <v>126</v>
      </c>
      <c r="K4607" s="30" t="str">
        <f t="shared" si="407"/>
        <v>10 de 2013 - 2 de 2017</v>
      </c>
      <c r="L4607" s="30">
        <v>39</v>
      </c>
    </row>
    <row r="4608" spans="9:12" hidden="1" x14ac:dyDescent="0.2">
      <c r="I4608" s="47" t="str">
        <f t="shared" ref="I4608:I4617" si="411">I4607</f>
        <v>10 de 2013</v>
      </c>
      <c r="J4608" s="30" t="s">
        <v>127</v>
      </c>
      <c r="K4608" s="30" t="str">
        <f t="shared" si="407"/>
        <v>10 de 2013 - 3 de 2017</v>
      </c>
      <c r="L4608" s="30">
        <v>40</v>
      </c>
    </row>
    <row r="4609" spans="9:12" hidden="1" x14ac:dyDescent="0.2">
      <c r="I4609" s="47" t="str">
        <f t="shared" si="411"/>
        <v>10 de 2013</v>
      </c>
      <c r="J4609" s="30" t="s">
        <v>128</v>
      </c>
      <c r="K4609" s="30" t="str">
        <f t="shared" si="407"/>
        <v>10 de 2013 - 4 de 2017</v>
      </c>
      <c r="L4609" s="30">
        <v>41</v>
      </c>
    </row>
    <row r="4610" spans="9:12" hidden="1" x14ac:dyDescent="0.2">
      <c r="I4610" s="47" t="str">
        <f t="shared" si="411"/>
        <v>10 de 2013</v>
      </c>
      <c r="J4610" s="30" t="s">
        <v>129</v>
      </c>
      <c r="K4610" s="30" t="str">
        <f t="shared" si="407"/>
        <v>10 de 2013 - 5 de 2017</v>
      </c>
      <c r="L4610" s="30">
        <v>42</v>
      </c>
    </row>
    <row r="4611" spans="9:12" hidden="1" x14ac:dyDescent="0.2">
      <c r="I4611" s="47" t="str">
        <f t="shared" si="411"/>
        <v>10 de 2013</v>
      </c>
      <c r="J4611" s="30" t="s">
        <v>130</v>
      </c>
      <c r="K4611" s="30" t="str">
        <f t="shared" si="407"/>
        <v>10 de 2013 - 6 de 2017</v>
      </c>
      <c r="L4611" s="30">
        <v>43</v>
      </c>
    </row>
    <row r="4612" spans="9:12" hidden="1" x14ac:dyDescent="0.2">
      <c r="I4612" s="47" t="str">
        <f t="shared" si="411"/>
        <v>10 de 2013</v>
      </c>
      <c r="J4612" s="30" t="s">
        <v>131</v>
      </c>
      <c r="K4612" s="30" t="str">
        <f t="shared" si="407"/>
        <v>10 de 2013 - 7 de 2017</v>
      </c>
      <c r="L4612" s="30">
        <v>44</v>
      </c>
    </row>
    <row r="4613" spans="9:12" hidden="1" x14ac:dyDescent="0.2">
      <c r="I4613" s="47" t="str">
        <f t="shared" si="411"/>
        <v>10 de 2013</v>
      </c>
      <c r="J4613" s="30" t="s">
        <v>132</v>
      </c>
      <c r="K4613" s="30" t="str">
        <f t="shared" si="407"/>
        <v>10 de 2013 - 8 de 2017</v>
      </c>
      <c r="L4613" s="30">
        <v>45</v>
      </c>
    </row>
    <row r="4614" spans="9:12" hidden="1" x14ac:dyDescent="0.2">
      <c r="I4614" s="47" t="str">
        <f t="shared" si="411"/>
        <v>10 de 2013</v>
      </c>
      <c r="J4614" s="30" t="s">
        <v>133</v>
      </c>
      <c r="K4614" s="30" t="str">
        <f t="shared" si="407"/>
        <v>10 de 2013 - 9 de 2017</v>
      </c>
      <c r="L4614" s="30">
        <v>46</v>
      </c>
    </row>
    <row r="4615" spans="9:12" hidden="1" x14ac:dyDescent="0.2">
      <c r="I4615" s="47" t="str">
        <f t="shared" si="411"/>
        <v>10 de 2013</v>
      </c>
      <c r="J4615" s="30" t="s">
        <v>134</v>
      </c>
      <c r="K4615" s="30" t="str">
        <f t="shared" si="407"/>
        <v>10 de 2013 - 10 de 2017</v>
      </c>
      <c r="L4615" s="30">
        <v>47</v>
      </c>
    </row>
    <row r="4616" spans="9:12" hidden="1" x14ac:dyDescent="0.2">
      <c r="I4616" s="47" t="str">
        <f t="shared" si="411"/>
        <v>10 de 2013</v>
      </c>
      <c r="J4616" s="30" t="s">
        <v>135</v>
      </c>
      <c r="K4616" s="30" t="str">
        <f t="shared" si="407"/>
        <v>10 de 2013 - 11 de 2017</v>
      </c>
      <c r="L4616" s="30">
        <v>48</v>
      </c>
    </row>
    <row r="4617" spans="9:12" hidden="1" x14ac:dyDescent="0.2">
      <c r="I4617" s="47" t="str">
        <f t="shared" si="411"/>
        <v>10 de 2013</v>
      </c>
      <c r="J4617" s="30" t="s">
        <v>136</v>
      </c>
      <c r="K4617" s="30" t="str">
        <f t="shared" si="407"/>
        <v>10 de 2013 - 12 de 2017</v>
      </c>
      <c r="L4617" s="30">
        <v>49</v>
      </c>
    </row>
    <row r="4618" spans="9:12" hidden="1" x14ac:dyDescent="0.2">
      <c r="I4618" s="47" t="s">
        <v>87</v>
      </c>
      <c r="J4618" s="30" t="s">
        <v>125</v>
      </c>
      <c r="K4618" s="30" t="str">
        <f t="shared" si="407"/>
        <v>11 de 2013 - 1 de 2017</v>
      </c>
      <c r="L4618" s="30">
        <v>37</v>
      </c>
    </row>
    <row r="4619" spans="9:12" hidden="1" x14ac:dyDescent="0.2">
      <c r="I4619" s="47" t="str">
        <f>I4618</f>
        <v>11 de 2013</v>
      </c>
      <c r="J4619" s="30" t="s">
        <v>126</v>
      </c>
      <c r="K4619" s="30" t="str">
        <f t="shared" si="407"/>
        <v>11 de 2013 - 2 de 2017</v>
      </c>
      <c r="L4619" s="30">
        <v>38</v>
      </c>
    </row>
    <row r="4620" spans="9:12" hidden="1" x14ac:dyDescent="0.2">
      <c r="I4620" s="47" t="str">
        <f t="shared" ref="I4620:I4629" si="412">I4619</f>
        <v>11 de 2013</v>
      </c>
      <c r="J4620" s="30" t="s">
        <v>127</v>
      </c>
      <c r="K4620" s="30" t="str">
        <f t="shared" si="407"/>
        <v>11 de 2013 - 3 de 2017</v>
      </c>
      <c r="L4620" s="30">
        <v>39</v>
      </c>
    </row>
    <row r="4621" spans="9:12" hidden="1" x14ac:dyDescent="0.2">
      <c r="I4621" s="47" t="str">
        <f t="shared" si="412"/>
        <v>11 de 2013</v>
      </c>
      <c r="J4621" s="30" t="s">
        <v>128</v>
      </c>
      <c r="K4621" s="30" t="str">
        <f t="shared" si="407"/>
        <v>11 de 2013 - 4 de 2017</v>
      </c>
      <c r="L4621" s="30">
        <v>40</v>
      </c>
    </row>
    <row r="4622" spans="9:12" hidden="1" x14ac:dyDescent="0.2">
      <c r="I4622" s="47" t="str">
        <f t="shared" si="412"/>
        <v>11 de 2013</v>
      </c>
      <c r="J4622" s="30" t="s">
        <v>129</v>
      </c>
      <c r="K4622" s="30" t="str">
        <f t="shared" si="407"/>
        <v>11 de 2013 - 5 de 2017</v>
      </c>
      <c r="L4622" s="30">
        <v>41</v>
      </c>
    </row>
    <row r="4623" spans="9:12" hidden="1" x14ac:dyDescent="0.2">
      <c r="I4623" s="47" t="str">
        <f t="shared" si="412"/>
        <v>11 de 2013</v>
      </c>
      <c r="J4623" s="30" t="s">
        <v>130</v>
      </c>
      <c r="K4623" s="30" t="str">
        <f t="shared" si="407"/>
        <v>11 de 2013 - 6 de 2017</v>
      </c>
      <c r="L4623" s="30">
        <v>42</v>
      </c>
    </row>
    <row r="4624" spans="9:12" hidden="1" x14ac:dyDescent="0.2">
      <c r="I4624" s="47" t="str">
        <f t="shared" si="412"/>
        <v>11 de 2013</v>
      </c>
      <c r="J4624" s="30" t="s">
        <v>131</v>
      </c>
      <c r="K4624" s="30" t="str">
        <f t="shared" si="407"/>
        <v>11 de 2013 - 7 de 2017</v>
      </c>
      <c r="L4624" s="30">
        <v>43</v>
      </c>
    </row>
    <row r="4625" spans="9:12" hidden="1" x14ac:dyDescent="0.2">
      <c r="I4625" s="47" t="str">
        <f t="shared" si="412"/>
        <v>11 de 2013</v>
      </c>
      <c r="J4625" s="30" t="s">
        <v>132</v>
      </c>
      <c r="K4625" s="30" t="str">
        <f t="shared" si="407"/>
        <v>11 de 2013 - 8 de 2017</v>
      </c>
      <c r="L4625" s="30">
        <v>44</v>
      </c>
    </row>
    <row r="4626" spans="9:12" hidden="1" x14ac:dyDescent="0.2">
      <c r="I4626" s="47" t="str">
        <f t="shared" si="412"/>
        <v>11 de 2013</v>
      </c>
      <c r="J4626" s="30" t="s">
        <v>133</v>
      </c>
      <c r="K4626" s="30" t="str">
        <f t="shared" si="407"/>
        <v>11 de 2013 - 9 de 2017</v>
      </c>
      <c r="L4626" s="30">
        <v>45</v>
      </c>
    </row>
    <row r="4627" spans="9:12" hidden="1" x14ac:dyDescent="0.2">
      <c r="I4627" s="47" t="str">
        <f t="shared" si="412"/>
        <v>11 de 2013</v>
      </c>
      <c r="J4627" s="30" t="s">
        <v>134</v>
      </c>
      <c r="K4627" s="30" t="str">
        <f t="shared" ref="K4627:K4641" si="413">CONCATENATE(I4627," - ",J4627)</f>
        <v>11 de 2013 - 10 de 2017</v>
      </c>
      <c r="L4627" s="30">
        <v>46</v>
      </c>
    </row>
    <row r="4628" spans="9:12" hidden="1" x14ac:dyDescent="0.2">
      <c r="I4628" s="47" t="str">
        <f t="shared" si="412"/>
        <v>11 de 2013</v>
      </c>
      <c r="J4628" s="30" t="s">
        <v>135</v>
      </c>
      <c r="K4628" s="30" t="str">
        <f t="shared" si="413"/>
        <v>11 de 2013 - 11 de 2017</v>
      </c>
      <c r="L4628" s="30">
        <v>47</v>
      </c>
    </row>
    <row r="4629" spans="9:12" hidden="1" x14ac:dyDescent="0.2">
      <c r="I4629" s="47" t="str">
        <f t="shared" si="412"/>
        <v>11 de 2013</v>
      </c>
      <c r="J4629" s="30" t="s">
        <v>136</v>
      </c>
      <c r="K4629" s="30" t="str">
        <f t="shared" si="413"/>
        <v>11 de 2013 - 12 de 2017</v>
      </c>
      <c r="L4629" s="30">
        <v>48</v>
      </c>
    </row>
    <row r="4630" spans="9:12" hidden="1" x14ac:dyDescent="0.2">
      <c r="I4630" s="47" t="s">
        <v>88</v>
      </c>
      <c r="J4630" s="30" t="s">
        <v>125</v>
      </c>
      <c r="K4630" s="30" t="str">
        <f t="shared" si="413"/>
        <v>12 de 2013 - 1 de 2017</v>
      </c>
      <c r="L4630" s="30">
        <v>36</v>
      </c>
    </row>
    <row r="4631" spans="9:12" hidden="1" x14ac:dyDescent="0.2">
      <c r="I4631" s="47" t="str">
        <f>I4630</f>
        <v>12 de 2013</v>
      </c>
      <c r="J4631" s="30" t="s">
        <v>126</v>
      </c>
      <c r="K4631" s="30" t="str">
        <f t="shared" si="413"/>
        <v>12 de 2013 - 2 de 2017</v>
      </c>
      <c r="L4631" s="30">
        <v>37</v>
      </c>
    </row>
    <row r="4632" spans="9:12" hidden="1" x14ac:dyDescent="0.2">
      <c r="I4632" s="47" t="str">
        <f t="shared" ref="I4632:I4641" si="414">I4631</f>
        <v>12 de 2013</v>
      </c>
      <c r="J4632" s="30" t="s">
        <v>127</v>
      </c>
      <c r="K4632" s="30" t="str">
        <f t="shared" si="413"/>
        <v>12 de 2013 - 3 de 2017</v>
      </c>
      <c r="L4632" s="30">
        <v>38</v>
      </c>
    </row>
    <row r="4633" spans="9:12" hidden="1" x14ac:dyDescent="0.2">
      <c r="I4633" s="47" t="str">
        <f t="shared" si="414"/>
        <v>12 de 2013</v>
      </c>
      <c r="J4633" s="30" t="s">
        <v>128</v>
      </c>
      <c r="K4633" s="30" t="str">
        <f t="shared" si="413"/>
        <v>12 de 2013 - 4 de 2017</v>
      </c>
      <c r="L4633" s="30">
        <v>39</v>
      </c>
    </row>
    <row r="4634" spans="9:12" hidden="1" x14ac:dyDescent="0.2">
      <c r="I4634" s="47" t="str">
        <f t="shared" si="414"/>
        <v>12 de 2013</v>
      </c>
      <c r="J4634" s="30" t="s">
        <v>129</v>
      </c>
      <c r="K4634" s="30" t="str">
        <f t="shared" si="413"/>
        <v>12 de 2013 - 5 de 2017</v>
      </c>
      <c r="L4634" s="30">
        <v>40</v>
      </c>
    </row>
    <row r="4635" spans="9:12" hidden="1" x14ac:dyDescent="0.2">
      <c r="I4635" s="47" t="str">
        <f t="shared" si="414"/>
        <v>12 de 2013</v>
      </c>
      <c r="J4635" s="30" t="s">
        <v>130</v>
      </c>
      <c r="K4635" s="30" t="str">
        <f t="shared" si="413"/>
        <v>12 de 2013 - 6 de 2017</v>
      </c>
      <c r="L4635" s="30">
        <v>41</v>
      </c>
    </row>
    <row r="4636" spans="9:12" hidden="1" x14ac:dyDescent="0.2">
      <c r="I4636" s="47" t="str">
        <f t="shared" si="414"/>
        <v>12 de 2013</v>
      </c>
      <c r="J4636" s="30" t="s">
        <v>131</v>
      </c>
      <c r="K4636" s="30" t="str">
        <f t="shared" si="413"/>
        <v>12 de 2013 - 7 de 2017</v>
      </c>
      <c r="L4636" s="30">
        <v>42</v>
      </c>
    </row>
    <row r="4637" spans="9:12" hidden="1" x14ac:dyDescent="0.2">
      <c r="I4637" s="47" t="str">
        <f t="shared" si="414"/>
        <v>12 de 2013</v>
      </c>
      <c r="J4637" s="30" t="s">
        <v>132</v>
      </c>
      <c r="K4637" s="30" t="str">
        <f t="shared" si="413"/>
        <v>12 de 2013 - 8 de 2017</v>
      </c>
      <c r="L4637" s="30">
        <v>43</v>
      </c>
    </row>
    <row r="4638" spans="9:12" hidden="1" x14ac:dyDescent="0.2">
      <c r="I4638" s="47" t="str">
        <f t="shared" si="414"/>
        <v>12 de 2013</v>
      </c>
      <c r="J4638" s="30" t="s">
        <v>133</v>
      </c>
      <c r="K4638" s="30" t="str">
        <f t="shared" si="413"/>
        <v>12 de 2013 - 9 de 2017</v>
      </c>
      <c r="L4638" s="30">
        <v>44</v>
      </c>
    </row>
    <row r="4639" spans="9:12" hidden="1" x14ac:dyDescent="0.2">
      <c r="I4639" s="47" t="str">
        <f t="shared" si="414"/>
        <v>12 de 2013</v>
      </c>
      <c r="J4639" s="30" t="s">
        <v>134</v>
      </c>
      <c r="K4639" s="30" t="str">
        <f t="shared" si="413"/>
        <v>12 de 2013 - 10 de 2017</v>
      </c>
      <c r="L4639" s="30">
        <v>45</v>
      </c>
    </row>
    <row r="4640" spans="9:12" hidden="1" x14ac:dyDescent="0.2">
      <c r="I4640" s="47" t="str">
        <f t="shared" si="414"/>
        <v>12 de 2013</v>
      </c>
      <c r="J4640" s="30" t="s">
        <v>135</v>
      </c>
      <c r="K4640" s="30" t="str">
        <f t="shared" si="413"/>
        <v>12 de 2013 - 11 de 2017</v>
      </c>
      <c r="L4640" s="30">
        <v>46</v>
      </c>
    </row>
    <row r="4641" spans="9:12" hidden="1" x14ac:dyDescent="0.2">
      <c r="I4641" s="47" t="str">
        <f t="shared" si="414"/>
        <v>12 de 2013</v>
      </c>
      <c r="J4641" s="30" t="s">
        <v>136</v>
      </c>
      <c r="K4641" s="30" t="str">
        <f t="shared" si="413"/>
        <v>12 de 2013 - 12 de 2017</v>
      </c>
      <c r="L4641" s="30">
        <v>47</v>
      </c>
    </row>
    <row r="4642" spans="9:12" hidden="1" x14ac:dyDescent="0.2">
      <c r="K4642" s="18"/>
      <c r="L4642" s="18"/>
    </row>
    <row r="4643" spans="9:12" hidden="1" x14ac:dyDescent="0.2">
      <c r="I4643" s="30" t="s">
        <v>89</v>
      </c>
      <c r="J4643" s="30" t="s">
        <v>137</v>
      </c>
      <c r="K4643" s="30" t="str">
        <f>CONCATENATE(I4643," - ",J4643)</f>
        <v>1 de 2014 - 1 de 2018</v>
      </c>
      <c r="L4643" s="30">
        <v>47</v>
      </c>
    </row>
    <row r="4644" spans="9:12" hidden="1" x14ac:dyDescent="0.2">
      <c r="I4644" s="30" t="str">
        <f>I4643</f>
        <v>1 de 2014</v>
      </c>
      <c r="J4644" s="30" t="s">
        <v>138</v>
      </c>
      <c r="K4644" s="30" t="str">
        <f t="shared" ref="K4644:K4707" si="415">CONCATENATE(I4644," - ",J4644)</f>
        <v>1 de 2014 - 2 de 2018</v>
      </c>
      <c r="L4644" s="30">
        <v>48</v>
      </c>
    </row>
    <row r="4645" spans="9:12" hidden="1" x14ac:dyDescent="0.2">
      <c r="I4645" s="30" t="str">
        <f t="shared" ref="I4645:I4654" si="416">I4644</f>
        <v>1 de 2014</v>
      </c>
      <c r="J4645" s="30" t="s">
        <v>139</v>
      </c>
      <c r="K4645" s="30" t="str">
        <f t="shared" si="415"/>
        <v>1 de 2014 - 3 de 2018</v>
      </c>
      <c r="L4645" s="30">
        <v>49</v>
      </c>
    </row>
    <row r="4646" spans="9:12" hidden="1" x14ac:dyDescent="0.2">
      <c r="I4646" s="30" t="str">
        <f t="shared" si="416"/>
        <v>1 de 2014</v>
      </c>
      <c r="J4646" s="30" t="s">
        <v>140</v>
      </c>
      <c r="K4646" s="30" t="str">
        <f t="shared" si="415"/>
        <v>1 de 2014 - 4 de 2018</v>
      </c>
      <c r="L4646" s="30">
        <v>50</v>
      </c>
    </row>
    <row r="4647" spans="9:12" hidden="1" x14ac:dyDescent="0.2">
      <c r="I4647" s="30" t="str">
        <f t="shared" si="416"/>
        <v>1 de 2014</v>
      </c>
      <c r="J4647" s="30" t="s">
        <v>141</v>
      </c>
      <c r="K4647" s="30" t="str">
        <f t="shared" si="415"/>
        <v>1 de 2014 - 5 de 2018</v>
      </c>
      <c r="L4647" s="30">
        <v>51</v>
      </c>
    </row>
    <row r="4648" spans="9:12" hidden="1" x14ac:dyDescent="0.2">
      <c r="I4648" s="30" t="str">
        <f t="shared" si="416"/>
        <v>1 de 2014</v>
      </c>
      <c r="J4648" s="30" t="s">
        <v>142</v>
      </c>
      <c r="K4648" s="30" t="str">
        <f t="shared" si="415"/>
        <v>1 de 2014 - 6 de 2018</v>
      </c>
      <c r="L4648" s="30">
        <v>52</v>
      </c>
    </row>
    <row r="4649" spans="9:12" hidden="1" x14ac:dyDescent="0.2">
      <c r="I4649" s="30" t="str">
        <f t="shared" si="416"/>
        <v>1 de 2014</v>
      </c>
      <c r="J4649" s="30" t="s">
        <v>143</v>
      </c>
      <c r="K4649" s="30" t="str">
        <f t="shared" si="415"/>
        <v>1 de 2014 - 7 de 2018</v>
      </c>
      <c r="L4649" s="30">
        <v>53</v>
      </c>
    </row>
    <row r="4650" spans="9:12" hidden="1" x14ac:dyDescent="0.2">
      <c r="I4650" s="30" t="str">
        <f t="shared" si="416"/>
        <v>1 de 2014</v>
      </c>
      <c r="J4650" s="30" t="s">
        <v>144</v>
      </c>
      <c r="K4650" s="30" t="str">
        <f t="shared" si="415"/>
        <v>1 de 2014 - 8 de 2018</v>
      </c>
      <c r="L4650" s="30">
        <v>54</v>
      </c>
    </row>
    <row r="4651" spans="9:12" hidden="1" x14ac:dyDescent="0.2">
      <c r="I4651" s="30" t="str">
        <f t="shared" si="416"/>
        <v>1 de 2014</v>
      </c>
      <c r="J4651" s="30" t="s">
        <v>145</v>
      </c>
      <c r="K4651" s="30" t="str">
        <f t="shared" si="415"/>
        <v>1 de 2014 - 9 de 2018</v>
      </c>
      <c r="L4651" s="30">
        <v>55</v>
      </c>
    </row>
    <row r="4652" spans="9:12" hidden="1" x14ac:dyDescent="0.2">
      <c r="I4652" s="30" t="str">
        <f t="shared" si="416"/>
        <v>1 de 2014</v>
      </c>
      <c r="J4652" s="30" t="s">
        <v>146</v>
      </c>
      <c r="K4652" s="30" t="str">
        <f t="shared" si="415"/>
        <v>1 de 2014 - 10 de 2018</v>
      </c>
      <c r="L4652" s="30">
        <v>56</v>
      </c>
    </row>
    <row r="4653" spans="9:12" hidden="1" x14ac:dyDescent="0.2">
      <c r="I4653" s="30" t="str">
        <f t="shared" si="416"/>
        <v>1 de 2014</v>
      </c>
      <c r="J4653" s="30" t="s">
        <v>147</v>
      </c>
      <c r="K4653" s="30" t="str">
        <f t="shared" si="415"/>
        <v>1 de 2014 - 11 de 2018</v>
      </c>
      <c r="L4653" s="30">
        <v>57</v>
      </c>
    </row>
    <row r="4654" spans="9:12" hidden="1" x14ac:dyDescent="0.2">
      <c r="I4654" s="30" t="str">
        <f t="shared" si="416"/>
        <v>1 de 2014</v>
      </c>
      <c r="J4654" s="30" t="s">
        <v>148</v>
      </c>
      <c r="K4654" s="30" t="str">
        <f t="shared" si="415"/>
        <v>1 de 2014 - 12 de 2018</v>
      </c>
      <c r="L4654" s="30">
        <v>58</v>
      </c>
    </row>
    <row r="4655" spans="9:12" hidden="1" x14ac:dyDescent="0.2">
      <c r="I4655" s="30" t="s">
        <v>90</v>
      </c>
      <c r="J4655" s="30" t="s">
        <v>137</v>
      </c>
      <c r="K4655" s="30" t="str">
        <f t="shared" si="415"/>
        <v>2 de 2014 - 1 de 2018</v>
      </c>
      <c r="L4655" s="47">
        <v>46</v>
      </c>
    </row>
    <row r="4656" spans="9:12" hidden="1" x14ac:dyDescent="0.2">
      <c r="I4656" s="30" t="str">
        <f>I4655</f>
        <v>2 de 2014</v>
      </c>
      <c r="J4656" s="30" t="s">
        <v>138</v>
      </c>
      <c r="K4656" s="30" t="str">
        <f t="shared" si="415"/>
        <v>2 de 2014 - 2 de 2018</v>
      </c>
      <c r="L4656" s="47">
        <v>47</v>
      </c>
    </row>
    <row r="4657" spans="9:12" hidden="1" x14ac:dyDescent="0.2">
      <c r="I4657" s="30" t="str">
        <f t="shared" ref="I4657:I4666" si="417">I4656</f>
        <v>2 de 2014</v>
      </c>
      <c r="J4657" s="30" t="s">
        <v>139</v>
      </c>
      <c r="K4657" s="30" t="str">
        <f t="shared" si="415"/>
        <v>2 de 2014 - 3 de 2018</v>
      </c>
      <c r="L4657" s="47">
        <v>48</v>
      </c>
    </row>
    <row r="4658" spans="9:12" hidden="1" x14ac:dyDescent="0.2">
      <c r="I4658" s="30" t="str">
        <f t="shared" si="417"/>
        <v>2 de 2014</v>
      </c>
      <c r="J4658" s="30" t="s">
        <v>140</v>
      </c>
      <c r="K4658" s="30" t="str">
        <f t="shared" si="415"/>
        <v>2 de 2014 - 4 de 2018</v>
      </c>
      <c r="L4658" s="47">
        <v>49</v>
      </c>
    </row>
    <row r="4659" spans="9:12" hidden="1" x14ac:dyDescent="0.2">
      <c r="I4659" s="30" t="str">
        <f t="shared" si="417"/>
        <v>2 de 2014</v>
      </c>
      <c r="J4659" s="30" t="s">
        <v>141</v>
      </c>
      <c r="K4659" s="30" t="str">
        <f t="shared" si="415"/>
        <v>2 de 2014 - 5 de 2018</v>
      </c>
      <c r="L4659" s="47">
        <v>50</v>
      </c>
    </row>
    <row r="4660" spans="9:12" hidden="1" x14ac:dyDescent="0.2">
      <c r="I4660" s="30" t="str">
        <f t="shared" si="417"/>
        <v>2 de 2014</v>
      </c>
      <c r="J4660" s="30" t="s">
        <v>142</v>
      </c>
      <c r="K4660" s="30" t="str">
        <f t="shared" si="415"/>
        <v>2 de 2014 - 6 de 2018</v>
      </c>
      <c r="L4660" s="47">
        <v>51</v>
      </c>
    </row>
    <row r="4661" spans="9:12" hidden="1" x14ac:dyDescent="0.2">
      <c r="I4661" s="30" t="str">
        <f t="shared" si="417"/>
        <v>2 de 2014</v>
      </c>
      <c r="J4661" s="30" t="s">
        <v>143</v>
      </c>
      <c r="K4661" s="30" t="str">
        <f t="shared" si="415"/>
        <v>2 de 2014 - 7 de 2018</v>
      </c>
      <c r="L4661" s="47">
        <v>52</v>
      </c>
    </row>
    <row r="4662" spans="9:12" hidden="1" x14ac:dyDescent="0.2">
      <c r="I4662" s="30" t="str">
        <f t="shared" si="417"/>
        <v>2 de 2014</v>
      </c>
      <c r="J4662" s="30" t="s">
        <v>144</v>
      </c>
      <c r="K4662" s="30" t="str">
        <f t="shared" si="415"/>
        <v>2 de 2014 - 8 de 2018</v>
      </c>
      <c r="L4662" s="47">
        <v>53</v>
      </c>
    </row>
    <row r="4663" spans="9:12" hidden="1" x14ac:dyDescent="0.2">
      <c r="I4663" s="30" t="str">
        <f t="shared" si="417"/>
        <v>2 de 2014</v>
      </c>
      <c r="J4663" s="30" t="s">
        <v>145</v>
      </c>
      <c r="K4663" s="30" t="str">
        <f t="shared" si="415"/>
        <v>2 de 2014 - 9 de 2018</v>
      </c>
      <c r="L4663" s="47">
        <v>54</v>
      </c>
    </row>
    <row r="4664" spans="9:12" hidden="1" x14ac:dyDescent="0.2">
      <c r="I4664" s="30" t="str">
        <f t="shared" si="417"/>
        <v>2 de 2014</v>
      </c>
      <c r="J4664" s="30" t="s">
        <v>146</v>
      </c>
      <c r="K4664" s="30" t="str">
        <f t="shared" si="415"/>
        <v>2 de 2014 - 10 de 2018</v>
      </c>
      <c r="L4664" s="47">
        <v>55</v>
      </c>
    </row>
    <row r="4665" spans="9:12" hidden="1" x14ac:dyDescent="0.2">
      <c r="I4665" s="30" t="str">
        <f t="shared" si="417"/>
        <v>2 de 2014</v>
      </c>
      <c r="J4665" s="30" t="s">
        <v>147</v>
      </c>
      <c r="K4665" s="30" t="str">
        <f t="shared" si="415"/>
        <v>2 de 2014 - 11 de 2018</v>
      </c>
      <c r="L4665" s="47">
        <v>56</v>
      </c>
    </row>
    <row r="4666" spans="9:12" hidden="1" x14ac:dyDescent="0.2">
      <c r="I4666" s="30" t="str">
        <f t="shared" si="417"/>
        <v>2 de 2014</v>
      </c>
      <c r="J4666" s="30" t="s">
        <v>148</v>
      </c>
      <c r="K4666" s="30" t="str">
        <f t="shared" si="415"/>
        <v>2 de 2014 - 12 de 2018</v>
      </c>
      <c r="L4666" s="47">
        <v>57</v>
      </c>
    </row>
    <row r="4667" spans="9:12" hidden="1" x14ac:dyDescent="0.2">
      <c r="I4667" s="47" t="s">
        <v>91</v>
      </c>
      <c r="J4667" s="30" t="s">
        <v>137</v>
      </c>
      <c r="K4667" s="30" t="str">
        <f t="shared" si="415"/>
        <v>3 de 2014 - 1 de 2018</v>
      </c>
      <c r="L4667" s="30">
        <v>45</v>
      </c>
    </row>
    <row r="4668" spans="9:12" hidden="1" x14ac:dyDescent="0.2">
      <c r="I4668" s="47" t="str">
        <f>I4667</f>
        <v>3 de 2014</v>
      </c>
      <c r="J4668" s="30" t="s">
        <v>138</v>
      </c>
      <c r="K4668" s="30" t="str">
        <f t="shared" si="415"/>
        <v>3 de 2014 - 2 de 2018</v>
      </c>
      <c r="L4668" s="30">
        <v>46</v>
      </c>
    </row>
    <row r="4669" spans="9:12" hidden="1" x14ac:dyDescent="0.2">
      <c r="I4669" s="47" t="str">
        <f t="shared" ref="I4669:I4678" si="418">I4668</f>
        <v>3 de 2014</v>
      </c>
      <c r="J4669" s="30" t="s">
        <v>139</v>
      </c>
      <c r="K4669" s="30" t="str">
        <f t="shared" si="415"/>
        <v>3 de 2014 - 3 de 2018</v>
      </c>
      <c r="L4669" s="30">
        <v>47</v>
      </c>
    </row>
    <row r="4670" spans="9:12" hidden="1" x14ac:dyDescent="0.2">
      <c r="I4670" s="47" t="str">
        <f t="shared" si="418"/>
        <v>3 de 2014</v>
      </c>
      <c r="J4670" s="30" t="s">
        <v>140</v>
      </c>
      <c r="K4670" s="30" t="str">
        <f t="shared" si="415"/>
        <v>3 de 2014 - 4 de 2018</v>
      </c>
      <c r="L4670" s="30">
        <v>48</v>
      </c>
    </row>
    <row r="4671" spans="9:12" hidden="1" x14ac:dyDescent="0.2">
      <c r="I4671" s="47" t="str">
        <f t="shared" si="418"/>
        <v>3 de 2014</v>
      </c>
      <c r="J4671" s="30" t="s">
        <v>141</v>
      </c>
      <c r="K4671" s="30" t="str">
        <f t="shared" si="415"/>
        <v>3 de 2014 - 5 de 2018</v>
      </c>
      <c r="L4671" s="30">
        <v>49</v>
      </c>
    </row>
    <row r="4672" spans="9:12" hidden="1" x14ac:dyDescent="0.2">
      <c r="I4672" s="47" t="str">
        <f t="shared" si="418"/>
        <v>3 de 2014</v>
      </c>
      <c r="J4672" s="30" t="s">
        <v>142</v>
      </c>
      <c r="K4672" s="30" t="str">
        <f t="shared" si="415"/>
        <v>3 de 2014 - 6 de 2018</v>
      </c>
      <c r="L4672" s="30">
        <v>50</v>
      </c>
    </row>
    <row r="4673" spans="9:12" hidden="1" x14ac:dyDescent="0.2">
      <c r="I4673" s="47" t="str">
        <f t="shared" si="418"/>
        <v>3 de 2014</v>
      </c>
      <c r="J4673" s="30" t="s">
        <v>143</v>
      </c>
      <c r="K4673" s="30" t="str">
        <f t="shared" si="415"/>
        <v>3 de 2014 - 7 de 2018</v>
      </c>
      <c r="L4673" s="30">
        <v>51</v>
      </c>
    </row>
    <row r="4674" spans="9:12" hidden="1" x14ac:dyDescent="0.2">
      <c r="I4674" s="47" t="str">
        <f t="shared" si="418"/>
        <v>3 de 2014</v>
      </c>
      <c r="J4674" s="30" t="s">
        <v>144</v>
      </c>
      <c r="K4674" s="30" t="str">
        <f t="shared" si="415"/>
        <v>3 de 2014 - 8 de 2018</v>
      </c>
      <c r="L4674" s="30">
        <v>52</v>
      </c>
    </row>
    <row r="4675" spans="9:12" hidden="1" x14ac:dyDescent="0.2">
      <c r="I4675" s="47" t="str">
        <f t="shared" si="418"/>
        <v>3 de 2014</v>
      </c>
      <c r="J4675" s="30" t="s">
        <v>145</v>
      </c>
      <c r="K4675" s="30" t="str">
        <f t="shared" si="415"/>
        <v>3 de 2014 - 9 de 2018</v>
      </c>
      <c r="L4675" s="30">
        <v>53</v>
      </c>
    </row>
    <row r="4676" spans="9:12" hidden="1" x14ac:dyDescent="0.2">
      <c r="I4676" s="47" t="str">
        <f t="shared" si="418"/>
        <v>3 de 2014</v>
      </c>
      <c r="J4676" s="30" t="s">
        <v>146</v>
      </c>
      <c r="K4676" s="30" t="str">
        <f t="shared" si="415"/>
        <v>3 de 2014 - 10 de 2018</v>
      </c>
      <c r="L4676" s="30">
        <v>54</v>
      </c>
    </row>
    <row r="4677" spans="9:12" hidden="1" x14ac:dyDescent="0.2">
      <c r="I4677" s="47" t="str">
        <f t="shared" si="418"/>
        <v>3 de 2014</v>
      </c>
      <c r="J4677" s="30" t="s">
        <v>147</v>
      </c>
      <c r="K4677" s="30" t="str">
        <f t="shared" si="415"/>
        <v>3 de 2014 - 11 de 2018</v>
      </c>
      <c r="L4677" s="30">
        <v>55</v>
      </c>
    </row>
    <row r="4678" spans="9:12" hidden="1" x14ac:dyDescent="0.2">
      <c r="I4678" s="47" t="str">
        <f t="shared" si="418"/>
        <v>3 de 2014</v>
      </c>
      <c r="J4678" s="30" t="s">
        <v>148</v>
      </c>
      <c r="K4678" s="30" t="str">
        <f t="shared" si="415"/>
        <v>3 de 2014 - 12 de 2018</v>
      </c>
      <c r="L4678" s="30">
        <v>56</v>
      </c>
    </row>
    <row r="4679" spans="9:12" hidden="1" x14ac:dyDescent="0.2">
      <c r="I4679" s="47" t="s">
        <v>92</v>
      </c>
      <c r="J4679" s="30" t="s">
        <v>137</v>
      </c>
      <c r="K4679" s="30" t="str">
        <f t="shared" si="415"/>
        <v>4 de 2014 - 1 de 2018</v>
      </c>
      <c r="L4679" s="30">
        <v>44</v>
      </c>
    </row>
    <row r="4680" spans="9:12" hidden="1" x14ac:dyDescent="0.2">
      <c r="I4680" s="47" t="str">
        <f>I4679</f>
        <v>4 de 2014</v>
      </c>
      <c r="J4680" s="30" t="s">
        <v>138</v>
      </c>
      <c r="K4680" s="30" t="str">
        <f t="shared" si="415"/>
        <v>4 de 2014 - 2 de 2018</v>
      </c>
      <c r="L4680" s="30">
        <v>45</v>
      </c>
    </row>
    <row r="4681" spans="9:12" hidden="1" x14ac:dyDescent="0.2">
      <c r="I4681" s="47" t="str">
        <f t="shared" ref="I4681:I4690" si="419">I4680</f>
        <v>4 de 2014</v>
      </c>
      <c r="J4681" s="30" t="s">
        <v>139</v>
      </c>
      <c r="K4681" s="30" t="str">
        <f t="shared" si="415"/>
        <v>4 de 2014 - 3 de 2018</v>
      </c>
      <c r="L4681" s="30">
        <v>46</v>
      </c>
    </row>
    <row r="4682" spans="9:12" hidden="1" x14ac:dyDescent="0.2">
      <c r="I4682" s="47" t="str">
        <f t="shared" si="419"/>
        <v>4 de 2014</v>
      </c>
      <c r="J4682" s="30" t="s">
        <v>140</v>
      </c>
      <c r="K4682" s="30" t="str">
        <f t="shared" si="415"/>
        <v>4 de 2014 - 4 de 2018</v>
      </c>
      <c r="L4682" s="30">
        <v>47</v>
      </c>
    </row>
    <row r="4683" spans="9:12" hidden="1" x14ac:dyDescent="0.2">
      <c r="I4683" s="47" t="str">
        <f t="shared" si="419"/>
        <v>4 de 2014</v>
      </c>
      <c r="J4683" s="30" t="s">
        <v>141</v>
      </c>
      <c r="K4683" s="30" t="str">
        <f t="shared" si="415"/>
        <v>4 de 2014 - 5 de 2018</v>
      </c>
      <c r="L4683" s="30">
        <v>48</v>
      </c>
    </row>
    <row r="4684" spans="9:12" hidden="1" x14ac:dyDescent="0.2">
      <c r="I4684" s="47" t="str">
        <f t="shared" si="419"/>
        <v>4 de 2014</v>
      </c>
      <c r="J4684" s="30" t="s">
        <v>142</v>
      </c>
      <c r="K4684" s="30" t="str">
        <f t="shared" si="415"/>
        <v>4 de 2014 - 6 de 2018</v>
      </c>
      <c r="L4684" s="30">
        <v>49</v>
      </c>
    </row>
    <row r="4685" spans="9:12" hidden="1" x14ac:dyDescent="0.2">
      <c r="I4685" s="47" t="str">
        <f t="shared" si="419"/>
        <v>4 de 2014</v>
      </c>
      <c r="J4685" s="30" t="s">
        <v>143</v>
      </c>
      <c r="K4685" s="30" t="str">
        <f t="shared" si="415"/>
        <v>4 de 2014 - 7 de 2018</v>
      </c>
      <c r="L4685" s="30">
        <v>50</v>
      </c>
    </row>
    <row r="4686" spans="9:12" hidden="1" x14ac:dyDescent="0.2">
      <c r="I4686" s="47" t="str">
        <f t="shared" si="419"/>
        <v>4 de 2014</v>
      </c>
      <c r="J4686" s="30" t="s">
        <v>144</v>
      </c>
      <c r="K4686" s="30" t="str">
        <f t="shared" si="415"/>
        <v>4 de 2014 - 8 de 2018</v>
      </c>
      <c r="L4686" s="30">
        <v>51</v>
      </c>
    </row>
    <row r="4687" spans="9:12" hidden="1" x14ac:dyDescent="0.2">
      <c r="I4687" s="47" t="str">
        <f t="shared" si="419"/>
        <v>4 de 2014</v>
      </c>
      <c r="J4687" s="30" t="s">
        <v>145</v>
      </c>
      <c r="K4687" s="30" t="str">
        <f t="shared" si="415"/>
        <v>4 de 2014 - 9 de 2018</v>
      </c>
      <c r="L4687" s="30">
        <v>52</v>
      </c>
    </row>
    <row r="4688" spans="9:12" hidden="1" x14ac:dyDescent="0.2">
      <c r="I4688" s="47" t="str">
        <f t="shared" si="419"/>
        <v>4 de 2014</v>
      </c>
      <c r="J4688" s="30" t="s">
        <v>146</v>
      </c>
      <c r="K4688" s="30" t="str">
        <f t="shared" si="415"/>
        <v>4 de 2014 - 10 de 2018</v>
      </c>
      <c r="L4688" s="30">
        <v>53</v>
      </c>
    </row>
    <row r="4689" spans="9:12" hidden="1" x14ac:dyDescent="0.2">
      <c r="I4689" s="47" t="str">
        <f t="shared" si="419"/>
        <v>4 de 2014</v>
      </c>
      <c r="J4689" s="30" t="s">
        <v>147</v>
      </c>
      <c r="K4689" s="30" t="str">
        <f t="shared" si="415"/>
        <v>4 de 2014 - 11 de 2018</v>
      </c>
      <c r="L4689" s="30">
        <v>54</v>
      </c>
    </row>
    <row r="4690" spans="9:12" hidden="1" x14ac:dyDescent="0.2">
      <c r="I4690" s="47" t="str">
        <f t="shared" si="419"/>
        <v>4 de 2014</v>
      </c>
      <c r="J4690" s="30" t="s">
        <v>148</v>
      </c>
      <c r="K4690" s="30" t="str">
        <f t="shared" si="415"/>
        <v>4 de 2014 - 12 de 2018</v>
      </c>
      <c r="L4690" s="30">
        <v>55</v>
      </c>
    </row>
    <row r="4691" spans="9:12" hidden="1" x14ac:dyDescent="0.2">
      <c r="I4691" s="47" t="s">
        <v>93</v>
      </c>
      <c r="J4691" s="30" t="s">
        <v>137</v>
      </c>
      <c r="K4691" s="30" t="str">
        <f t="shared" si="415"/>
        <v>5 de 2014 - 1 de 2018</v>
      </c>
      <c r="L4691" s="30">
        <v>43</v>
      </c>
    </row>
    <row r="4692" spans="9:12" hidden="1" x14ac:dyDescent="0.2">
      <c r="I4692" s="47" t="str">
        <f>I4691</f>
        <v>5 de 2014</v>
      </c>
      <c r="J4692" s="30" t="s">
        <v>138</v>
      </c>
      <c r="K4692" s="30" t="str">
        <f t="shared" si="415"/>
        <v>5 de 2014 - 2 de 2018</v>
      </c>
      <c r="L4692" s="30">
        <v>44</v>
      </c>
    </row>
    <row r="4693" spans="9:12" hidden="1" x14ac:dyDescent="0.2">
      <c r="I4693" s="47" t="str">
        <f t="shared" ref="I4693:I4702" si="420">I4692</f>
        <v>5 de 2014</v>
      </c>
      <c r="J4693" s="30" t="s">
        <v>139</v>
      </c>
      <c r="K4693" s="30" t="str">
        <f t="shared" si="415"/>
        <v>5 de 2014 - 3 de 2018</v>
      </c>
      <c r="L4693" s="30">
        <v>45</v>
      </c>
    </row>
    <row r="4694" spans="9:12" hidden="1" x14ac:dyDescent="0.2">
      <c r="I4694" s="47" t="str">
        <f t="shared" si="420"/>
        <v>5 de 2014</v>
      </c>
      <c r="J4694" s="30" t="s">
        <v>140</v>
      </c>
      <c r="K4694" s="30" t="str">
        <f t="shared" si="415"/>
        <v>5 de 2014 - 4 de 2018</v>
      </c>
      <c r="L4694" s="30">
        <v>46</v>
      </c>
    </row>
    <row r="4695" spans="9:12" hidden="1" x14ac:dyDescent="0.2">
      <c r="I4695" s="47" t="str">
        <f t="shared" si="420"/>
        <v>5 de 2014</v>
      </c>
      <c r="J4695" s="30" t="s">
        <v>141</v>
      </c>
      <c r="K4695" s="30" t="str">
        <f t="shared" si="415"/>
        <v>5 de 2014 - 5 de 2018</v>
      </c>
      <c r="L4695" s="30">
        <v>47</v>
      </c>
    </row>
    <row r="4696" spans="9:12" hidden="1" x14ac:dyDescent="0.2">
      <c r="I4696" s="47" t="str">
        <f t="shared" si="420"/>
        <v>5 de 2014</v>
      </c>
      <c r="J4696" s="30" t="s">
        <v>142</v>
      </c>
      <c r="K4696" s="30" t="str">
        <f t="shared" si="415"/>
        <v>5 de 2014 - 6 de 2018</v>
      </c>
      <c r="L4696" s="30">
        <v>48</v>
      </c>
    </row>
    <row r="4697" spans="9:12" hidden="1" x14ac:dyDescent="0.2">
      <c r="I4697" s="47" t="str">
        <f t="shared" si="420"/>
        <v>5 de 2014</v>
      </c>
      <c r="J4697" s="30" t="s">
        <v>143</v>
      </c>
      <c r="K4697" s="30" t="str">
        <f t="shared" si="415"/>
        <v>5 de 2014 - 7 de 2018</v>
      </c>
      <c r="L4697" s="30">
        <v>49</v>
      </c>
    </row>
    <row r="4698" spans="9:12" hidden="1" x14ac:dyDescent="0.2">
      <c r="I4698" s="47" t="str">
        <f t="shared" si="420"/>
        <v>5 de 2014</v>
      </c>
      <c r="J4698" s="30" t="s">
        <v>144</v>
      </c>
      <c r="K4698" s="30" t="str">
        <f t="shared" si="415"/>
        <v>5 de 2014 - 8 de 2018</v>
      </c>
      <c r="L4698" s="30">
        <v>50</v>
      </c>
    </row>
    <row r="4699" spans="9:12" hidden="1" x14ac:dyDescent="0.2">
      <c r="I4699" s="47" t="str">
        <f t="shared" si="420"/>
        <v>5 de 2014</v>
      </c>
      <c r="J4699" s="30" t="s">
        <v>145</v>
      </c>
      <c r="K4699" s="30" t="str">
        <f t="shared" si="415"/>
        <v>5 de 2014 - 9 de 2018</v>
      </c>
      <c r="L4699" s="30">
        <v>51</v>
      </c>
    </row>
    <row r="4700" spans="9:12" hidden="1" x14ac:dyDescent="0.2">
      <c r="I4700" s="47" t="str">
        <f t="shared" si="420"/>
        <v>5 de 2014</v>
      </c>
      <c r="J4700" s="30" t="s">
        <v>146</v>
      </c>
      <c r="K4700" s="30" t="str">
        <f t="shared" si="415"/>
        <v>5 de 2014 - 10 de 2018</v>
      </c>
      <c r="L4700" s="30">
        <v>52</v>
      </c>
    </row>
    <row r="4701" spans="9:12" hidden="1" x14ac:dyDescent="0.2">
      <c r="I4701" s="47" t="str">
        <f t="shared" si="420"/>
        <v>5 de 2014</v>
      </c>
      <c r="J4701" s="30" t="s">
        <v>147</v>
      </c>
      <c r="K4701" s="30" t="str">
        <f t="shared" si="415"/>
        <v>5 de 2014 - 11 de 2018</v>
      </c>
      <c r="L4701" s="30">
        <v>53</v>
      </c>
    </row>
    <row r="4702" spans="9:12" hidden="1" x14ac:dyDescent="0.2">
      <c r="I4702" s="47" t="str">
        <f t="shared" si="420"/>
        <v>5 de 2014</v>
      </c>
      <c r="J4702" s="30" t="s">
        <v>148</v>
      </c>
      <c r="K4702" s="30" t="str">
        <f t="shared" si="415"/>
        <v>5 de 2014 - 12 de 2018</v>
      </c>
      <c r="L4702" s="30">
        <v>54</v>
      </c>
    </row>
    <row r="4703" spans="9:12" hidden="1" x14ac:dyDescent="0.2">
      <c r="I4703" s="47" t="s">
        <v>94</v>
      </c>
      <c r="J4703" s="30" t="s">
        <v>137</v>
      </c>
      <c r="K4703" s="30" t="str">
        <f t="shared" si="415"/>
        <v>6 de 2014 - 1 de 2018</v>
      </c>
      <c r="L4703" s="30">
        <v>42</v>
      </c>
    </row>
    <row r="4704" spans="9:12" hidden="1" x14ac:dyDescent="0.2">
      <c r="I4704" s="47" t="str">
        <f>I4703</f>
        <v>6 de 2014</v>
      </c>
      <c r="J4704" s="30" t="s">
        <v>138</v>
      </c>
      <c r="K4704" s="30" t="str">
        <f t="shared" si="415"/>
        <v>6 de 2014 - 2 de 2018</v>
      </c>
      <c r="L4704" s="30">
        <v>43</v>
      </c>
    </row>
    <row r="4705" spans="9:12" hidden="1" x14ac:dyDescent="0.2">
      <c r="I4705" s="47" t="str">
        <f t="shared" ref="I4705:I4714" si="421">I4704</f>
        <v>6 de 2014</v>
      </c>
      <c r="J4705" s="30" t="s">
        <v>139</v>
      </c>
      <c r="K4705" s="30" t="str">
        <f t="shared" si="415"/>
        <v>6 de 2014 - 3 de 2018</v>
      </c>
      <c r="L4705" s="30">
        <v>44</v>
      </c>
    </row>
    <row r="4706" spans="9:12" hidden="1" x14ac:dyDescent="0.2">
      <c r="I4706" s="47" t="str">
        <f t="shared" si="421"/>
        <v>6 de 2014</v>
      </c>
      <c r="J4706" s="30" t="s">
        <v>140</v>
      </c>
      <c r="K4706" s="30" t="str">
        <f t="shared" si="415"/>
        <v>6 de 2014 - 4 de 2018</v>
      </c>
      <c r="L4706" s="30">
        <v>45</v>
      </c>
    </row>
    <row r="4707" spans="9:12" hidden="1" x14ac:dyDescent="0.2">
      <c r="I4707" s="47" t="str">
        <f t="shared" si="421"/>
        <v>6 de 2014</v>
      </c>
      <c r="J4707" s="30" t="s">
        <v>141</v>
      </c>
      <c r="K4707" s="30" t="str">
        <f t="shared" si="415"/>
        <v>6 de 2014 - 5 de 2018</v>
      </c>
      <c r="L4707" s="30">
        <v>46</v>
      </c>
    </row>
    <row r="4708" spans="9:12" hidden="1" x14ac:dyDescent="0.2">
      <c r="I4708" s="47" t="str">
        <f t="shared" si="421"/>
        <v>6 de 2014</v>
      </c>
      <c r="J4708" s="30" t="s">
        <v>142</v>
      </c>
      <c r="K4708" s="30" t="str">
        <f t="shared" ref="K4708:K4771" si="422">CONCATENATE(I4708," - ",J4708)</f>
        <v>6 de 2014 - 6 de 2018</v>
      </c>
      <c r="L4708" s="30">
        <v>47</v>
      </c>
    </row>
    <row r="4709" spans="9:12" hidden="1" x14ac:dyDescent="0.2">
      <c r="I4709" s="47" t="str">
        <f t="shared" si="421"/>
        <v>6 de 2014</v>
      </c>
      <c r="J4709" s="30" t="s">
        <v>143</v>
      </c>
      <c r="K4709" s="30" t="str">
        <f t="shared" si="422"/>
        <v>6 de 2014 - 7 de 2018</v>
      </c>
      <c r="L4709" s="30">
        <v>48</v>
      </c>
    </row>
    <row r="4710" spans="9:12" hidden="1" x14ac:dyDescent="0.2">
      <c r="I4710" s="47" t="str">
        <f t="shared" si="421"/>
        <v>6 de 2014</v>
      </c>
      <c r="J4710" s="30" t="s">
        <v>144</v>
      </c>
      <c r="K4710" s="30" t="str">
        <f t="shared" si="422"/>
        <v>6 de 2014 - 8 de 2018</v>
      </c>
      <c r="L4710" s="30">
        <v>49</v>
      </c>
    </row>
    <row r="4711" spans="9:12" hidden="1" x14ac:dyDescent="0.2">
      <c r="I4711" s="47" t="str">
        <f t="shared" si="421"/>
        <v>6 de 2014</v>
      </c>
      <c r="J4711" s="30" t="s">
        <v>145</v>
      </c>
      <c r="K4711" s="30" t="str">
        <f t="shared" si="422"/>
        <v>6 de 2014 - 9 de 2018</v>
      </c>
      <c r="L4711" s="30">
        <v>50</v>
      </c>
    </row>
    <row r="4712" spans="9:12" hidden="1" x14ac:dyDescent="0.2">
      <c r="I4712" s="47" t="str">
        <f t="shared" si="421"/>
        <v>6 de 2014</v>
      </c>
      <c r="J4712" s="30" t="s">
        <v>146</v>
      </c>
      <c r="K4712" s="30" t="str">
        <f t="shared" si="422"/>
        <v>6 de 2014 - 10 de 2018</v>
      </c>
      <c r="L4712" s="30">
        <v>51</v>
      </c>
    </row>
    <row r="4713" spans="9:12" hidden="1" x14ac:dyDescent="0.2">
      <c r="I4713" s="47" t="str">
        <f t="shared" si="421"/>
        <v>6 de 2014</v>
      </c>
      <c r="J4713" s="30" t="s">
        <v>147</v>
      </c>
      <c r="K4713" s="30" t="str">
        <f t="shared" si="422"/>
        <v>6 de 2014 - 11 de 2018</v>
      </c>
      <c r="L4713" s="30">
        <v>52</v>
      </c>
    </row>
    <row r="4714" spans="9:12" hidden="1" x14ac:dyDescent="0.2">
      <c r="I4714" s="47" t="str">
        <f t="shared" si="421"/>
        <v>6 de 2014</v>
      </c>
      <c r="J4714" s="30" t="s">
        <v>148</v>
      </c>
      <c r="K4714" s="30" t="str">
        <f t="shared" si="422"/>
        <v>6 de 2014 - 12 de 2018</v>
      </c>
      <c r="L4714" s="30">
        <v>53</v>
      </c>
    </row>
    <row r="4715" spans="9:12" hidden="1" x14ac:dyDescent="0.2">
      <c r="I4715" s="47" t="s">
        <v>95</v>
      </c>
      <c r="J4715" s="30" t="s">
        <v>137</v>
      </c>
      <c r="K4715" s="30" t="str">
        <f t="shared" si="422"/>
        <v>7 de 2014 - 1 de 2018</v>
      </c>
      <c r="L4715" s="30">
        <v>41</v>
      </c>
    </row>
    <row r="4716" spans="9:12" hidden="1" x14ac:dyDescent="0.2">
      <c r="I4716" s="47" t="str">
        <f>I4715</f>
        <v>7 de 2014</v>
      </c>
      <c r="J4716" s="30" t="s">
        <v>138</v>
      </c>
      <c r="K4716" s="30" t="str">
        <f t="shared" si="422"/>
        <v>7 de 2014 - 2 de 2018</v>
      </c>
      <c r="L4716" s="30">
        <v>42</v>
      </c>
    </row>
    <row r="4717" spans="9:12" hidden="1" x14ac:dyDescent="0.2">
      <c r="I4717" s="47" t="str">
        <f t="shared" ref="I4717:I4726" si="423">I4716</f>
        <v>7 de 2014</v>
      </c>
      <c r="J4717" s="30" t="s">
        <v>139</v>
      </c>
      <c r="K4717" s="30" t="str">
        <f t="shared" si="422"/>
        <v>7 de 2014 - 3 de 2018</v>
      </c>
      <c r="L4717" s="30">
        <v>43</v>
      </c>
    </row>
    <row r="4718" spans="9:12" hidden="1" x14ac:dyDescent="0.2">
      <c r="I4718" s="47" t="str">
        <f t="shared" si="423"/>
        <v>7 de 2014</v>
      </c>
      <c r="J4718" s="30" t="s">
        <v>140</v>
      </c>
      <c r="K4718" s="30" t="str">
        <f t="shared" si="422"/>
        <v>7 de 2014 - 4 de 2018</v>
      </c>
      <c r="L4718" s="30">
        <v>44</v>
      </c>
    </row>
    <row r="4719" spans="9:12" hidden="1" x14ac:dyDescent="0.2">
      <c r="I4719" s="47" t="str">
        <f t="shared" si="423"/>
        <v>7 de 2014</v>
      </c>
      <c r="J4719" s="30" t="s">
        <v>141</v>
      </c>
      <c r="K4719" s="30" t="str">
        <f t="shared" si="422"/>
        <v>7 de 2014 - 5 de 2018</v>
      </c>
      <c r="L4719" s="30">
        <v>45</v>
      </c>
    </row>
    <row r="4720" spans="9:12" hidden="1" x14ac:dyDescent="0.2">
      <c r="I4720" s="47" t="str">
        <f t="shared" si="423"/>
        <v>7 de 2014</v>
      </c>
      <c r="J4720" s="30" t="s">
        <v>142</v>
      </c>
      <c r="K4720" s="30" t="str">
        <f t="shared" si="422"/>
        <v>7 de 2014 - 6 de 2018</v>
      </c>
      <c r="L4720" s="30">
        <v>46</v>
      </c>
    </row>
    <row r="4721" spans="9:12" hidden="1" x14ac:dyDescent="0.2">
      <c r="I4721" s="47" t="str">
        <f t="shared" si="423"/>
        <v>7 de 2014</v>
      </c>
      <c r="J4721" s="30" t="s">
        <v>143</v>
      </c>
      <c r="K4721" s="30" t="str">
        <f t="shared" si="422"/>
        <v>7 de 2014 - 7 de 2018</v>
      </c>
      <c r="L4721" s="30">
        <v>47</v>
      </c>
    </row>
    <row r="4722" spans="9:12" hidden="1" x14ac:dyDescent="0.2">
      <c r="I4722" s="47" t="str">
        <f t="shared" si="423"/>
        <v>7 de 2014</v>
      </c>
      <c r="J4722" s="30" t="s">
        <v>144</v>
      </c>
      <c r="K4722" s="30" t="str">
        <f t="shared" si="422"/>
        <v>7 de 2014 - 8 de 2018</v>
      </c>
      <c r="L4722" s="30">
        <v>48</v>
      </c>
    </row>
    <row r="4723" spans="9:12" hidden="1" x14ac:dyDescent="0.2">
      <c r="I4723" s="47" t="str">
        <f t="shared" si="423"/>
        <v>7 de 2014</v>
      </c>
      <c r="J4723" s="30" t="s">
        <v>145</v>
      </c>
      <c r="K4723" s="30" t="str">
        <f t="shared" si="422"/>
        <v>7 de 2014 - 9 de 2018</v>
      </c>
      <c r="L4723" s="30">
        <v>49</v>
      </c>
    </row>
    <row r="4724" spans="9:12" hidden="1" x14ac:dyDescent="0.2">
      <c r="I4724" s="47" t="str">
        <f t="shared" si="423"/>
        <v>7 de 2014</v>
      </c>
      <c r="J4724" s="30" t="s">
        <v>146</v>
      </c>
      <c r="K4724" s="30" t="str">
        <f t="shared" si="422"/>
        <v>7 de 2014 - 10 de 2018</v>
      </c>
      <c r="L4724" s="30">
        <v>50</v>
      </c>
    </row>
    <row r="4725" spans="9:12" hidden="1" x14ac:dyDescent="0.2">
      <c r="I4725" s="47" t="str">
        <f t="shared" si="423"/>
        <v>7 de 2014</v>
      </c>
      <c r="J4725" s="30" t="s">
        <v>147</v>
      </c>
      <c r="K4725" s="30" t="str">
        <f t="shared" si="422"/>
        <v>7 de 2014 - 11 de 2018</v>
      </c>
      <c r="L4725" s="30">
        <v>51</v>
      </c>
    </row>
    <row r="4726" spans="9:12" hidden="1" x14ac:dyDescent="0.2">
      <c r="I4726" s="47" t="str">
        <f t="shared" si="423"/>
        <v>7 de 2014</v>
      </c>
      <c r="J4726" s="30" t="s">
        <v>148</v>
      </c>
      <c r="K4726" s="30" t="str">
        <f t="shared" si="422"/>
        <v>7 de 2014 - 12 de 2018</v>
      </c>
      <c r="L4726" s="30">
        <v>52</v>
      </c>
    </row>
    <row r="4727" spans="9:12" hidden="1" x14ac:dyDescent="0.2">
      <c r="I4727" s="47" t="s">
        <v>96</v>
      </c>
      <c r="J4727" s="30" t="s">
        <v>137</v>
      </c>
      <c r="K4727" s="30" t="str">
        <f t="shared" si="422"/>
        <v>8 de 2014 - 1 de 2018</v>
      </c>
      <c r="L4727" s="30">
        <v>40</v>
      </c>
    </row>
    <row r="4728" spans="9:12" hidden="1" x14ac:dyDescent="0.2">
      <c r="I4728" s="47" t="str">
        <f>I4727</f>
        <v>8 de 2014</v>
      </c>
      <c r="J4728" s="30" t="s">
        <v>138</v>
      </c>
      <c r="K4728" s="30" t="str">
        <f t="shared" si="422"/>
        <v>8 de 2014 - 2 de 2018</v>
      </c>
      <c r="L4728" s="30">
        <v>41</v>
      </c>
    </row>
    <row r="4729" spans="9:12" hidden="1" x14ac:dyDescent="0.2">
      <c r="I4729" s="47" t="str">
        <f t="shared" ref="I4729:I4738" si="424">I4728</f>
        <v>8 de 2014</v>
      </c>
      <c r="J4729" s="30" t="s">
        <v>139</v>
      </c>
      <c r="K4729" s="30" t="str">
        <f t="shared" si="422"/>
        <v>8 de 2014 - 3 de 2018</v>
      </c>
      <c r="L4729" s="30">
        <v>42</v>
      </c>
    </row>
    <row r="4730" spans="9:12" hidden="1" x14ac:dyDescent="0.2">
      <c r="I4730" s="47" t="str">
        <f t="shared" si="424"/>
        <v>8 de 2014</v>
      </c>
      <c r="J4730" s="30" t="s">
        <v>140</v>
      </c>
      <c r="K4730" s="30" t="str">
        <f t="shared" si="422"/>
        <v>8 de 2014 - 4 de 2018</v>
      </c>
      <c r="L4730" s="30">
        <v>43</v>
      </c>
    </row>
    <row r="4731" spans="9:12" hidden="1" x14ac:dyDescent="0.2">
      <c r="I4731" s="47" t="str">
        <f t="shared" si="424"/>
        <v>8 de 2014</v>
      </c>
      <c r="J4731" s="30" t="s">
        <v>141</v>
      </c>
      <c r="K4731" s="30" t="str">
        <f t="shared" si="422"/>
        <v>8 de 2014 - 5 de 2018</v>
      </c>
      <c r="L4731" s="30">
        <v>44</v>
      </c>
    </row>
    <row r="4732" spans="9:12" hidden="1" x14ac:dyDescent="0.2">
      <c r="I4732" s="47" t="str">
        <f t="shared" si="424"/>
        <v>8 de 2014</v>
      </c>
      <c r="J4732" s="30" t="s">
        <v>142</v>
      </c>
      <c r="K4732" s="30" t="str">
        <f t="shared" si="422"/>
        <v>8 de 2014 - 6 de 2018</v>
      </c>
      <c r="L4732" s="30">
        <v>45</v>
      </c>
    </row>
    <row r="4733" spans="9:12" hidden="1" x14ac:dyDescent="0.2">
      <c r="I4733" s="47" t="str">
        <f t="shared" si="424"/>
        <v>8 de 2014</v>
      </c>
      <c r="J4733" s="30" t="s">
        <v>143</v>
      </c>
      <c r="K4733" s="30" t="str">
        <f t="shared" si="422"/>
        <v>8 de 2014 - 7 de 2018</v>
      </c>
      <c r="L4733" s="30">
        <v>46</v>
      </c>
    </row>
    <row r="4734" spans="9:12" hidden="1" x14ac:dyDescent="0.2">
      <c r="I4734" s="47" t="str">
        <f t="shared" si="424"/>
        <v>8 de 2014</v>
      </c>
      <c r="J4734" s="30" t="s">
        <v>144</v>
      </c>
      <c r="K4734" s="30" t="str">
        <f t="shared" si="422"/>
        <v>8 de 2014 - 8 de 2018</v>
      </c>
      <c r="L4734" s="30">
        <v>47</v>
      </c>
    </row>
    <row r="4735" spans="9:12" hidden="1" x14ac:dyDescent="0.2">
      <c r="I4735" s="47" t="str">
        <f t="shared" si="424"/>
        <v>8 de 2014</v>
      </c>
      <c r="J4735" s="30" t="s">
        <v>145</v>
      </c>
      <c r="K4735" s="30" t="str">
        <f t="shared" si="422"/>
        <v>8 de 2014 - 9 de 2018</v>
      </c>
      <c r="L4735" s="30">
        <v>48</v>
      </c>
    </row>
    <row r="4736" spans="9:12" hidden="1" x14ac:dyDescent="0.2">
      <c r="I4736" s="47" t="str">
        <f t="shared" si="424"/>
        <v>8 de 2014</v>
      </c>
      <c r="J4736" s="30" t="s">
        <v>146</v>
      </c>
      <c r="K4736" s="30" t="str">
        <f t="shared" si="422"/>
        <v>8 de 2014 - 10 de 2018</v>
      </c>
      <c r="L4736" s="30">
        <v>49</v>
      </c>
    </row>
    <row r="4737" spans="9:12" hidden="1" x14ac:dyDescent="0.2">
      <c r="I4737" s="47" t="str">
        <f t="shared" si="424"/>
        <v>8 de 2014</v>
      </c>
      <c r="J4737" s="30" t="s">
        <v>147</v>
      </c>
      <c r="K4737" s="30" t="str">
        <f t="shared" si="422"/>
        <v>8 de 2014 - 11 de 2018</v>
      </c>
      <c r="L4737" s="30">
        <v>50</v>
      </c>
    </row>
    <row r="4738" spans="9:12" hidden="1" x14ac:dyDescent="0.2">
      <c r="I4738" s="47" t="str">
        <f t="shared" si="424"/>
        <v>8 de 2014</v>
      </c>
      <c r="J4738" s="30" t="s">
        <v>148</v>
      </c>
      <c r="K4738" s="30" t="str">
        <f t="shared" si="422"/>
        <v>8 de 2014 - 12 de 2018</v>
      </c>
      <c r="L4738" s="30">
        <v>51</v>
      </c>
    </row>
    <row r="4739" spans="9:12" hidden="1" x14ac:dyDescent="0.2">
      <c r="I4739" s="47" t="s">
        <v>97</v>
      </c>
      <c r="J4739" s="30" t="s">
        <v>137</v>
      </c>
      <c r="K4739" s="30" t="str">
        <f t="shared" si="422"/>
        <v>9 de 2014 - 1 de 2018</v>
      </c>
      <c r="L4739" s="30">
        <v>39</v>
      </c>
    </row>
    <row r="4740" spans="9:12" hidden="1" x14ac:dyDescent="0.2">
      <c r="I4740" s="30" t="str">
        <f>I4739</f>
        <v>9 de 2014</v>
      </c>
      <c r="J4740" s="30" t="s">
        <v>138</v>
      </c>
      <c r="K4740" s="30" t="str">
        <f t="shared" si="422"/>
        <v>9 de 2014 - 2 de 2018</v>
      </c>
      <c r="L4740" s="30">
        <v>40</v>
      </c>
    </row>
    <row r="4741" spans="9:12" hidden="1" x14ac:dyDescent="0.2">
      <c r="I4741" s="30" t="str">
        <f t="shared" ref="I4741:I4750" si="425">I4740</f>
        <v>9 de 2014</v>
      </c>
      <c r="J4741" s="30" t="s">
        <v>139</v>
      </c>
      <c r="K4741" s="30" t="str">
        <f t="shared" si="422"/>
        <v>9 de 2014 - 3 de 2018</v>
      </c>
      <c r="L4741" s="30">
        <v>41</v>
      </c>
    </row>
    <row r="4742" spans="9:12" hidden="1" x14ac:dyDescent="0.2">
      <c r="I4742" s="30" t="str">
        <f t="shared" si="425"/>
        <v>9 de 2014</v>
      </c>
      <c r="J4742" s="30" t="s">
        <v>140</v>
      </c>
      <c r="K4742" s="30" t="str">
        <f t="shared" si="422"/>
        <v>9 de 2014 - 4 de 2018</v>
      </c>
      <c r="L4742" s="30">
        <v>42</v>
      </c>
    </row>
    <row r="4743" spans="9:12" hidden="1" x14ac:dyDescent="0.2">
      <c r="I4743" s="30" t="str">
        <f t="shared" si="425"/>
        <v>9 de 2014</v>
      </c>
      <c r="J4743" s="30" t="s">
        <v>141</v>
      </c>
      <c r="K4743" s="30" t="str">
        <f t="shared" si="422"/>
        <v>9 de 2014 - 5 de 2018</v>
      </c>
      <c r="L4743" s="30">
        <v>43</v>
      </c>
    </row>
    <row r="4744" spans="9:12" hidden="1" x14ac:dyDescent="0.2">
      <c r="I4744" s="30" t="str">
        <f t="shared" si="425"/>
        <v>9 de 2014</v>
      </c>
      <c r="J4744" s="30" t="s">
        <v>142</v>
      </c>
      <c r="K4744" s="30" t="str">
        <f t="shared" si="422"/>
        <v>9 de 2014 - 6 de 2018</v>
      </c>
      <c r="L4744" s="30">
        <v>44</v>
      </c>
    </row>
    <row r="4745" spans="9:12" hidden="1" x14ac:dyDescent="0.2">
      <c r="I4745" s="30" t="str">
        <f t="shared" si="425"/>
        <v>9 de 2014</v>
      </c>
      <c r="J4745" s="30" t="s">
        <v>143</v>
      </c>
      <c r="K4745" s="30" t="str">
        <f t="shared" si="422"/>
        <v>9 de 2014 - 7 de 2018</v>
      </c>
      <c r="L4745" s="30">
        <v>45</v>
      </c>
    </row>
    <row r="4746" spans="9:12" hidden="1" x14ac:dyDescent="0.2">
      <c r="I4746" s="30" t="str">
        <f t="shared" si="425"/>
        <v>9 de 2014</v>
      </c>
      <c r="J4746" s="30" t="s">
        <v>144</v>
      </c>
      <c r="K4746" s="30" t="str">
        <f t="shared" si="422"/>
        <v>9 de 2014 - 8 de 2018</v>
      </c>
      <c r="L4746" s="30">
        <v>46</v>
      </c>
    </row>
    <row r="4747" spans="9:12" hidden="1" x14ac:dyDescent="0.2">
      <c r="I4747" s="30" t="str">
        <f t="shared" si="425"/>
        <v>9 de 2014</v>
      </c>
      <c r="J4747" s="30" t="s">
        <v>145</v>
      </c>
      <c r="K4747" s="30" t="str">
        <f t="shared" si="422"/>
        <v>9 de 2014 - 9 de 2018</v>
      </c>
      <c r="L4747" s="30">
        <v>47</v>
      </c>
    </row>
    <row r="4748" spans="9:12" hidden="1" x14ac:dyDescent="0.2">
      <c r="I4748" s="30" t="str">
        <f t="shared" si="425"/>
        <v>9 de 2014</v>
      </c>
      <c r="J4748" s="30" t="s">
        <v>146</v>
      </c>
      <c r="K4748" s="30" t="str">
        <f t="shared" si="422"/>
        <v>9 de 2014 - 10 de 2018</v>
      </c>
      <c r="L4748" s="30">
        <v>48</v>
      </c>
    </row>
    <row r="4749" spans="9:12" hidden="1" x14ac:dyDescent="0.2">
      <c r="I4749" s="30" t="str">
        <f t="shared" si="425"/>
        <v>9 de 2014</v>
      </c>
      <c r="J4749" s="30" t="s">
        <v>147</v>
      </c>
      <c r="K4749" s="30" t="str">
        <f t="shared" si="422"/>
        <v>9 de 2014 - 11 de 2018</v>
      </c>
      <c r="L4749" s="30">
        <v>49</v>
      </c>
    </row>
    <row r="4750" spans="9:12" hidden="1" x14ac:dyDescent="0.2">
      <c r="I4750" s="30" t="str">
        <f t="shared" si="425"/>
        <v>9 de 2014</v>
      </c>
      <c r="J4750" s="30" t="s">
        <v>148</v>
      </c>
      <c r="K4750" s="30" t="str">
        <f t="shared" si="422"/>
        <v>9 de 2014 - 12 de 2018</v>
      </c>
      <c r="L4750" s="30">
        <v>50</v>
      </c>
    </row>
    <row r="4751" spans="9:12" hidden="1" x14ac:dyDescent="0.2">
      <c r="I4751" s="47" t="s">
        <v>98</v>
      </c>
      <c r="J4751" s="30" t="s">
        <v>137</v>
      </c>
      <c r="K4751" s="30" t="str">
        <f t="shared" si="422"/>
        <v>10 de 2014 - 1 de 2018</v>
      </c>
      <c r="L4751" s="30">
        <v>38</v>
      </c>
    </row>
    <row r="4752" spans="9:12" hidden="1" x14ac:dyDescent="0.2">
      <c r="I4752" s="47" t="str">
        <f>I4751</f>
        <v>10 de 2014</v>
      </c>
      <c r="J4752" s="30" t="s">
        <v>138</v>
      </c>
      <c r="K4752" s="30" t="str">
        <f t="shared" si="422"/>
        <v>10 de 2014 - 2 de 2018</v>
      </c>
      <c r="L4752" s="30">
        <v>39</v>
      </c>
    </row>
    <row r="4753" spans="9:12" hidden="1" x14ac:dyDescent="0.2">
      <c r="I4753" s="47" t="str">
        <f t="shared" ref="I4753:I4762" si="426">I4752</f>
        <v>10 de 2014</v>
      </c>
      <c r="J4753" s="30" t="s">
        <v>139</v>
      </c>
      <c r="K4753" s="30" t="str">
        <f t="shared" si="422"/>
        <v>10 de 2014 - 3 de 2018</v>
      </c>
      <c r="L4753" s="30">
        <v>40</v>
      </c>
    </row>
    <row r="4754" spans="9:12" hidden="1" x14ac:dyDescent="0.2">
      <c r="I4754" s="47" t="str">
        <f t="shared" si="426"/>
        <v>10 de 2014</v>
      </c>
      <c r="J4754" s="30" t="s">
        <v>140</v>
      </c>
      <c r="K4754" s="30" t="str">
        <f t="shared" si="422"/>
        <v>10 de 2014 - 4 de 2018</v>
      </c>
      <c r="L4754" s="30">
        <v>41</v>
      </c>
    </row>
    <row r="4755" spans="9:12" hidden="1" x14ac:dyDescent="0.2">
      <c r="I4755" s="47" t="str">
        <f t="shared" si="426"/>
        <v>10 de 2014</v>
      </c>
      <c r="J4755" s="30" t="s">
        <v>141</v>
      </c>
      <c r="K4755" s="30" t="str">
        <f t="shared" si="422"/>
        <v>10 de 2014 - 5 de 2018</v>
      </c>
      <c r="L4755" s="30">
        <v>42</v>
      </c>
    </row>
    <row r="4756" spans="9:12" hidden="1" x14ac:dyDescent="0.2">
      <c r="I4756" s="47" t="str">
        <f t="shared" si="426"/>
        <v>10 de 2014</v>
      </c>
      <c r="J4756" s="30" t="s">
        <v>142</v>
      </c>
      <c r="K4756" s="30" t="str">
        <f t="shared" si="422"/>
        <v>10 de 2014 - 6 de 2018</v>
      </c>
      <c r="L4756" s="30">
        <v>43</v>
      </c>
    </row>
    <row r="4757" spans="9:12" hidden="1" x14ac:dyDescent="0.2">
      <c r="I4757" s="47" t="str">
        <f t="shared" si="426"/>
        <v>10 de 2014</v>
      </c>
      <c r="J4757" s="30" t="s">
        <v>143</v>
      </c>
      <c r="K4757" s="30" t="str">
        <f t="shared" si="422"/>
        <v>10 de 2014 - 7 de 2018</v>
      </c>
      <c r="L4757" s="30">
        <v>44</v>
      </c>
    </row>
    <row r="4758" spans="9:12" hidden="1" x14ac:dyDescent="0.2">
      <c r="I4758" s="47" t="str">
        <f t="shared" si="426"/>
        <v>10 de 2014</v>
      </c>
      <c r="J4758" s="30" t="s">
        <v>144</v>
      </c>
      <c r="K4758" s="30" t="str">
        <f t="shared" si="422"/>
        <v>10 de 2014 - 8 de 2018</v>
      </c>
      <c r="L4758" s="30">
        <v>45</v>
      </c>
    </row>
    <row r="4759" spans="9:12" hidden="1" x14ac:dyDescent="0.2">
      <c r="I4759" s="47" t="str">
        <f t="shared" si="426"/>
        <v>10 de 2014</v>
      </c>
      <c r="J4759" s="30" t="s">
        <v>145</v>
      </c>
      <c r="K4759" s="30" t="str">
        <f t="shared" si="422"/>
        <v>10 de 2014 - 9 de 2018</v>
      </c>
      <c r="L4759" s="30">
        <v>46</v>
      </c>
    </row>
    <row r="4760" spans="9:12" hidden="1" x14ac:dyDescent="0.2">
      <c r="I4760" s="47" t="str">
        <f t="shared" si="426"/>
        <v>10 de 2014</v>
      </c>
      <c r="J4760" s="30" t="s">
        <v>146</v>
      </c>
      <c r="K4760" s="30" t="str">
        <f t="shared" si="422"/>
        <v>10 de 2014 - 10 de 2018</v>
      </c>
      <c r="L4760" s="30">
        <v>47</v>
      </c>
    </row>
    <row r="4761" spans="9:12" hidden="1" x14ac:dyDescent="0.2">
      <c r="I4761" s="47" t="str">
        <f t="shared" si="426"/>
        <v>10 de 2014</v>
      </c>
      <c r="J4761" s="30" t="s">
        <v>147</v>
      </c>
      <c r="K4761" s="30" t="str">
        <f t="shared" si="422"/>
        <v>10 de 2014 - 11 de 2018</v>
      </c>
      <c r="L4761" s="30">
        <v>48</v>
      </c>
    </row>
    <row r="4762" spans="9:12" hidden="1" x14ac:dyDescent="0.2">
      <c r="I4762" s="47" t="str">
        <f t="shared" si="426"/>
        <v>10 de 2014</v>
      </c>
      <c r="J4762" s="30" t="s">
        <v>148</v>
      </c>
      <c r="K4762" s="30" t="str">
        <f t="shared" si="422"/>
        <v>10 de 2014 - 12 de 2018</v>
      </c>
      <c r="L4762" s="30">
        <v>49</v>
      </c>
    </row>
    <row r="4763" spans="9:12" hidden="1" x14ac:dyDescent="0.2">
      <c r="I4763" s="47" t="s">
        <v>99</v>
      </c>
      <c r="J4763" s="30" t="s">
        <v>137</v>
      </c>
      <c r="K4763" s="30" t="str">
        <f t="shared" si="422"/>
        <v>11 de 2014 - 1 de 2018</v>
      </c>
      <c r="L4763" s="30">
        <v>37</v>
      </c>
    </row>
    <row r="4764" spans="9:12" hidden="1" x14ac:dyDescent="0.2">
      <c r="I4764" s="47" t="str">
        <f>I4763</f>
        <v>11 de 2014</v>
      </c>
      <c r="J4764" s="30" t="s">
        <v>138</v>
      </c>
      <c r="K4764" s="30" t="str">
        <f t="shared" si="422"/>
        <v>11 de 2014 - 2 de 2018</v>
      </c>
      <c r="L4764" s="30">
        <v>38</v>
      </c>
    </row>
    <row r="4765" spans="9:12" hidden="1" x14ac:dyDescent="0.2">
      <c r="I4765" s="47" t="str">
        <f t="shared" ref="I4765:I4774" si="427">I4764</f>
        <v>11 de 2014</v>
      </c>
      <c r="J4765" s="30" t="s">
        <v>139</v>
      </c>
      <c r="K4765" s="30" t="str">
        <f t="shared" si="422"/>
        <v>11 de 2014 - 3 de 2018</v>
      </c>
      <c r="L4765" s="30">
        <v>39</v>
      </c>
    </row>
    <row r="4766" spans="9:12" hidden="1" x14ac:dyDescent="0.2">
      <c r="I4766" s="47" t="str">
        <f t="shared" si="427"/>
        <v>11 de 2014</v>
      </c>
      <c r="J4766" s="30" t="s">
        <v>140</v>
      </c>
      <c r="K4766" s="30" t="str">
        <f t="shared" si="422"/>
        <v>11 de 2014 - 4 de 2018</v>
      </c>
      <c r="L4766" s="30">
        <v>40</v>
      </c>
    </row>
    <row r="4767" spans="9:12" hidden="1" x14ac:dyDescent="0.2">
      <c r="I4767" s="47" t="str">
        <f t="shared" si="427"/>
        <v>11 de 2014</v>
      </c>
      <c r="J4767" s="30" t="s">
        <v>141</v>
      </c>
      <c r="K4767" s="30" t="str">
        <f t="shared" si="422"/>
        <v>11 de 2014 - 5 de 2018</v>
      </c>
      <c r="L4767" s="30">
        <v>41</v>
      </c>
    </row>
    <row r="4768" spans="9:12" hidden="1" x14ac:dyDescent="0.2">
      <c r="I4768" s="47" t="str">
        <f t="shared" si="427"/>
        <v>11 de 2014</v>
      </c>
      <c r="J4768" s="30" t="s">
        <v>142</v>
      </c>
      <c r="K4768" s="30" t="str">
        <f t="shared" si="422"/>
        <v>11 de 2014 - 6 de 2018</v>
      </c>
      <c r="L4768" s="30">
        <v>42</v>
      </c>
    </row>
    <row r="4769" spans="9:12" hidden="1" x14ac:dyDescent="0.2">
      <c r="I4769" s="47" t="str">
        <f t="shared" si="427"/>
        <v>11 de 2014</v>
      </c>
      <c r="J4769" s="30" t="s">
        <v>143</v>
      </c>
      <c r="K4769" s="30" t="str">
        <f t="shared" si="422"/>
        <v>11 de 2014 - 7 de 2018</v>
      </c>
      <c r="L4769" s="30">
        <v>43</v>
      </c>
    </row>
    <row r="4770" spans="9:12" hidden="1" x14ac:dyDescent="0.2">
      <c r="I4770" s="47" t="str">
        <f t="shared" si="427"/>
        <v>11 de 2014</v>
      </c>
      <c r="J4770" s="30" t="s">
        <v>144</v>
      </c>
      <c r="K4770" s="30" t="str">
        <f t="shared" si="422"/>
        <v>11 de 2014 - 8 de 2018</v>
      </c>
      <c r="L4770" s="30">
        <v>44</v>
      </c>
    </row>
    <row r="4771" spans="9:12" hidden="1" x14ac:dyDescent="0.2">
      <c r="I4771" s="47" t="str">
        <f t="shared" si="427"/>
        <v>11 de 2014</v>
      </c>
      <c r="J4771" s="30" t="s">
        <v>145</v>
      </c>
      <c r="K4771" s="30" t="str">
        <f t="shared" si="422"/>
        <v>11 de 2014 - 9 de 2018</v>
      </c>
      <c r="L4771" s="30">
        <v>45</v>
      </c>
    </row>
    <row r="4772" spans="9:12" hidden="1" x14ac:dyDescent="0.2">
      <c r="I4772" s="47" t="str">
        <f t="shared" si="427"/>
        <v>11 de 2014</v>
      </c>
      <c r="J4772" s="30" t="s">
        <v>146</v>
      </c>
      <c r="K4772" s="30" t="str">
        <f t="shared" ref="K4772:K4786" si="428">CONCATENATE(I4772," - ",J4772)</f>
        <v>11 de 2014 - 10 de 2018</v>
      </c>
      <c r="L4772" s="30">
        <v>46</v>
      </c>
    </row>
    <row r="4773" spans="9:12" hidden="1" x14ac:dyDescent="0.2">
      <c r="I4773" s="47" t="str">
        <f t="shared" si="427"/>
        <v>11 de 2014</v>
      </c>
      <c r="J4773" s="30" t="s">
        <v>147</v>
      </c>
      <c r="K4773" s="30" t="str">
        <f t="shared" si="428"/>
        <v>11 de 2014 - 11 de 2018</v>
      </c>
      <c r="L4773" s="30">
        <v>47</v>
      </c>
    </row>
    <row r="4774" spans="9:12" hidden="1" x14ac:dyDescent="0.2">
      <c r="I4774" s="47" t="str">
        <f t="shared" si="427"/>
        <v>11 de 2014</v>
      </c>
      <c r="J4774" s="30" t="s">
        <v>148</v>
      </c>
      <c r="K4774" s="30" t="str">
        <f t="shared" si="428"/>
        <v>11 de 2014 - 12 de 2018</v>
      </c>
      <c r="L4774" s="30">
        <v>48</v>
      </c>
    </row>
    <row r="4775" spans="9:12" hidden="1" x14ac:dyDescent="0.2">
      <c r="I4775" s="47" t="s">
        <v>100</v>
      </c>
      <c r="J4775" s="30" t="s">
        <v>137</v>
      </c>
      <c r="K4775" s="30" t="str">
        <f t="shared" si="428"/>
        <v>12 de 2014 - 1 de 2018</v>
      </c>
      <c r="L4775" s="30">
        <v>36</v>
      </c>
    </row>
    <row r="4776" spans="9:12" hidden="1" x14ac:dyDescent="0.2">
      <c r="I4776" s="47" t="str">
        <f>I4775</f>
        <v>12 de 2014</v>
      </c>
      <c r="J4776" s="30" t="s">
        <v>138</v>
      </c>
      <c r="K4776" s="30" t="str">
        <f t="shared" si="428"/>
        <v>12 de 2014 - 2 de 2018</v>
      </c>
      <c r="L4776" s="30">
        <v>37</v>
      </c>
    </row>
    <row r="4777" spans="9:12" hidden="1" x14ac:dyDescent="0.2">
      <c r="I4777" s="47" t="str">
        <f t="shared" ref="I4777:I4786" si="429">I4776</f>
        <v>12 de 2014</v>
      </c>
      <c r="J4777" s="30" t="s">
        <v>139</v>
      </c>
      <c r="K4777" s="30" t="str">
        <f t="shared" si="428"/>
        <v>12 de 2014 - 3 de 2018</v>
      </c>
      <c r="L4777" s="30">
        <v>38</v>
      </c>
    </row>
    <row r="4778" spans="9:12" hidden="1" x14ac:dyDescent="0.2">
      <c r="I4778" s="47" t="str">
        <f t="shared" si="429"/>
        <v>12 de 2014</v>
      </c>
      <c r="J4778" s="30" t="s">
        <v>140</v>
      </c>
      <c r="K4778" s="30" t="str">
        <f t="shared" si="428"/>
        <v>12 de 2014 - 4 de 2018</v>
      </c>
      <c r="L4778" s="30">
        <v>39</v>
      </c>
    </row>
    <row r="4779" spans="9:12" hidden="1" x14ac:dyDescent="0.2">
      <c r="I4779" s="47" t="str">
        <f t="shared" si="429"/>
        <v>12 de 2014</v>
      </c>
      <c r="J4779" s="30" t="s">
        <v>141</v>
      </c>
      <c r="K4779" s="30" t="str">
        <f t="shared" si="428"/>
        <v>12 de 2014 - 5 de 2018</v>
      </c>
      <c r="L4779" s="30">
        <v>40</v>
      </c>
    </row>
    <row r="4780" spans="9:12" hidden="1" x14ac:dyDescent="0.2">
      <c r="I4780" s="47" t="str">
        <f t="shared" si="429"/>
        <v>12 de 2014</v>
      </c>
      <c r="J4780" s="30" t="s">
        <v>142</v>
      </c>
      <c r="K4780" s="30" t="str">
        <f t="shared" si="428"/>
        <v>12 de 2014 - 6 de 2018</v>
      </c>
      <c r="L4780" s="30">
        <v>41</v>
      </c>
    </row>
    <row r="4781" spans="9:12" hidden="1" x14ac:dyDescent="0.2">
      <c r="I4781" s="47" t="str">
        <f t="shared" si="429"/>
        <v>12 de 2014</v>
      </c>
      <c r="J4781" s="30" t="s">
        <v>143</v>
      </c>
      <c r="K4781" s="30" t="str">
        <f t="shared" si="428"/>
        <v>12 de 2014 - 7 de 2018</v>
      </c>
      <c r="L4781" s="30">
        <v>42</v>
      </c>
    </row>
    <row r="4782" spans="9:12" hidden="1" x14ac:dyDescent="0.2">
      <c r="I4782" s="47" t="str">
        <f t="shared" si="429"/>
        <v>12 de 2014</v>
      </c>
      <c r="J4782" s="30" t="s">
        <v>144</v>
      </c>
      <c r="K4782" s="30" t="str">
        <f t="shared" si="428"/>
        <v>12 de 2014 - 8 de 2018</v>
      </c>
      <c r="L4782" s="30">
        <v>43</v>
      </c>
    </row>
    <row r="4783" spans="9:12" hidden="1" x14ac:dyDescent="0.2">
      <c r="I4783" s="47" t="str">
        <f t="shared" si="429"/>
        <v>12 de 2014</v>
      </c>
      <c r="J4783" s="30" t="s">
        <v>145</v>
      </c>
      <c r="K4783" s="30" t="str">
        <f t="shared" si="428"/>
        <v>12 de 2014 - 9 de 2018</v>
      </c>
      <c r="L4783" s="30">
        <v>44</v>
      </c>
    </row>
    <row r="4784" spans="9:12" hidden="1" x14ac:dyDescent="0.2">
      <c r="I4784" s="47" t="str">
        <f t="shared" si="429"/>
        <v>12 de 2014</v>
      </c>
      <c r="J4784" s="30" t="s">
        <v>146</v>
      </c>
      <c r="K4784" s="30" t="str">
        <f t="shared" si="428"/>
        <v>12 de 2014 - 10 de 2018</v>
      </c>
      <c r="L4784" s="30">
        <v>45</v>
      </c>
    </row>
    <row r="4785" spans="9:12" hidden="1" x14ac:dyDescent="0.2">
      <c r="I4785" s="47" t="str">
        <f t="shared" si="429"/>
        <v>12 de 2014</v>
      </c>
      <c r="J4785" s="30" t="s">
        <v>147</v>
      </c>
      <c r="K4785" s="30" t="str">
        <f t="shared" si="428"/>
        <v>12 de 2014 - 11 de 2018</v>
      </c>
      <c r="L4785" s="30">
        <v>46</v>
      </c>
    </row>
    <row r="4786" spans="9:12" hidden="1" x14ac:dyDescent="0.2">
      <c r="I4786" s="47" t="str">
        <f t="shared" si="429"/>
        <v>12 de 2014</v>
      </c>
      <c r="J4786" s="30" t="s">
        <v>148</v>
      </c>
      <c r="K4786" s="30" t="str">
        <f t="shared" si="428"/>
        <v>12 de 2014 - 12 de 2018</v>
      </c>
      <c r="L4786" s="30">
        <v>47</v>
      </c>
    </row>
    <row r="4787" spans="9:12" hidden="1" x14ac:dyDescent="0.2">
      <c r="K4787" s="18"/>
      <c r="L4787" s="18"/>
    </row>
    <row r="4788" spans="9:12" hidden="1" x14ac:dyDescent="0.2">
      <c r="I4788" s="30" t="s">
        <v>101</v>
      </c>
      <c r="J4788" s="30" t="s">
        <v>149</v>
      </c>
      <c r="K4788" s="30" t="str">
        <f>CONCATENATE(I4788," - ",J4788)</f>
        <v>1 de 2015 - 1 de 2019</v>
      </c>
      <c r="L4788" s="30">
        <v>47</v>
      </c>
    </row>
    <row r="4789" spans="9:12" hidden="1" x14ac:dyDescent="0.2">
      <c r="I4789" s="30" t="str">
        <f>I4788</f>
        <v>1 de 2015</v>
      </c>
      <c r="J4789" s="30" t="s">
        <v>150</v>
      </c>
      <c r="K4789" s="30" t="str">
        <f t="shared" ref="K4789:K4852" si="430">CONCATENATE(I4789," - ",J4789)</f>
        <v>1 de 2015 - 2 de 2019</v>
      </c>
      <c r="L4789" s="30">
        <v>48</v>
      </c>
    </row>
    <row r="4790" spans="9:12" hidden="1" x14ac:dyDescent="0.2">
      <c r="I4790" s="30" t="str">
        <f t="shared" ref="I4790:I4799" si="431">I4789</f>
        <v>1 de 2015</v>
      </c>
      <c r="J4790" s="30" t="s">
        <v>151</v>
      </c>
      <c r="K4790" s="30" t="str">
        <f t="shared" si="430"/>
        <v>1 de 2015 - 3 de 2019</v>
      </c>
      <c r="L4790" s="30">
        <v>49</v>
      </c>
    </row>
    <row r="4791" spans="9:12" hidden="1" x14ac:dyDescent="0.2">
      <c r="I4791" s="30" t="str">
        <f t="shared" si="431"/>
        <v>1 de 2015</v>
      </c>
      <c r="J4791" s="30" t="s">
        <v>152</v>
      </c>
      <c r="K4791" s="30" t="str">
        <f t="shared" si="430"/>
        <v>1 de 2015 - 4 de 2019</v>
      </c>
      <c r="L4791" s="30">
        <v>50</v>
      </c>
    </row>
    <row r="4792" spans="9:12" hidden="1" x14ac:dyDescent="0.2">
      <c r="I4792" s="30" t="str">
        <f t="shared" si="431"/>
        <v>1 de 2015</v>
      </c>
      <c r="J4792" s="30" t="s">
        <v>153</v>
      </c>
      <c r="K4792" s="30" t="str">
        <f t="shared" si="430"/>
        <v>1 de 2015 - 5 de 2019</v>
      </c>
      <c r="L4792" s="30">
        <v>51</v>
      </c>
    </row>
    <row r="4793" spans="9:12" hidden="1" x14ac:dyDescent="0.2">
      <c r="I4793" s="30" t="str">
        <f t="shared" si="431"/>
        <v>1 de 2015</v>
      </c>
      <c r="J4793" s="30" t="s">
        <v>154</v>
      </c>
      <c r="K4793" s="30" t="str">
        <f t="shared" si="430"/>
        <v>1 de 2015 - 6 de 2019</v>
      </c>
      <c r="L4793" s="30">
        <v>52</v>
      </c>
    </row>
    <row r="4794" spans="9:12" hidden="1" x14ac:dyDescent="0.2">
      <c r="I4794" s="30" t="str">
        <f t="shared" si="431"/>
        <v>1 de 2015</v>
      </c>
      <c r="J4794" s="30" t="s">
        <v>155</v>
      </c>
      <c r="K4794" s="30" t="str">
        <f t="shared" si="430"/>
        <v>1 de 2015 - 7 de 2019</v>
      </c>
      <c r="L4794" s="30">
        <v>53</v>
      </c>
    </row>
    <row r="4795" spans="9:12" hidden="1" x14ac:dyDescent="0.2">
      <c r="I4795" s="30" t="str">
        <f t="shared" si="431"/>
        <v>1 de 2015</v>
      </c>
      <c r="J4795" s="30" t="s">
        <v>156</v>
      </c>
      <c r="K4795" s="30" t="str">
        <f t="shared" si="430"/>
        <v>1 de 2015 - 8 de 2019</v>
      </c>
      <c r="L4795" s="30">
        <v>54</v>
      </c>
    </row>
    <row r="4796" spans="9:12" hidden="1" x14ac:dyDescent="0.2">
      <c r="I4796" s="30" t="str">
        <f t="shared" si="431"/>
        <v>1 de 2015</v>
      </c>
      <c r="J4796" s="30" t="s">
        <v>157</v>
      </c>
      <c r="K4796" s="30" t="str">
        <f t="shared" si="430"/>
        <v>1 de 2015 - 9 de 2019</v>
      </c>
      <c r="L4796" s="30">
        <v>55</v>
      </c>
    </row>
    <row r="4797" spans="9:12" hidden="1" x14ac:dyDescent="0.2">
      <c r="I4797" s="30" t="str">
        <f t="shared" si="431"/>
        <v>1 de 2015</v>
      </c>
      <c r="J4797" s="30" t="s">
        <v>158</v>
      </c>
      <c r="K4797" s="30" t="str">
        <f t="shared" si="430"/>
        <v>1 de 2015 - 10 de 2019</v>
      </c>
      <c r="L4797" s="30">
        <v>56</v>
      </c>
    </row>
    <row r="4798" spans="9:12" hidden="1" x14ac:dyDescent="0.2">
      <c r="I4798" s="30" t="str">
        <f t="shared" si="431"/>
        <v>1 de 2015</v>
      </c>
      <c r="J4798" s="30" t="s">
        <v>159</v>
      </c>
      <c r="K4798" s="30" t="str">
        <f t="shared" si="430"/>
        <v>1 de 2015 - 11 de 2019</v>
      </c>
      <c r="L4798" s="30">
        <v>57</v>
      </c>
    </row>
    <row r="4799" spans="9:12" hidden="1" x14ac:dyDescent="0.2">
      <c r="I4799" s="30" t="str">
        <f t="shared" si="431"/>
        <v>1 de 2015</v>
      </c>
      <c r="J4799" s="30" t="s">
        <v>160</v>
      </c>
      <c r="K4799" s="30" t="str">
        <f t="shared" si="430"/>
        <v>1 de 2015 - 12 de 2019</v>
      </c>
      <c r="L4799" s="30">
        <v>58</v>
      </c>
    </row>
    <row r="4800" spans="9:12" hidden="1" x14ac:dyDescent="0.2">
      <c r="I4800" s="30" t="s">
        <v>102</v>
      </c>
      <c r="J4800" s="30" t="s">
        <v>149</v>
      </c>
      <c r="K4800" s="30" t="str">
        <f t="shared" si="430"/>
        <v>2 de 2015 - 1 de 2019</v>
      </c>
      <c r="L4800" s="47">
        <v>46</v>
      </c>
    </row>
    <row r="4801" spans="9:12" hidden="1" x14ac:dyDescent="0.2">
      <c r="I4801" s="30" t="str">
        <f>I4800</f>
        <v>2 de 2015</v>
      </c>
      <c r="J4801" s="30" t="s">
        <v>150</v>
      </c>
      <c r="K4801" s="30" t="str">
        <f t="shared" si="430"/>
        <v>2 de 2015 - 2 de 2019</v>
      </c>
      <c r="L4801" s="47">
        <v>47</v>
      </c>
    </row>
    <row r="4802" spans="9:12" hidden="1" x14ac:dyDescent="0.2">
      <c r="I4802" s="30" t="str">
        <f t="shared" ref="I4802:I4811" si="432">I4801</f>
        <v>2 de 2015</v>
      </c>
      <c r="J4802" s="30" t="s">
        <v>151</v>
      </c>
      <c r="K4802" s="30" t="str">
        <f t="shared" si="430"/>
        <v>2 de 2015 - 3 de 2019</v>
      </c>
      <c r="L4802" s="47">
        <v>48</v>
      </c>
    </row>
    <row r="4803" spans="9:12" hidden="1" x14ac:dyDescent="0.2">
      <c r="I4803" s="30" t="str">
        <f t="shared" si="432"/>
        <v>2 de 2015</v>
      </c>
      <c r="J4803" s="30" t="s">
        <v>152</v>
      </c>
      <c r="K4803" s="30" t="str">
        <f t="shared" si="430"/>
        <v>2 de 2015 - 4 de 2019</v>
      </c>
      <c r="L4803" s="47">
        <v>49</v>
      </c>
    </row>
    <row r="4804" spans="9:12" hidden="1" x14ac:dyDescent="0.2">
      <c r="I4804" s="30" t="str">
        <f t="shared" si="432"/>
        <v>2 de 2015</v>
      </c>
      <c r="J4804" s="30" t="s">
        <v>153</v>
      </c>
      <c r="K4804" s="30" t="str">
        <f t="shared" si="430"/>
        <v>2 de 2015 - 5 de 2019</v>
      </c>
      <c r="L4804" s="47">
        <v>50</v>
      </c>
    </row>
    <row r="4805" spans="9:12" hidden="1" x14ac:dyDescent="0.2">
      <c r="I4805" s="30" t="str">
        <f t="shared" si="432"/>
        <v>2 de 2015</v>
      </c>
      <c r="J4805" s="30" t="s">
        <v>154</v>
      </c>
      <c r="K4805" s="30" t="str">
        <f t="shared" si="430"/>
        <v>2 de 2015 - 6 de 2019</v>
      </c>
      <c r="L4805" s="47">
        <v>51</v>
      </c>
    </row>
    <row r="4806" spans="9:12" hidden="1" x14ac:dyDescent="0.2">
      <c r="I4806" s="30" t="str">
        <f t="shared" si="432"/>
        <v>2 de 2015</v>
      </c>
      <c r="J4806" s="30" t="s">
        <v>155</v>
      </c>
      <c r="K4806" s="30" t="str">
        <f t="shared" si="430"/>
        <v>2 de 2015 - 7 de 2019</v>
      </c>
      <c r="L4806" s="47">
        <v>52</v>
      </c>
    </row>
    <row r="4807" spans="9:12" hidden="1" x14ac:dyDescent="0.2">
      <c r="I4807" s="30" t="str">
        <f t="shared" si="432"/>
        <v>2 de 2015</v>
      </c>
      <c r="J4807" s="30" t="s">
        <v>156</v>
      </c>
      <c r="K4807" s="30" t="str">
        <f t="shared" si="430"/>
        <v>2 de 2015 - 8 de 2019</v>
      </c>
      <c r="L4807" s="47">
        <v>53</v>
      </c>
    </row>
    <row r="4808" spans="9:12" hidden="1" x14ac:dyDescent="0.2">
      <c r="I4808" s="30" t="str">
        <f t="shared" si="432"/>
        <v>2 de 2015</v>
      </c>
      <c r="J4808" s="30" t="s">
        <v>157</v>
      </c>
      <c r="K4808" s="30" t="str">
        <f t="shared" si="430"/>
        <v>2 de 2015 - 9 de 2019</v>
      </c>
      <c r="L4808" s="47">
        <v>54</v>
      </c>
    </row>
    <row r="4809" spans="9:12" hidden="1" x14ac:dyDescent="0.2">
      <c r="I4809" s="30" t="str">
        <f t="shared" si="432"/>
        <v>2 de 2015</v>
      </c>
      <c r="J4809" s="30" t="s">
        <v>158</v>
      </c>
      <c r="K4809" s="30" t="str">
        <f t="shared" si="430"/>
        <v>2 de 2015 - 10 de 2019</v>
      </c>
      <c r="L4809" s="47">
        <v>55</v>
      </c>
    </row>
    <row r="4810" spans="9:12" hidden="1" x14ac:dyDescent="0.2">
      <c r="I4810" s="30" t="str">
        <f t="shared" si="432"/>
        <v>2 de 2015</v>
      </c>
      <c r="J4810" s="30" t="s">
        <v>159</v>
      </c>
      <c r="K4810" s="30" t="str">
        <f t="shared" si="430"/>
        <v>2 de 2015 - 11 de 2019</v>
      </c>
      <c r="L4810" s="47">
        <v>56</v>
      </c>
    </row>
    <row r="4811" spans="9:12" hidden="1" x14ac:dyDescent="0.2">
      <c r="I4811" s="30" t="str">
        <f t="shared" si="432"/>
        <v>2 de 2015</v>
      </c>
      <c r="J4811" s="30" t="s">
        <v>160</v>
      </c>
      <c r="K4811" s="30" t="str">
        <f t="shared" si="430"/>
        <v>2 de 2015 - 12 de 2019</v>
      </c>
      <c r="L4811" s="47">
        <v>57</v>
      </c>
    </row>
    <row r="4812" spans="9:12" hidden="1" x14ac:dyDescent="0.2">
      <c r="I4812" s="47" t="s">
        <v>103</v>
      </c>
      <c r="J4812" s="30" t="s">
        <v>149</v>
      </c>
      <c r="K4812" s="30" t="str">
        <f t="shared" si="430"/>
        <v>3 de 2015 - 1 de 2019</v>
      </c>
      <c r="L4812" s="30">
        <v>45</v>
      </c>
    </row>
    <row r="4813" spans="9:12" hidden="1" x14ac:dyDescent="0.2">
      <c r="I4813" s="47" t="str">
        <f>I4812</f>
        <v>3 de 2015</v>
      </c>
      <c r="J4813" s="30" t="s">
        <v>150</v>
      </c>
      <c r="K4813" s="30" t="str">
        <f t="shared" si="430"/>
        <v>3 de 2015 - 2 de 2019</v>
      </c>
      <c r="L4813" s="30">
        <v>46</v>
      </c>
    </row>
    <row r="4814" spans="9:12" hidden="1" x14ac:dyDescent="0.2">
      <c r="I4814" s="47" t="str">
        <f t="shared" ref="I4814:I4823" si="433">I4813</f>
        <v>3 de 2015</v>
      </c>
      <c r="J4814" s="30" t="s">
        <v>151</v>
      </c>
      <c r="K4814" s="30" t="str">
        <f t="shared" si="430"/>
        <v>3 de 2015 - 3 de 2019</v>
      </c>
      <c r="L4814" s="30">
        <v>47</v>
      </c>
    </row>
    <row r="4815" spans="9:12" hidden="1" x14ac:dyDescent="0.2">
      <c r="I4815" s="47" t="str">
        <f t="shared" si="433"/>
        <v>3 de 2015</v>
      </c>
      <c r="J4815" s="30" t="s">
        <v>152</v>
      </c>
      <c r="K4815" s="30" t="str">
        <f t="shared" si="430"/>
        <v>3 de 2015 - 4 de 2019</v>
      </c>
      <c r="L4815" s="30">
        <v>48</v>
      </c>
    </row>
    <row r="4816" spans="9:12" hidden="1" x14ac:dyDescent="0.2">
      <c r="I4816" s="47" t="str">
        <f t="shared" si="433"/>
        <v>3 de 2015</v>
      </c>
      <c r="J4816" s="30" t="s">
        <v>153</v>
      </c>
      <c r="K4816" s="30" t="str">
        <f t="shared" si="430"/>
        <v>3 de 2015 - 5 de 2019</v>
      </c>
      <c r="L4816" s="30">
        <v>49</v>
      </c>
    </row>
    <row r="4817" spans="9:12" hidden="1" x14ac:dyDescent="0.2">
      <c r="I4817" s="47" t="str">
        <f t="shared" si="433"/>
        <v>3 de 2015</v>
      </c>
      <c r="J4817" s="30" t="s">
        <v>154</v>
      </c>
      <c r="K4817" s="30" t="str">
        <f t="shared" si="430"/>
        <v>3 de 2015 - 6 de 2019</v>
      </c>
      <c r="L4817" s="30">
        <v>50</v>
      </c>
    </row>
    <row r="4818" spans="9:12" hidden="1" x14ac:dyDescent="0.2">
      <c r="I4818" s="47" t="str">
        <f t="shared" si="433"/>
        <v>3 de 2015</v>
      </c>
      <c r="J4818" s="30" t="s">
        <v>155</v>
      </c>
      <c r="K4818" s="30" t="str">
        <f t="shared" si="430"/>
        <v>3 de 2015 - 7 de 2019</v>
      </c>
      <c r="L4818" s="30">
        <v>51</v>
      </c>
    </row>
    <row r="4819" spans="9:12" hidden="1" x14ac:dyDescent="0.2">
      <c r="I4819" s="47" t="str">
        <f t="shared" si="433"/>
        <v>3 de 2015</v>
      </c>
      <c r="J4819" s="30" t="s">
        <v>156</v>
      </c>
      <c r="K4819" s="30" t="str">
        <f t="shared" si="430"/>
        <v>3 de 2015 - 8 de 2019</v>
      </c>
      <c r="L4819" s="30">
        <v>52</v>
      </c>
    </row>
    <row r="4820" spans="9:12" hidden="1" x14ac:dyDescent="0.2">
      <c r="I4820" s="47" t="str">
        <f t="shared" si="433"/>
        <v>3 de 2015</v>
      </c>
      <c r="J4820" s="30" t="s">
        <v>157</v>
      </c>
      <c r="K4820" s="30" t="str">
        <f t="shared" si="430"/>
        <v>3 de 2015 - 9 de 2019</v>
      </c>
      <c r="L4820" s="30">
        <v>53</v>
      </c>
    </row>
    <row r="4821" spans="9:12" hidden="1" x14ac:dyDescent="0.2">
      <c r="I4821" s="47" t="str">
        <f t="shared" si="433"/>
        <v>3 de 2015</v>
      </c>
      <c r="J4821" s="30" t="s">
        <v>158</v>
      </c>
      <c r="K4821" s="30" t="str">
        <f t="shared" si="430"/>
        <v>3 de 2015 - 10 de 2019</v>
      </c>
      <c r="L4821" s="30">
        <v>54</v>
      </c>
    </row>
    <row r="4822" spans="9:12" hidden="1" x14ac:dyDescent="0.2">
      <c r="I4822" s="47" t="str">
        <f t="shared" si="433"/>
        <v>3 de 2015</v>
      </c>
      <c r="J4822" s="30" t="s">
        <v>159</v>
      </c>
      <c r="K4822" s="30" t="str">
        <f t="shared" si="430"/>
        <v>3 de 2015 - 11 de 2019</v>
      </c>
      <c r="L4822" s="30">
        <v>55</v>
      </c>
    </row>
    <row r="4823" spans="9:12" hidden="1" x14ac:dyDescent="0.2">
      <c r="I4823" s="47" t="str">
        <f t="shared" si="433"/>
        <v>3 de 2015</v>
      </c>
      <c r="J4823" s="30" t="s">
        <v>160</v>
      </c>
      <c r="K4823" s="30" t="str">
        <f t="shared" si="430"/>
        <v>3 de 2015 - 12 de 2019</v>
      </c>
      <c r="L4823" s="30">
        <v>56</v>
      </c>
    </row>
    <row r="4824" spans="9:12" hidden="1" x14ac:dyDescent="0.2">
      <c r="I4824" s="47" t="s">
        <v>104</v>
      </c>
      <c r="J4824" s="30" t="s">
        <v>149</v>
      </c>
      <c r="K4824" s="30" t="str">
        <f t="shared" si="430"/>
        <v>4 de 2015 - 1 de 2019</v>
      </c>
      <c r="L4824" s="30">
        <v>44</v>
      </c>
    </row>
    <row r="4825" spans="9:12" hidden="1" x14ac:dyDescent="0.2">
      <c r="I4825" s="47" t="str">
        <f>I4824</f>
        <v>4 de 2015</v>
      </c>
      <c r="J4825" s="30" t="s">
        <v>150</v>
      </c>
      <c r="K4825" s="30" t="str">
        <f t="shared" si="430"/>
        <v>4 de 2015 - 2 de 2019</v>
      </c>
      <c r="L4825" s="30">
        <v>45</v>
      </c>
    </row>
    <row r="4826" spans="9:12" hidden="1" x14ac:dyDescent="0.2">
      <c r="I4826" s="47" t="str">
        <f t="shared" ref="I4826:I4835" si="434">I4825</f>
        <v>4 de 2015</v>
      </c>
      <c r="J4826" s="30" t="s">
        <v>151</v>
      </c>
      <c r="K4826" s="30" t="str">
        <f t="shared" si="430"/>
        <v>4 de 2015 - 3 de 2019</v>
      </c>
      <c r="L4826" s="30">
        <v>46</v>
      </c>
    </row>
    <row r="4827" spans="9:12" hidden="1" x14ac:dyDescent="0.2">
      <c r="I4827" s="47" t="str">
        <f t="shared" si="434"/>
        <v>4 de 2015</v>
      </c>
      <c r="J4827" s="30" t="s">
        <v>152</v>
      </c>
      <c r="K4827" s="30" t="str">
        <f t="shared" si="430"/>
        <v>4 de 2015 - 4 de 2019</v>
      </c>
      <c r="L4827" s="30">
        <v>47</v>
      </c>
    </row>
    <row r="4828" spans="9:12" hidden="1" x14ac:dyDescent="0.2">
      <c r="I4828" s="47" t="str">
        <f t="shared" si="434"/>
        <v>4 de 2015</v>
      </c>
      <c r="J4828" s="30" t="s">
        <v>153</v>
      </c>
      <c r="K4828" s="30" t="str">
        <f t="shared" si="430"/>
        <v>4 de 2015 - 5 de 2019</v>
      </c>
      <c r="L4828" s="30">
        <v>48</v>
      </c>
    </row>
    <row r="4829" spans="9:12" hidden="1" x14ac:dyDescent="0.2">
      <c r="I4829" s="47" t="str">
        <f t="shared" si="434"/>
        <v>4 de 2015</v>
      </c>
      <c r="J4829" s="30" t="s">
        <v>154</v>
      </c>
      <c r="K4829" s="30" t="str">
        <f t="shared" si="430"/>
        <v>4 de 2015 - 6 de 2019</v>
      </c>
      <c r="L4829" s="30">
        <v>49</v>
      </c>
    </row>
    <row r="4830" spans="9:12" hidden="1" x14ac:dyDescent="0.2">
      <c r="I4830" s="47" t="str">
        <f t="shared" si="434"/>
        <v>4 de 2015</v>
      </c>
      <c r="J4830" s="30" t="s">
        <v>155</v>
      </c>
      <c r="K4830" s="30" t="str">
        <f t="shared" si="430"/>
        <v>4 de 2015 - 7 de 2019</v>
      </c>
      <c r="L4830" s="30">
        <v>50</v>
      </c>
    </row>
    <row r="4831" spans="9:12" hidden="1" x14ac:dyDescent="0.2">
      <c r="I4831" s="47" t="str">
        <f t="shared" si="434"/>
        <v>4 de 2015</v>
      </c>
      <c r="J4831" s="30" t="s">
        <v>156</v>
      </c>
      <c r="K4831" s="30" t="str">
        <f t="shared" si="430"/>
        <v>4 de 2015 - 8 de 2019</v>
      </c>
      <c r="L4831" s="30">
        <v>51</v>
      </c>
    </row>
    <row r="4832" spans="9:12" hidden="1" x14ac:dyDescent="0.2">
      <c r="I4832" s="47" t="str">
        <f t="shared" si="434"/>
        <v>4 de 2015</v>
      </c>
      <c r="J4832" s="30" t="s">
        <v>157</v>
      </c>
      <c r="K4832" s="30" t="str">
        <f t="shared" si="430"/>
        <v>4 de 2015 - 9 de 2019</v>
      </c>
      <c r="L4832" s="30">
        <v>52</v>
      </c>
    </row>
    <row r="4833" spans="9:12" hidden="1" x14ac:dyDescent="0.2">
      <c r="I4833" s="47" t="str">
        <f t="shared" si="434"/>
        <v>4 de 2015</v>
      </c>
      <c r="J4833" s="30" t="s">
        <v>158</v>
      </c>
      <c r="K4833" s="30" t="str">
        <f t="shared" si="430"/>
        <v>4 de 2015 - 10 de 2019</v>
      </c>
      <c r="L4833" s="30">
        <v>53</v>
      </c>
    </row>
    <row r="4834" spans="9:12" hidden="1" x14ac:dyDescent="0.2">
      <c r="I4834" s="47" t="str">
        <f t="shared" si="434"/>
        <v>4 de 2015</v>
      </c>
      <c r="J4834" s="30" t="s">
        <v>159</v>
      </c>
      <c r="K4834" s="30" t="str">
        <f t="shared" si="430"/>
        <v>4 de 2015 - 11 de 2019</v>
      </c>
      <c r="L4834" s="30">
        <v>54</v>
      </c>
    </row>
    <row r="4835" spans="9:12" hidden="1" x14ac:dyDescent="0.2">
      <c r="I4835" s="47" t="str">
        <f t="shared" si="434"/>
        <v>4 de 2015</v>
      </c>
      <c r="J4835" s="30" t="s">
        <v>160</v>
      </c>
      <c r="K4835" s="30" t="str">
        <f t="shared" si="430"/>
        <v>4 de 2015 - 12 de 2019</v>
      </c>
      <c r="L4835" s="30">
        <v>55</v>
      </c>
    </row>
    <row r="4836" spans="9:12" hidden="1" x14ac:dyDescent="0.2">
      <c r="I4836" s="47" t="s">
        <v>105</v>
      </c>
      <c r="J4836" s="30" t="s">
        <v>149</v>
      </c>
      <c r="K4836" s="30" t="str">
        <f t="shared" si="430"/>
        <v>5 de 2015 - 1 de 2019</v>
      </c>
      <c r="L4836" s="30">
        <v>43</v>
      </c>
    </row>
    <row r="4837" spans="9:12" hidden="1" x14ac:dyDescent="0.2">
      <c r="I4837" s="47" t="str">
        <f>I4836</f>
        <v>5 de 2015</v>
      </c>
      <c r="J4837" s="30" t="s">
        <v>150</v>
      </c>
      <c r="K4837" s="30" t="str">
        <f t="shared" si="430"/>
        <v>5 de 2015 - 2 de 2019</v>
      </c>
      <c r="L4837" s="30">
        <v>44</v>
      </c>
    </row>
    <row r="4838" spans="9:12" hidden="1" x14ac:dyDescent="0.2">
      <c r="I4838" s="47" t="str">
        <f t="shared" ref="I4838:I4847" si="435">I4837</f>
        <v>5 de 2015</v>
      </c>
      <c r="J4838" s="30" t="s">
        <v>151</v>
      </c>
      <c r="K4838" s="30" t="str">
        <f t="shared" si="430"/>
        <v>5 de 2015 - 3 de 2019</v>
      </c>
      <c r="L4838" s="30">
        <v>45</v>
      </c>
    </row>
    <row r="4839" spans="9:12" hidden="1" x14ac:dyDescent="0.2">
      <c r="I4839" s="47" t="str">
        <f t="shared" si="435"/>
        <v>5 de 2015</v>
      </c>
      <c r="J4839" s="30" t="s">
        <v>152</v>
      </c>
      <c r="K4839" s="30" t="str">
        <f t="shared" si="430"/>
        <v>5 de 2015 - 4 de 2019</v>
      </c>
      <c r="L4839" s="30">
        <v>46</v>
      </c>
    </row>
    <row r="4840" spans="9:12" hidden="1" x14ac:dyDescent="0.2">
      <c r="I4840" s="47" t="str">
        <f t="shared" si="435"/>
        <v>5 de 2015</v>
      </c>
      <c r="J4840" s="30" t="s">
        <v>153</v>
      </c>
      <c r="K4840" s="30" t="str">
        <f t="shared" si="430"/>
        <v>5 de 2015 - 5 de 2019</v>
      </c>
      <c r="L4840" s="30">
        <v>47</v>
      </c>
    </row>
    <row r="4841" spans="9:12" hidden="1" x14ac:dyDescent="0.2">
      <c r="I4841" s="47" t="str">
        <f t="shared" si="435"/>
        <v>5 de 2015</v>
      </c>
      <c r="J4841" s="30" t="s">
        <v>154</v>
      </c>
      <c r="K4841" s="30" t="str">
        <f t="shared" si="430"/>
        <v>5 de 2015 - 6 de 2019</v>
      </c>
      <c r="L4841" s="30">
        <v>48</v>
      </c>
    </row>
    <row r="4842" spans="9:12" hidden="1" x14ac:dyDescent="0.2">
      <c r="I4842" s="47" t="str">
        <f t="shared" si="435"/>
        <v>5 de 2015</v>
      </c>
      <c r="J4842" s="30" t="s">
        <v>155</v>
      </c>
      <c r="K4842" s="30" t="str">
        <f t="shared" si="430"/>
        <v>5 de 2015 - 7 de 2019</v>
      </c>
      <c r="L4842" s="30">
        <v>49</v>
      </c>
    </row>
    <row r="4843" spans="9:12" hidden="1" x14ac:dyDescent="0.2">
      <c r="I4843" s="47" t="str">
        <f t="shared" si="435"/>
        <v>5 de 2015</v>
      </c>
      <c r="J4843" s="30" t="s">
        <v>156</v>
      </c>
      <c r="K4843" s="30" t="str">
        <f t="shared" si="430"/>
        <v>5 de 2015 - 8 de 2019</v>
      </c>
      <c r="L4843" s="30">
        <v>50</v>
      </c>
    </row>
    <row r="4844" spans="9:12" hidden="1" x14ac:dyDescent="0.2">
      <c r="I4844" s="47" t="str">
        <f t="shared" si="435"/>
        <v>5 de 2015</v>
      </c>
      <c r="J4844" s="30" t="s">
        <v>157</v>
      </c>
      <c r="K4844" s="30" t="str">
        <f t="shared" si="430"/>
        <v>5 de 2015 - 9 de 2019</v>
      </c>
      <c r="L4844" s="30">
        <v>51</v>
      </c>
    </row>
    <row r="4845" spans="9:12" hidden="1" x14ac:dyDescent="0.2">
      <c r="I4845" s="47" t="str">
        <f t="shared" si="435"/>
        <v>5 de 2015</v>
      </c>
      <c r="J4845" s="30" t="s">
        <v>158</v>
      </c>
      <c r="K4845" s="30" t="str">
        <f t="shared" si="430"/>
        <v>5 de 2015 - 10 de 2019</v>
      </c>
      <c r="L4845" s="30">
        <v>52</v>
      </c>
    </row>
    <row r="4846" spans="9:12" hidden="1" x14ac:dyDescent="0.2">
      <c r="I4846" s="47" t="str">
        <f t="shared" si="435"/>
        <v>5 de 2015</v>
      </c>
      <c r="J4846" s="30" t="s">
        <v>159</v>
      </c>
      <c r="K4846" s="30" t="str">
        <f t="shared" si="430"/>
        <v>5 de 2015 - 11 de 2019</v>
      </c>
      <c r="L4846" s="30">
        <v>53</v>
      </c>
    </row>
    <row r="4847" spans="9:12" hidden="1" x14ac:dyDescent="0.2">
      <c r="I4847" s="47" t="str">
        <f t="shared" si="435"/>
        <v>5 de 2015</v>
      </c>
      <c r="J4847" s="30" t="s">
        <v>160</v>
      </c>
      <c r="K4847" s="30" t="str">
        <f t="shared" si="430"/>
        <v>5 de 2015 - 12 de 2019</v>
      </c>
      <c r="L4847" s="30">
        <v>54</v>
      </c>
    </row>
    <row r="4848" spans="9:12" hidden="1" x14ac:dyDescent="0.2">
      <c r="I4848" s="47" t="s">
        <v>106</v>
      </c>
      <c r="J4848" s="30" t="s">
        <v>149</v>
      </c>
      <c r="K4848" s="30" t="str">
        <f t="shared" si="430"/>
        <v>6 de 2015 - 1 de 2019</v>
      </c>
      <c r="L4848" s="30">
        <v>42</v>
      </c>
    </row>
    <row r="4849" spans="9:12" hidden="1" x14ac:dyDescent="0.2">
      <c r="I4849" s="47" t="str">
        <f>I4848</f>
        <v>6 de 2015</v>
      </c>
      <c r="J4849" s="30" t="s">
        <v>150</v>
      </c>
      <c r="K4849" s="30" t="str">
        <f t="shared" si="430"/>
        <v>6 de 2015 - 2 de 2019</v>
      </c>
      <c r="L4849" s="30">
        <v>43</v>
      </c>
    </row>
    <row r="4850" spans="9:12" hidden="1" x14ac:dyDescent="0.2">
      <c r="I4850" s="47" t="str">
        <f t="shared" ref="I4850:I4859" si="436">I4849</f>
        <v>6 de 2015</v>
      </c>
      <c r="J4850" s="30" t="s">
        <v>151</v>
      </c>
      <c r="K4850" s="30" t="str">
        <f t="shared" si="430"/>
        <v>6 de 2015 - 3 de 2019</v>
      </c>
      <c r="L4850" s="30">
        <v>44</v>
      </c>
    </row>
    <row r="4851" spans="9:12" hidden="1" x14ac:dyDescent="0.2">
      <c r="I4851" s="47" t="str">
        <f t="shared" si="436"/>
        <v>6 de 2015</v>
      </c>
      <c r="J4851" s="30" t="s">
        <v>152</v>
      </c>
      <c r="K4851" s="30" t="str">
        <f t="shared" si="430"/>
        <v>6 de 2015 - 4 de 2019</v>
      </c>
      <c r="L4851" s="30">
        <v>45</v>
      </c>
    </row>
    <row r="4852" spans="9:12" hidden="1" x14ac:dyDescent="0.2">
      <c r="I4852" s="47" t="str">
        <f t="shared" si="436"/>
        <v>6 de 2015</v>
      </c>
      <c r="J4852" s="30" t="s">
        <v>153</v>
      </c>
      <c r="K4852" s="30" t="str">
        <f t="shared" si="430"/>
        <v>6 de 2015 - 5 de 2019</v>
      </c>
      <c r="L4852" s="30">
        <v>46</v>
      </c>
    </row>
    <row r="4853" spans="9:12" hidden="1" x14ac:dyDescent="0.2">
      <c r="I4853" s="47" t="str">
        <f t="shared" si="436"/>
        <v>6 de 2015</v>
      </c>
      <c r="J4853" s="30" t="s">
        <v>154</v>
      </c>
      <c r="K4853" s="30" t="str">
        <f t="shared" ref="K4853:K4916" si="437">CONCATENATE(I4853," - ",J4853)</f>
        <v>6 de 2015 - 6 de 2019</v>
      </c>
      <c r="L4853" s="30">
        <v>47</v>
      </c>
    </row>
    <row r="4854" spans="9:12" hidden="1" x14ac:dyDescent="0.2">
      <c r="I4854" s="47" t="str">
        <f t="shared" si="436"/>
        <v>6 de 2015</v>
      </c>
      <c r="J4854" s="30" t="s">
        <v>155</v>
      </c>
      <c r="K4854" s="30" t="str">
        <f t="shared" si="437"/>
        <v>6 de 2015 - 7 de 2019</v>
      </c>
      <c r="L4854" s="30">
        <v>48</v>
      </c>
    </row>
    <row r="4855" spans="9:12" hidden="1" x14ac:dyDescent="0.2">
      <c r="I4855" s="47" t="str">
        <f t="shared" si="436"/>
        <v>6 de 2015</v>
      </c>
      <c r="J4855" s="30" t="s">
        <v>156</v>
      </c>
      <c r="K4855" s="30" t="str">
        <f t="shared" si="437"/>
        <v>6 de 2015 - 8 de 2019</v>
      </c>
      <c r="L4855" s="30">
        <v>49</v>
      </c>
    </row>
    <row r="4856" spans="9:12" hidden="1" x14ac:dyDescent="0.2">
      <c r="I4856" s="47" t="str">
        <f t="shared" si="436"/>
        <v>6 de 2015</v>
      </c>
      <c r="J4856" s="30" t="s">
        <v>157</v>
      </c>
      <c r="K4856" s="30" t="str">
        <f t="shared" si="437"/>
        <v>6 de 2015 - 9 de 2019</v>
      </c>
      <c r="L4856" s="30">
        <v>50</v>
      </c>
    </row>
    <row r="4857" spans="9:12" hidden="1" x14ac:dyDescent="0.2">
      <c r="I4857" s="47" t="str">
        <f t="shared" si="436"/>
        <v>6 de 2015</v>
      </c>
      <c r="J4857" s="30" t="s">
        <v>158</v>
      </c>
      <c r="K4857" s="30" t="str">
        <f t="shared" si="437"/>
        <v>6 de 2015 - 10 de 2019</v>
      </c>
      <c r="L4857" s="30">
        <v>51</v>
      </c>
    </row>
    <row r="4858" spans="9:12" hidden="1" x14ac:dyDescent="0.2">
      <c r="I4858" s="47" t="str">
        <f t="shared" si="436"/>
        <v>6 de 2015</v>
      </c>
      <c r="J4858" s="30" t="s">
        <v>159</v>
      </c>
      <c r="K4858" s="30" t="str">
        <f t="shared" si="437"/>
        <v>6 de 2015 - 11 de 2019</v>
      </c>
      <c r="L4858" s="30">
        <v>52</v>
      </c>
    </row>
    <row r="4859" spans="9:12" hidden="1" x14ac:dyDescent="0.2">
      <c r="I4859" s="47" t="str">
        <f t="shared" si="436"/>
        <v>6 de 2015</v>
      </c>
      <c r="J4859" s="30" t="s">
        <v>160</v>
      </c>
      <c r="K4859" s="30" t="str">
        <f t="shared" si="437"/>
        <v>6 de 2015 - 12 de 2019</v>
      </c>
      <c r="L4859" s="30">
        <v>53</v>
      </c>
    </row>
    <row r="4860" spans="9:12" hidden="1" x14ac:dyDescent="0.2">
      <c r="I4860" s="47" t="s">
        <v>107</v>
      </c>
      <c r="J4860" s="30" t="s">
        <v>149</v>
      </c>
      <c r="K4860" s="30" t="str">
        <f t="shared" si="437"/>
        <v>7 de 2015 - 1 de 2019</v>
      </c>
      <c r="L4860" s="30">
        <v>41</v>
      </c>
    </row>
    <row r="4861" spans="9:12" hidden="1" x14ac:dyDescent="0.2">
      <c r="I4861" s="47" t="str">
        <f>I4860</f>
        <v>7 de 2015</v>
      </c>
      <c r="J4861" s="30" t="s">
        <v>150</v>
      </c>
      <c r="K4861" s="30" t="str">
        <f t="shared" si="437"/>
        <v>7 de 2015 - 2 de 2019</v>
      </c>
      <c r="L4861" s="30">
        <v>42</v>
      </c>
    </row>
    <row r="4862" spans="9:12" hidden="1" x14ac:dyDescent="0.2">
      <c r="I4862" s="47" t="str">
        <f t="shared" ref="I4862:I4871" si="438">I4861</f>
        <v>7 de 2015</v>
      </c>
      <c r="J4862" s="30" t="s">
        <v>151</v>
      </c>
      <c r="K4862" s="30" t="str">
        <f t="shared" si="437"/>
        <v>7 de 2015 - 3 de 2019</v>
      </c>
      <c r="L4862" s="30">
        <v>43</v>
      </c>
    </row>
    <row r="4863" spans="9:12" hidden="1" x14ac:dyDescent="0.2">
      <c r="I4863" s="47" t="str">
        <f t="shared" si="438"/>
        <v>7 de 2015</v>
      </c>
      <c r="J4863" s="30" t="s">
        <v>152</v>
      </c>
      <c r="K4863" s="30" t="str">
        <f t="shared" si="437"/>
        <v>7 de 2015 - 4 de 2019</v>
      </c>
      <c r="L4863" s="30">
        <v>44</v>
      </c>
    </row>
    <row r="4864" spans="9:12" hidden="1" x14ac:dyDescent="0.2">
      <c r="I4864" s="47" t="str">
        <f t="shared" si="438"/>
        <v>7 de 2015</v>
      </c>
      <c r="J4864" s="30" t="s">
        <v>153</v>
      </c>
      <c r="K4864" s="30" t="str">
        <f t="shared" si="437"/>
        <v>7 de 2015 - 5 de 2019</v>
      </c>
      <c r="L4864" s="30">
        <v>45</v>
      </c>
    </row>
    <row r="4865" spans="9:12" hidden="1" x14ac:dyDescent="0.2">
      <c r="I4865" s="47" t="str">
        <f t="shared" si="438"/>
        <v>7 de 2015</v>
      </c>
      <c r="J4865" s="30" t="s">
        <v>154</v>
      </c>
      <c r="K4865" s="30" t="str">
        <f t="shared" si="437"/>
        <v>7 de 2015 - 6 de 2019</v>
      </c>
      <c r="L4865" s="30">
        <v>46</v>
      </c>
    </row>
    <row r="4866" spans="9:12" hidden="1" x14ac:dyDescent="0.2">
      <c r="I4866" s="47" t="str">
        <f t="shared" si="438"/>
        <v>7 de 2015</v>
      </c>
      <c r="J4866" s="30" t="s">
        <v>155</v>
      </c>
      <c r="K4866" s="30" t="str">
        <f t="shared" si="437"/>
        <v>7 de 2015 - 7 de 2019</v>
      </c>
      <c r="L4866" s="30">
        <v>47</v>
      </c>
    </row>
    <row r="4867" spans="9:12" hidden="1" x14ac:dyDescent="0.2">
      <c r="I4867" s="47" t="str">
        <f t="shared" si="438"/>
        <v>7 de 2015</v>
      </c>
      <c r="J4867" s="30" t="s">
        <v>156</v>
      </c>
      <c r="K4867" s="30" t="str">
        <f t="shared" si="437"/>
        <v>7 de 2015 - 8 de 2019</v>
      </c>
      <c r="L4867" s="30">
        <v>48</v>
      </c>
    </row>
    <row r="4868" spans="9:12" hidden="1" x14ac:dyDescent="0.2">
      <c r="I4868" s="47" t="str">
        <f t="shared" si="438"/>
        <v>7 de 2015</v>
      </c>
      <c r="J4868" s="30" t="s">
        <v>157</v>
      </c>
      <c r="K4868" s="30" t="str">
        <f t="shared" si="437"/>
        <v>7 de 2015 - 9 de 2019</v>
      </c>
      <c r="L4868" s="30">
        <v>49</v>
      </c>
    </row>
    <row r="4869" spans="9:12" hidden="1" x14ac:dyDescent="0.2">
      <c r="I4869" s="47" t="str">
        <f t="shared" si="438"/>
        <v>7 de 2015</v>
      </c>
      <c r="J4869" s="30" t="s">
        <v>158</v>
      </c>
      <c r="K4869" s="30" t="str">
        <f t="shared" si="437"/>
        <v>7 de 2015 - 10 de 2019</v>
      </c>
      <c r="L4869" s="30">
        <v>50</v>
      </c>
    </row>
    <row r="4870" spans="9:12" hidden="1" x14ac:dyDescent="0.2">
      <c r="I4870" s="47" t="str">
        <f t="shared" si="438"/>
        <v>7 de 2015</v>
      </c>
      <c r="J4870" s="30" t="s">
        <v>159</v>
      </c>
      <c r="K4870" s="30" t="str">
        <f t="shared" si="437"/>
        <v>7 de 2015 - 11 de 2019</v>
      </c>
      <c r="L4870" s="30">
        <v>51</v>
      </c>
    </row>
    <row r="4871" spans="9:12" hidden="1" x14ac:dyDescent="0.2">
      <c r="I4871" s="47" t="str">
        <f t="shared" si="438"/>
        <v>7 de 2015</v>
      </c>
      <c r="J4871" s="30" t="s">
        <v>160</v>
      </c>
      <c r="K4871" s="30" t="str">
        <f t="shared" si="437"/>
        <v>7 de 2015 - 12 de 2019</v>
      </c>
      <c r="L4871" s="30">
        <v>52</v>
      </c>
    </row>
    <row r="4872" spans="9:12" hidden="1" x14ac:dyDescent="0.2">
      <c r="I4872" s="47" t="s">
        <v>108</v>
      </c>
      <c r="J4872" s="30" t="s">
        <v>149</v>
      </c>
      <c r="K4872" s="30" t="str">
        <f t="shared" si="437"/>
        <v>8 de 2015 - 1 de 2019</v>
      </c>
      <c r="L4872" s="30">
        <v>40</v>
      </c>
    </row>
    <row r="4873" spans="9:12" hidden="1" x14ac:dyDescent="0.2">
      <c r="I4873" s="47" t="str">
        <f>I4872</f>
        <v>8 de 2015</v>
      </c>
      <c r="J4873" s="30" t="s">
        <v>150</v>
      </c>
      <c r="K4873" s="30" t="str">
        <f t="shared" si="437"/>
        <v>8 de 2015 - 2 de 2019</v>
      </c>
      <c r="L4873" s="30">
        <v>41</v>
      </c>
    </row>
    <row r="4874" spans="9:12" hidden="1" x14ac:dyDescent="0.2">
      <c r="I4874" s="47" t="str">
        <f t="shared" ref="I4874:I4883" si="439">I4873</f>
        <v>8 de 2015</v>
      </c>
      <c r="J4874" s="30" t="s">
        <v>151</v>
      </c>
      <c r="K4874" s="30" t="str">
        <f t="shared" si="437"/>
        <v>8 de 2015 - 3 de 2019</v>
      </c>
      <c r="L4874" s="30">
        <v>42</v>
      </c>
    </row>
    <row r="4875" spans="9:12" hidden="1" x14ac:dyDescent="0.2">
      <c r="I4875" s="47" t="str">
        <f t="shared" si="439"/>
        <v>8 de 2015</v>
      </c>
      <c r="J4875" s="30" t="s">
        <v>152</v>
      </c>
      <c r="K4875" s="30" t="str">
        <f t="shared" si="437"/>
        <v>8 de 2015 - 4 de 2019</v>
      </c>
      <c r="L4875" s="30">
        <v>43</v>
      </c>
    </row>
    <row r="4876" spans="9:12" hidden="1" x14ac:dyDescent="0.2">
      <c r="I4876" s="47" t="str">
        <f t="shared" si="439"/>
        <v>8 de 2015</v>
      </c>
      <c r="J4876" s="30" t="s">
        <v>153</v>
      </c>
      <c r="K4876" s="30" t="str">
        <f t="shared" si="437"/>
        <v>8 de 2015 - 5 de 2019</v>
      </c>
      <c r="L4876" s="30">
        <v>44</v>
      </c>
    </row>
    <row r="4877" spans="9:12" hidden="1" x14ac:dyDescent="0.2">
      <c r="I4877" s="47" t="str">
        <f t="shared" si="439"/>
        <v>8 de 2015</v>
      </c>
      <c r="J4877" s="30" t="s">
        <v>154</v>
      </c>
      <c r="K4877" s="30" t="str">
        <f t="shared" si="437"/>
        <v>8 de 2015 - 6 de 2019</v>
      </c>
      <c r="L4877" s="30">
        <v>45</v>
      </c>
    </row>
    <row r="4878" spans="9:12" hidden="1" x14ac:dyDescent="0.2">
      <c r="I4878" s="47" t="str">
        <f t="shared" si="439"/>
        <v>8 de 2015</v>
      </c>
      <c r="J4878" s="30" t="s">
        <v>155</v>
      </c>
      <c r="K4878" s="30" t="str">
        <f t="shared" si="437"/>
        <v>8 de 2015 - 7 de 2019</v>
      </c>
      <c r="L4878" s="30">
        <v>46</v>
      </c>
    </row>
    <row r="4879" spans="9:12" hidden="1" x14ac:dyDescent="0.2">
      <c r="I4879" s="47" t="str">
        <f t="shared" si="439"/>
        <v>8 de 2015</v>
      </c>
      <c r="J4879" s="30" t="s">
        <v>156</v>
      </c>
      <c r="K4879" s="30" t="str">
        <f t="shared" si="437"/>
        <v>8 de 2015 - 8 de 2019</v>
      </c>
      <c r="L4879" s="30">
        <v>47</v>
      </c>
    </row>
    <row r="4880" spans="9:12" hidden="1" x14ac:dyDescent="0.2">
      <c r="I4880" s="47" t="str">
        <f t="shared" si="439"/>
        <v>8 de 2015</v>
      </c>
      <c r="J4880" s="30" t="s">
        <v>157</v>
      </c>
      <c r="K4880" s="30" t="str">
        <f t="shared" si="437"/>
        <v>8 de 2015 - 9 de 2019</v>
      </c>
      <c r="L4880" s="30">
        <v>48</v>
      </c>
    </row>
    <row r="4881" spans="9:12" hidden="1" x14ac:dyDescent="0.2">
      <c r="I4881" s="47" t="str">
        <f t="shared" si="439"/>
        <v>8 de 2015</v>
      </c>
      <c r="J4881" s="30" t="s">
        <v>158</v>
      </c>
      <c r="K4881" s="30" t="str">
        <f t="shared" si="437"/>
        <v>8 de 2015 - 10 de 2019</v>
      </c>
      <c r="L4881" s="30">
        <v>49</v>
      </c>
    </row>
    <row r="4882" spans="9:12" hidden="1" x14ac:dyDescent="0.2">
      <c r="I4882" s="47" t="str">
        <f t="shared" si="439"/>
        <v>8 de 2015</v>
      </c>
      <c r="J4882" s="30" t="s">
        <v>159</v>
      </c>
      <c r="K4882" s="30" t="str">
        <f t="shared" si="437"/>
        <v>8 de 2015 - 11 de 2019</v>
      </c>
      <c r="L4882" s="30">
        <v>50</v>
      </c>
    </row>
    <row r="4883" spans="9:12" hidden="1" x14ac:dyDescent="0.2">
      <c r="I4883" s="47" t="str">
        <f t="shared" si="439"/>
        <v>8 de 2015</v>
      </c>
      <c r="J4883" s="30" t="s">
        <v>160</v>
      </c>
      <c r="K4883" s="30" t="str">
        <f t="shared" si="437"/>
        <v>8 de 2015 - 12 de 2019</v>
      </c>
      <c r="L4883" s="30">
        <v>51</v>
      </c>
    </row>
    <row r="4884" spans="9:12" hidden="1" x14ac:dyDescent="0.2">
      <c r="I4884" s="47" t="s">
        <v>109</v>
      </c>
      <c r="J4884" s="30" t="s">
        <v>149</v>
      </c>
      <c r="K4884" s="30" t="str">
        <f t="shared" si="437"/>
        <v>9 de 2015 - 1 de 2019</v>
      </c>
      <c r="L4884" s="30">
        <v>39</v>
      </c>
    </row>
    <row r="4885" spans="9:12" hidden="1" x14ac:dyDescent="0.2">
      <c r="I4885" s="30" t="str">
        <f>I4884</f>
        <v>9 de 2015</v>
      </c>
      <c r="J4885" s="30" t="s">
        <v>150</v>
      </c>
      <c r="K4885" s="30" t="str">
        <f t="shared" si="437"/>
        <v>9 de 2015 - 2 de 2019</v>
      </c>
      <c r="L4885" s="30">
        <v>40</v>
      </c>
    </row>
    <row r="4886" spans="9:12" hidden="1" x14ac:dyDescent="0.2">
      <c r="I4886" s="30" t="str">
        <f t="shared" ref="I4886:I4895" si="440">I4885</f>
        <v>9 de 2015</v>
      </c>
      <c r="J4886" s="30" t="s">
        <v>151</v>
      </c>
      <c r="K4886" s="30" t="str">
        <f t="shared" si="437"/>
        <v>9 de 2015 - 3 de 2019</v>
      </c>
      <c r="L4886" s="30">
        <v>41</v>
      </c>
    </row>
    <row r="4887" spans="9:12" hidden="1" x14ac:dyDescent="0.2">
      <c r="I4887" s="30" t="str">
        <f t="shared" si="440"/>
        <v>9 de 2015</v>
      </c>
      <c r="J4887" s="30" t="s">
        <v>152</v>
      </c>
      <c r="K4887" s="30" t="str">
        <f t="shared" si="437"/>
        <v>9 de 2015 - 4 de 2019</v>
      </c>
      <c r="L4887" s="30">
        <v>42</v>
      </c>
    </row>
    <row r="4888" spans="9:12" hidden="1" x14ac:dyDescent="0.2">
      <c r="I4888" s="30" t="str">
        <f t="shared" si="440"/>
        <v>9 de 2015</v>
      </c>
      <c r="J4888" s="30" t="s">
        <v>153</v>
      </c>
      <c r="K4888" s="30" t="str">
        <f t="shared" si="437"/>
        <v>9 de 2015 - 5 de 2019</v>
      </c>
      <c r="L4888" s="30">
        <v>43</v>
      </c>
    </row>
    <row r="4889" spans="9:12" hidden="1" x14ac:dyDescent="0.2">
      <c r="I4889" s="30" t="str">
        <f t="shared" si="440"/>
        <v>9 de 2015</v>
      </c>
      <c r="J4889" s="30" t="s">
        <v>154</v>
      </c>
      <c r="K4889" s="30" t="str">
        <f t="shared" si="437"/>
        <v>9 de 2015 - 6 de 2019</v>
      </c>
      <c r="L4889" s="30">
        <v>44</v>
      </c>
    </row>
    <row r="4890" spans="9:12" hidden="1" x14ac:dyDescent="0.2">
      <c r="I4890" s="30" t="str">
        <f t="shared" si="440"/>
        <v>9 de 2015</v>
      </c>
      <c r="J4890" s="30" t="s">
        <v>155</v>
      </c>
      <c r="K4890" s="30" t="str">
        <f t="shared" si="437"/>
        <v>9 de 2015 - 7 de 2019</v>
      </c>
      <c r="L4890" s="30">
        <v>45</v>
      </c>
    </row>
    <row r="4891" spans="9:12" hidden="1" x14ac:dyDescent="0.2">
      <c r="I4891" s="30" t="str">
        <f t="shared" si="440"/>
        <v>9 de 2015</v>
      </c>
      <c r="J4891" s="30" t="s">
        <v>156</v>
      </c>
      <c r="K4891" s="30" t="str">
        <f t="shared" si="437"/>
        <v>9 de 2015 - 8 de 2019</v>
      </c>
      <c r="L4891" s="30">
        <v>46</v>
      </c>
    </row>
    <row r="4892" spans="9:12" hidden="1" x14ac:dyDescent="0.2">
      <c r="I4892" s="30" t="str">
        <f t="shared" si="440"/>
        <v>9 de 2015</v>
      </c>
      <c r="J4892" s="30" t="s">
        <v>157</v>
      </c>
      <c r="K4892" s="30" t="str">
        <f t="shared" si="437"/>
        <v>9 de 2015 - 9 de 2019</v>
      </c>
      <c r="L4892" s="30">
        <v>47</v>
      </c>
    </row>
    <row r="4893" spans="9:12" hidden="1" x14ac:dyDescent="0.2">
      <c r="I4893" s="30" t="str">
        <f t="shared" si="440"/>
        <v>9 de 2015</v>
      </c>
      <c r="J4893" s="30" t="s">
        <v>158</v>
      </c>
      <c r="K4893" s="30" t="str">
        <f t="shared" si="437"/>
        <v>9 de 2015 - 10 de 2019</v>
      </c>
      <c r="L4893" s="30">
        <v>48</v>
      </c>
    </row>
    <row r="4894" spans="9:12" hidden="1" x14ac:dyDescent="0.2">
      <c r="I4894" s="30" t="str">
        <f t="shared" si="440"/>
        <v>9 de 2015</v>
      </c>
      <c r="J4894" s="30" t="s">
        <v>159</v>
      </c>
      <c r="K4894" s="30" t="str">
        <f t="shared" si="437"/>
        <v>9 de 2015 - 11 de 2019</v>
      </c>
      <c r="L4894" s="30">
        <v>49</v>
      </c>
    </row>
    <row r="4895" spans="9:12" hidden="1" x14ac:dyDescent="0.2">
      <c r="I4895" s="30" t="str">
        <f t="shared" si="440"/>
        <v>9 de 2015</v>
      </c>
      <c r="J4895" s="30" t="s">
        <v>160</v>
      </c>
      <c r="K4895" s="30" t="str">
        <f t="shared" si="437"/>
        <v>9 de 2015 - 12 de 2019</v>
      </c>
      <c r="L4895" s="30">
        <v>50</v>
      </c>
    </row>
    <row r="4896" spans="9:12" hidden="1" x14ac:dyDescent="0.2">
      <c r="I4896" s="47" t="s">
        <v>110</v>
      </c>
      <c r="J4896" s="30" t="s">
        <v>149</v>
      </c>
      <c r="K4896" s="30" t="str">
        <f t="shared" si="437"/>
        <v>10 de 2015 - 1 de 2019</v>
      </c>
      <c r="L4896" s="30">
        <v>38</v>
      </c>
    </row>
    <row r="4897" spans="9:12" hidden="1" x14ac:dyDescent="0.2">
      <c r="I4897" s="47" t="str">
        <f>I4896</f>
        <v>10 de 2015</v>
      </c>
      <c r="J4897" s="30" t="s">
        <v>150</v>
      </c>
      <c r="K4897" s="30" t="str">
        <f t="shared" si="437"/>
        <v>10 de 2015 - 2 de 2019</v>
      </c>
      <c r="L4897" s="30">
        <v>39</v>
      </c>
    </row>
    <row r="4898" spans="9:12" hidden="1" x14ac:dyDescent="0.2">
      <c r="I4898" s="47" t="str">
        <f t="shared" ref="I4898:I4907" si="441">I4897</f>
        <v>10 de 2015</v>
      </c>
      <c r="J4898" s="30" t="s">
        <v>151</v>
      </c>
      <c r="K4898" s="30" t="str">
        <f t="shared" si="437"/>
        <v>10 de 2015 - 3 de 2019</v>
      </c>
      <c r="L4898" s="30">
        <v>40</v>
      </c>
    </row>
    <row r="4899" spans="9:12" hidden="1" x14ac:dyDescent="0.2">
      <c r="I4899" s="47" t="str">
        <f t="shared" si="441"/>
        <v>10 de 2015</v>
      </c>
      <c r="J4899" s="30" t="s">
        <v>152</v>
      </c>
      <c r="K4899" s="30" t="str">
        <f t="shared" si="437"/>
        <v>10 de 2015 - 4 de 2019</v>
      </c>
      <c r="L4899" s="30">
        <v>41</v>
      </c>
    </row>
    <row r="4900" spans="9:12" hidden="1" x14ac:dyDescent="0.2">
      <c r="I4900" s="47" t="str">
        <f t="shared" si="441"/>
        <v>10 de 2015</v>
      </c>
      <c r="J4900" s="30" t="s">
        <v>153</v>
      </c>
      <c r="K4900" s="30" t="str">
        <f t="shared" si="437"/>
        <v>10 de 2015 - 5 de 2019</v>
      </c>
      <c r="L4900" s="30">
        <v>42</v>
      </c>
    </row>
    <row r="4901" spans="9:12" hidden="1" x14ac:dyDescent="0.2">
      <c r="I4901" s="47" t="str">
        <f t="shared" si="441"/>
        <v>10 de 2015</v>
      </c>
      <c r="J4901" s="30" t="s">
        <v>154</v>
      </c>
      <c r="K4901" s="30" t="str">
        <f t="shared" si="437"/>
        <v>10 de 2015 - 6 de 2019</v>
      </c>
      <c r="L4901" s="30">
        <v>43</v>
      </c>
    </row>
    <row r="4902" spans="9:12" hidden="1" x14ac:dyDescent="0.2">
      <c r="I4902" s="47" t="str">
        <f t="shared" si="441"/>
        <v>10 de 2015</v>
      </c>
      <c r="J4902" s="30" t="s">
        <v>155</v>
      </c>
      <c r="K4902" s="30" t="str">
        <f t="shared" si="437"/>
        <v>10 de 2015 - 7 de 2019</v>
      </c>
      <c r="L4902" s="30">
        <v>44</v>
      </c>
    </row>
    <row r="4903" spans="9:12" hidden="1" x14ac:dyDescent="0.2">
      <c r="I4903" s="47" t="str">
        <f t="shared" si="441"/>
        <v>10 de 2015</v>
      </c>
      <c r="J4903" s="30" t="s">
        <v>156</v>
      </c>
      <c r="K4903" s="30" t="str">
        <f t="shared" si="437"/>
        <v>10 de 2015 - 8 de 2019</v>
      </c>
      <c r="L4903" s="30">
        <v>45</v>
      </c>
    </row>
    <row r="4904" spans="9:12" hidden="1" x14ac:dyDescent="0.2">
      <c r="I4904" s="47" t="str">
        <f t="shared" si="441"/>
        <v>10 de 2015</v>
      </c>
      <c r="J4904" s="30" t="s">
        <v>157</v>
      </c>
      <c r="K4904" s="30" t="str">
        <f t="shared" si="437"/>
        <v>10 de 2015 - 9 de 2019</v>
      </c>
      <c r="L4904" s="30">
        <v>46</v>
      </c>
    </row>
    <row r="4905" spans="9:12" hidden="1" x14ac:dyDescent="0.2">
      <c r="I4905" s="47" t="str">
        <f t="shared" si="441"/>
        <v>10 de 2015</v>
      </c>
      <c r="J4905" s="30" t="s">
        <v>158</v>
      </c>
      <c r="K4905" s="30" t="str">
        <f t="shared" si="437"/>
        <v>10 de 2015 - 10 de 2019</v>
      </c>
      <c r="L4905" s="30">
        <v>47</v>
      </c>
    </row>
    <row r="4906" spans="9:12" hidden="1" x14ac:dyDescent="0.2">
      <c r="I4906" s="47" t="str">
        <f t="shared" si="441"/>
        <v>10 de 2015</v>
      </c>
      <c r="J4906" s="30" t="s">
        <v>159</v>
      </c>
      <c r="K4906" s="30" t="str">
        <f t="shared" si="437"/>
        <v>10 de 2015 - 11 de 2019</v>
      </c>
      <c r="L4906" s="30">
        <v>48</v>
      </c>
    </row>
    <row r="4907" spans="9:12" hidden="1" x14ac:dyDescent="0.2">
      <c r="I4907" s="47" t="str">
        <f t="shared" si="441"/>
        <v>10 de 2015</v>
      </c>
      <c r="J4907" s="30" t="s">
        <v>160</v>
      </c>
      <c r="K4907" s="30" t="str">
        <f t="shared" si="437"/>
        <v>10 de 2015 - 12 de 2019</v>
      </c>
      <c r="L4907" s="30">
        <v>49</v>
      </c>
    </row>
    <row r="4908" spans="9:12" hidden="1" x14ac:dyDescent="0.2">
      <c r="I4908" s="47" t="s">
        <v>111</v>
      </c>
      <c r="J4908" s="30" t="s">
        <v>149</v>
      </c>
      <c r="K4908" s="30" t="str">
        <f t="shared" si="437"/>
        <v>11 de 2015 - 1 de 2019</v>
      </c>
      <c r="L4908" s="30">
        <v>37</v>
      </c>
    </row>
    <row r="4909" spans="9:12" hidden="1" x14ac:dyDescent="0.2">
      <c r="I4909" s="47" t="str">
        <f>I4908</f>
        <v>11 de 2015</v>
      </c>
      <c r="J4909" s="30" t="s">
        <v>150</v>
      </c>
      <c r="K4909" s="30" t="str">
        <f t="shared" si="437"/>
        <v>11 de 2015 - 2 de 2019</v>
      </c>
      <c r="L4909" s="30">
        <v>38</v>
      </c>
    </row>
    <row r="4910" spans="9:12" hidden="1" x14ac:dyDescent="0.2">
      <c r="I4910" s="47" t="str">
        <f t="shared" ref="I4910:I4919" si="442">I4909</f>
        <v>11 de 2015</v>
      </c>
      <c r="J4910" s="30" t="s">
        <v>151</v>
      </c>
      <c r="K4910" s="30" t="str">
        <f t="shared" si="437"/>
        <v>11 de 2015 - 3 de 2019</v>
      </c>
      <c r="L4910" s="30">
        <v>39</v>
      </c>
    </row>
    <row r="4911" spans="9:12" hidden="1" x14ac:dyDescent="0.2">
      <c r="I4911" s="47" t="str">
        <f t="shared" si="442"/>
        <v>11 de 2015</v>
      </c>
      <c r="J4911" s="30" t="s">
        <v>152</v>
      </c>
      <c r="K4911" s="30" t="str">
        <f t="shared" si="437"/>
        <v>11 de 2015 - 4 de 2019</v>
      </c>
      <c r="L4911" s="30">
        <v>40</v>
      </c>
    </row>
    <row r="4912" spans="9:12" hidden="1" x14ac:dyDescent="0.2">
      <c r="I4912" s="47" t="str">
        <f t="shared" si="442"/>
        <v>11 de 2015</v>
      </c>
      <c r="J4912" s="30" t="s">
        <v>153</v>
      </c>
      <c r="K4912" s="30" t="str">
        <f t="shared" si="437"/>
        <v>11 de 2015 - 5 de 2019</v>
      </c>
      <c r="L4912" s="30">
        <v>41</v>
      </c>
    </row>
    <row r="4913" spans="9:12" hidden="1" x14ac:dyDescent="0.2">
      <c r="I4913" s="47" t="str">
        <f t="shared" si="442"/>
        <v>11 de 2015</v>
      </c>
      <c r="J4913" s="30" t="s">
        <v>154</v>
      </c>
      <c r="K4913" s="30" t="str">
        <f t="shared" si="437"/>
        <v>11 de 2015 - 6 de 2019</v>
      </c>
      <c r="L4913" s="30">
        <v>42</v>
      </c>
    </row>
    <row r="4914" spans="9:12" hidden="1" x14ac:dyDescent="0.2">
      <c r="I4914" s="47" t="str">
        <f t="shared" si="442"/>
        <v>11 de 2015</v>
      </c>
      <c r="J4914" s="30" t="s">
        <v>155</v>
      </c>
      <c r="K4914" s="30" t="str">
        <f t="shared" si="437"/>
        <v>11 de 2015 - 7 de 2019</v>
      </c>
      <c r="L4914" s="30">
        <v>43</v>
      </c>
    </row>
    <row r="4915" spans="9:12" hidden="1" x14ac:dyDescent="0.2">
      <c r="I4915" s="47" t="str">
        <f t="shared" si="442"/>
        <v>11 de 2015</v>
      </c>
      <c r="J4915" s="30" t="s">
        <v>156</v>
      </c>
      <c r="K4915" s="30" t="str">
        <f t="shared" si="437"/>
        <v>11 de 2015 - 8 de 2019</v>
      </c>
      <c r="L4915" s="30">
        <v>44</v>
      </c>
    </row>
    <row r="4916" spans="9:12" hidden="1" x14ac:dyDescent="0.2">
      <c r="I4916" s="47" t="str">
        <f t="shared" si="442"/>
        <v>11 de 2015</v>
      </c>
      <c r="J4916" s="30" t="s">
        <v>157</v>
      </c>
      <c r="K4916" s="30" t="str">
        <f t="shared" si="437"/>
        <v>11 de 2015 - 9 de 2019</v>
      </c>
      <c r="L4916" s="30">
        <v>45</v>
      </c>
    </row>
    <row r="4917" spans="9:12" hidden="1" x14ac:dyDescent="0.2">
      <c r="I4917" s="47" t="str">
        <f t="shared" si="442"/>
        <v>11 de 2015</v>
      </c>
      <c r="J4917" s="30" t="s">
        <v>158</v>
      </c>
      <c r="K4917" s="30" t="str">
        <f t="shared" ref="K4917:K4931" si="443">CONCATENATE(I4917," - ",J4917)</f>
        <v>11 de 2015 - 10 de 2019</v>
      </c>
      <c r="L4917" s="30">
        <v>46</v>
      </c>
    </row>
    <row r="4918" spans="9:12" hidden="1" x14ac:dyDescent="0.2">
      <c r="I4918" s="47" t="str">
        <f t="shared" si="442"/>
        <v>11 de 2015</v>
      </c>
      <c r="J4918" s="30" t="s">
        <v>159</v>
      </c>
      <c r="K4918" s="30" t="str">
        <f t="shared" si="443"/>
        <v>11 de 2015 - 11 de 2019</v>
      </c>
      <c r="L4918" s="30">
        <v>47</v>
      </c>
    </row>
    <row r="4919" spans="9:12" hidden="1" x14ac:dyDescent="0.2">
      <c r="I4919" s="47" t="str">
        <f t="shared" si="442"/>
        <v>11 de 2015</v>
      </c>
      <c r="J4919" s="30" t="s">
        <v>160</v>
      </c>
      <c r="K4919" s="30" t="str">
        <f t="shared" si="443"/>
        <v>11 de 2015 - 12 de 2019</v>
      </c>
      <c r="L4919" s="30">
        <v>48</v>
      </c>
    </row>
    <row r="4920" spans="9:12" hidden="1" x14ac:dyDescent="0.2">
      <c r="I4920" s="47" t="s">
        <v>112</v>
      </c>
      <c r="J4920" s="30" t="s">
        <v>149</v>
      </c>
      <c r="K4920" s="30" t="str">
        <f t="shared" si="443"/>
        <v>12 de 2015 - 1 de 2019</v>
      </c>
      <c r="L4920" s="30">
        <v>36</v>
      </c>
    </row>
    <row r="4921" spans="9:12" hidden="1" x14ac:dyDescent="0.2">
      <c r="I4921" s="47" t="str">
        <f>I4920</f>
        <v>12 de 2015</v>
      </c>
      <c r="J4921" s="30" t="s">
        <v>150</v>
      </c>
      <c r="K4921" s="30" t="str">
        <f t="shared" si="443"/>
        <v>12 de 2015 - 2 de 2019</v>
      </c>
      <c r="L4921" s="30">
        <v>37</v>
      </c>
    </row>
    <row r="4922" spans="9:12" hidden="1" x14ac:dyDescent="0.2">
      <c r="I4922" s="47" t="str">
        <f t="shared" ref="I4922:I4931" si="444">I4921</f>
        <v>12 de 2015</v>
      </c>
      <c r="J4922" s="30" t="s">
        <v>151</v>
      </c>
      <c r="K4922" s="30" t="str">
        <f t="shared" si="443"/>
        <v>12 de 2015 - 3 de 2019</v>
      </c>
      <c r="L4922" s="30">
        <v>38</v>
      </c>
    </row>
    <row r="4923" spans="9:12" hidden="1" x14ac:dyDescent="0.2">
      <c r="I4923" s="47" t="str">
        <f t="shared" si="444"/>
        <v>12 de 2015</v>
      </c>
      <c r="J4923" s="30" t="s">
        <v>152</v>
      </c>
      <c r="K4923" s="30" t="str">
        <f t="shared" si="443"/>
        <v>12 de 2015 - 4 de 2019</v>
      </c>
      <c r="L4923" s="30">
        <v>39</v>
      </c>
    </row>
    <row r="4924" spans="9:12" hidden="1" x14ac:dyDescent="0.2">
      <c r="I4924" s="47" t="str">
        <f t="shared" si="444"/>
        <v>12 de 2015</v>
      </c>
      <c r="J4924" s="30" t="s">
        <v>153</v>
      </c>
      <c r="K4924" s="30" t="str">
        <f t="shared" si="443"/>
        <v>12 de 2015 - 5 de 2019</v>
      </c>
      <c r="L4924" s="30">
        <v>40</v>
      </c>
    </row>
    <row r="4925" spans="9:12" hidden="1" x14ac:dyDescent="0.2">
      <c r="I4925" s="47" t="str">
        <f t="shared" si="444"/>
        <v>12 de 2015</v>
      </c>
      <c r="J4925" s="30" t="s">
        <v>154</v>
      </c>
      <c r="K4925" s="30" t="str">
        <f t="shared" si="443"/>
        <v>12 de 2015 - 6 de 2019</v>
      </c>
      <c r="L4925" s="30">
        <v>41</v>
      </c>
    </row>
    <row r="4926" spans="9:12" hidden="1" x14ac:dyDescent="0.2">
      <c r="I4926" s="47" t="str">
        <f t="shared" si="444"/>
        <v>12 de 2015</v>
      </c>
      <c r="J4926" s="30" t="s">
        <v>155</v>
      </c>
      <c r="K4926" s="30" t="str">
        <f t="shared" si="443"/>
        <v>12 de 2015 - 7 de 2019</v>
      </c>
      <c r="L4926" s="30">
        <v>42</v>
      </c>
    </row>
    <row r="4927" spans="9:12" hidden="1" x14ac:dyDescent="0.2">
      <c r="I4927" s="47" t="str">
        <f t="shared" si="444"/>
        <v>12 de 2015</v>
      </c>
      <c r="J4927" s="30" t="s">
        <v>156</v>
      </c>
      <c r="K4927" s="30" t="str">
        <f t="shared" si="443"/>
        <v>12 de 2015 - 8 de 2019</v>
      </c>
      <c r="L4927" s="30">
        <v>43</v>
      </c>
    </row>
    <row r="4928" spans="9:12" hidden="1" x14ac:dyDescent="0.2">
      <c r="I4928" s="47" t="str">
        <f t="shared" si="444"/>
        <v>12 de 2015</v>
      </c>
      <c r="J4928" s="30" t="s">
        <v>157</v>
      </c>
      <c r="K4928" s="30" t="str">
        <f t="shared" si="443"/>
        <v>12 de 2015 - 9 de 2019</v>
      </c>
      <c r="L4928" s="30">
        <v>44</v>
      </c>
    </row>
    <row r="4929" spans="9:12" hidden="1" x14ac:dyDescent="0.2">
      <c r="I4929" s="47" t="str">
        <f t="shared" si="444"/>
        <v>12 de 2015</v>
      </c>
      <c r="J4929" s="30" t="s">
        <v>158</v>
      </c>
      <c r="K4929" s="30" t="str">
        <f t="shared" si="443"/>
        <v>12 de 2015 - 10 de 2019</v>
      </c>
      <c r="L4929" s="30">
        <v>45</v>
      </c>
    </row>
    <row r="4930" spans="9:12" hidden="1" x14ac:dyDescent="0.2">
      <c r="I4930" s="47" t="str">
        <f t="shared" si="444"/>
        <v>12 de 2015</v>
      </c>
      <c r="J4930" s="30" t="s">
        <v>159</v>
      </c>
      <c r="K4930" s="30" t="str">
        <f t="shared" si="443"/>
        <v>12 de 2015 - 11 de 2019</v>
      </c>
      <c r="L4930" s="30">
        <v>46</v>
      </c>
    </row>
    <row r="4931" spans="9:12" hidden="1" x14ac:dyDescent="0.2">
      <c r="I4931" s="47" t="str">
        <f t="shared" si="444"/>
        <v>12 de 2015</v>
      </c>
      <c r="J4931" s="30" t="s">
        <v>160</v>
      </c>
      <c r="K4931" s="30" t="str">
        <f t="shared" si="443"/>
        <v>12 de 2015 - 12 de 2019</v>
      </c>
      <c r="L4931" s="30">
        <v>47</v>
      </c>
    </row>
    <row r="4932" spans="9:12" hidden="1" x14ac:dyDescent="0.2">
      <c r="K4932" s="18"/>
      <c r="L4932" s="18"/>
    </row>
    <row r="4933" spans="9:12" hidden="1" x14ac:dyDescent="0.2">
      <c r="I4933" s="30" t="s">
        <v>113</v>
      </c>
      <c r="J4933" s="30" t="s">
        <v>161</v>
      </c>
      <c r="K4933" s="30" t="str">
        <f>CONCATENATE(I4933," - ",J4933)</f>
        <v>1 de 2016 - 1 de 2020</v>
      </c>
      <c r="L4933" s="30">
        <v>47</v>
      </c>
    </row>
    <row r="4934" spans="9:12" hidden="1" x14ac:dyDescent="0.2">
      <c r="I4934" s="30" t="str">
        <f>I4933</f>
        <v>1 de 2016</v>
      </c>
      <c r="J4934" s="30" t="s">
        <v>162</v>
      </c>
      <c r="K4934" s="30" t="str">
        <f t="shared" ref="K4934:K4997" si="445">CONCATENATE(I4934," - ",J4934)</f>
        <v>1 de 2016 - 2 de 2020</v>
      </c>
      <c r="L4934" s="30">
        <v>48</v>
      </c>
    </row>
    <row r="4935" spans="9:12" hidden="1" x14ac:dyDescent="0.2">
      <c r="I4935" s="30" t="str">
        <f t="shared" ref="I4935:I4944" si="446">I4934</f>
        <v>1 de 2016</v>
      </c>
      <c r="J4935" s="30" t="s">
        <v>163</v>
      </c>
      <c r="K4935" s="30" t="str">
        <f t="shared" si="445"/>
        <v>1 de 2016 - 3 de 2020</v>
      </c>
      <c r="L4935" s="30">
        <v>49</v>
      </c>
    </row>
    <row r="4936" spans="9:12" hidden="1" x14ac:dyDescent="0.2">
      <c r="I4936" s="30" t="str">
        <f t="shared" si="446"/>
        <v>1 de 2016</v>
      </c>
      <c r="J4936" s="30" t="s">
        <v>164</v>
      </c>
      <c r="K4936" s="30" t="str">
        <f t="shared" si="445"/>
        <v>1 de 2016 - 4 de 2020</v>
      </c>
      <c r="L4936" s="30">
        <v>50</v>
      </c>
    </row>
    <row r="4937" spans="9:12" hidden="1" x14ac:dyDescent="0.2">
      <c r="I4937" s="30" t="str">
        <f t="shared" si="446"/>
        <v>1 de 2016</v>
      </c>
      <c r="J4937" s="30" t="s">
        <v>165</v>
      </c>
      <c r="K4937" s="30" t="str">
        <f t="shared" si="445"/>
        <v>1 de 2016 - 5 de 2020</v>
      </c>
      <c r="L4937" s="30">
        <v>51</v>
      </c>
    </row>
    <row r="4938" spans="9:12" hidden="1" x14ac:dyDescent="0.2">
      <c r="I4938" s="30" t="str">
        <f t="shared" si="446"/>
        <v>1 de 2016</v>
      </c>
      <c r="J4938" s="30" t="s">
        <v>166</v>
      </c>
      <c r="K4938" s="30" t="str">
        <f t="shared" si="445"/>
        <v>1 de 2016 - 6 de 2020</v>
      </c>
      <c r="L4938" s="30">
        <v>52</v>
      </c>
    </row>
    <row r="4939" spans="9:12" hidden="1" x14ac:dyDescent="0.2">
      <c r="I4939" s="30" t="str">
        <f t="shared" si="446"/>
        <v>1 de 2016</v>
      </c>
      <c r="J4939" s="30" t="s">
        <v>167</v>
      </c>
      <c r="K4939" s="30" t="str">
        <f t="shared" si="445"/>
        <v>1 de 2016 - 7 de 2020</v>
      </c>
      <c r="L4939" s="30">
        <v>53</v>
      </c>
    </row>
    <row r="4940" spans="9:12" hidden="1" x14ac:dyDescent="0.2">
      <c r="I4940" s="30" t="str">
        <f t="shared" si="446"/>
        <v>1 de 2016</v>
      </c>
      <c r="J4940" s="30" t="s">
        <v>168</v>
      </c>
      <c r="K4940" s="30" t="str">
        <f t="shared" si="445"/>
        <v>1 de 2016 - 8 de 2020</v>
      </c>
      <c r="L4940" s="30">
        <v>54</v>
      </c>
    </row>
    <row r="4941" spans="9:12" hidden="1" x14ac:dyDescent="0.2">
      <c r="I4941" s="30" t="str">
        <f t="shared" si="446"/>
        <v>1 de 2016</v>
      </c>
      <c r="J4941" s="30" t="s">
        <v>169</v>
      </c>
      <c r="K4941" s="30" t="str">
        <f t="shared" si="445"/>
        <v>1 de 2016 - 9 de 2020</v>
      </c>
      <c r="L4941" s="30">
        <v>55</v>
      </c>
    </row>
    <row r="4942" spans="9:12" hidden="1" x14ac:dyDescent="0.2">
      <c r="I4942" s="30" t="str">
        <f t="shared" si="446"/>
        <v>1 de 2016</v>
      </c>
      <c r="J4942" s="30" t="s">
        <v>170</v>
      </c>
      <c r="K4942" s="30" t="str">
        <f t="shared" si="445"/>
        <v>1 de 2016 - 10 de 2020</v>
      </c>
      <c r="L4942" s="30">
        <v>56</v>
      </c>
    </row>
    <row r="4943" spans="9:12" hidden="1" x14ac:dyDescent="0.2">
      <c r="I4943" s="30" t="str">
        <f t="shared" si="446"/>
        <v>1 de 2016</v>
      </c>
      <c r="J4943" s="30" t="s">
        <v>171</v>
      </c>
      <c r="K4943" s="30" t="str">
        <f t="shared" si="445"/>
        <v>1 de 2016 - 11 de 2020</v>
      </c>
      <c r="L4943" s="30">
        <v>57</v>
      </c>
    </row>
    <row r="4944" spans="9:12" hidden="1" x14ac:dyDescent="0.2">
      <c r="I4944" s="30" t="str">
        <f t="shared" si="446"/>
        <v>1 de 2016</v>
      </c>
      <c r="J4944" s="30" t="s">
        <v>172</v>
      </c>
      <c r="K4944" s="30" t="str">
        <f t="shared" si="445"/>
        <v>1 de 2016 - 12 de 2020</v>
      </c>
      <c r="L4944" s="30">
        <v>58</v>
      </c>
    </row>
    <row r="4945" spans="9:12" hidden="1" x14ac:dyDescent="0.2">
      <c r="I4945" s="30" t="s">
        <v>114</v>
      </c>
      <c r="J4945" s="30" t="s">
        <v>161</v>
      </c>
      <c r="K4945" s="30" t="str">
        <f t="shared" si="445"/>
        <v>2 de 2016 - 1 de 2020</v>
      </c>
      <c r="L4945" s="47">
        <v>46</v>
      </c>
    </row>
    <row r="4946" spans="9:12" hidden="1" x14ac:dyDescent="0.2">
      <c r="I4946" s="30" t="str">
        <f>I4945</f>
        <v>2 de 2016</v>
      </c>
      <c r="J4946" s="30" t="s">
        <v>162</v>
      </c>
      <c r="K4946" s="30" t="str">
        <f t="shared" si="445"/>
        <v>2 de 2016 - 2 de 2020</v>
      </c>
      <c r="L4946" s="47">
        <v>47</v>
      </c>
    </row>
    <row r="4947" spans="9:12" hidden="1" x14ac:dyDescent="0.2">
      <c r="I4947" s="30" t="str">
        <f t="shared" ref="I4947:I4956" si="447">I4946</f>
        <v>2 de 2016</v>
      </c>
      <c r="J4947" s="30" t="s">
        <v>163</v>
      </c>
      <c r="K4947" s="30" t="str">
        <f t="shared" si="445"/>
        <v>2 de 2016 - 3 de 2020</v>
      </c>
      <c r="L4947" s="47">
        <v>48</v>
      </c>
    </row>
    <row r="4948" spans="9:12" hidden="1" x14ac:dyDescent="0.2">
      <c r="I4948" s="30" t="str">
        <f t="shared" si="447"/>
        <v>2 de 2016</v>
      </c>
      <c r="J4948" s="30" t="s">
        <v>164</v>
      </c>
      <c r="K4948" s="30" t="str">
        <f t="shared" si="445"/>
        <v>2 de 2016 - 4 de 2020</v>
      </c>
      <c r="L4948" s="47">
        <v>49</v>
      </c>
    </row>
    <row r="4949" spans="9:12" hidden="1" x14ac:dyDescent="0.2">
      <c r="I4949" s="30" t="str">
        <f t="shared" si="447"/>
        <v>2 de 2016</v>
      </c>
      <c r="J4949" s="30" t="s">
        <v>165</v>
      </c>
      <c r="K4949" s="30" t="str">
        <f t="shared" si="445"/>
        <v>2 de 2016 - 5 de 2020</v>
      </c>
      <c r="L4949" s="47">
        <v>50</v>
      </c>
    </row>
    <row r="4950" spans="9:12" hidden="1" x14ac:dyDescent="0.2">
      <c r="I4950" s="30" t="str">
        <f t="shared" si="447"/>
        <v>2 de 2016</v>
      </c>
      <c r="J4950" s="30" t="s">
        <v>166</v>
      </c>
      <c r="K4950" s="30" t="str">
        <f t="shared" si="445"/>
        <v>2 de 2016 - 6 de 2020</v>
      </c>
      <c r="L4950" s="47">
        <v>51</v>
      </c>
    </row>
    <row r="4951" spans="9:12" hidden="1" x14ac:dyDescent="0.2">
      <c r="I4951" s="30" t="str">
        <f t="shared" si="447"/>
        <v>2 de 2016</v>
      </c>
      <c r="J4951" s="30" t="s">
        <v>167</v>
      </c>
      <c r="K4951" s="30" t="str">
        <f t="shared" si="445"/>
        <v>2 de 2016 - 7 de 2020</v>
      </c>
      <c r="L4951" s="47">
        <v>52</v>
      </c>
    </row>
    <row r="4952" spans="9:12" hidden="1" x14ac:dyDescent="0.2">
      <c r="I4952" s="30" t="str">
        <f t="shared" si="447"/>
        <v>2 de 2016</v>
      </c>
      <c r="J4952" s="30" t="s">
        <v>168</v>
      </c>
      <c r="K4952" s="30" t="str">
        <f t="shared" si="445"/>
        <v>2 de 2016 - 8 de 2020</v>
      </c>
      <c r="L4952" s="47">
        <v>53</v>
      </c>
    </row>
    <row r="4953" spans="9:12" hidden="1" x14ac:dyDescent="0.2">
      <c r="I4953" s="30" t="str">
        <f t="shared" si="447"/>
        <v>2 de 2016</v>
      </c>
      <c r="J4953" s="30" t="s">
        <v>169</v>
      </c>
      <c r="K4953" s="30" t="str">
        <f t="shared" si="445"/>
        <v>2 de 2016 - 9 de 2020</v>
      </c>
      <c r="L4953" s="47">
        <v>54</v>
      </c>
    </row>
    <row r="4954" spans="9:12" hidden="1" x14ac:dyDescent="0.2">
      <c r="I4954" s="30" t="str">
        <f t="shared" si="447"/>
        <v>2 de 2016</v>
      </c>
      <c r="J4954" s="30" t="s">
        <v>170</v>
      </c>
      <c r="K4954" s="30" t="str">
        <f t="shared" si="445"/>
        <v>2 de 2016 - 10 de 2020</v>
      </c>
      <c r="L4954" s="47">
        <v>55</v>
      </c>
    </row>
    <row r="4955" spans="9:12" hidden="1" x14ac:dyDescent="0.2">
      <c r="I4955" s="30" t="str">
        <f t="shared" si="447"/>
        <v>2 de 2016</v>
      </c>
      <c r="J4955" s="30" t="s">
        <v>171</v>
      </c>
      <c r="K4955" s="30" t="str">
        <f t="shared" si="445"/>
        <v>2 de 2016 - 11 de 2020</v>
      </c>
      <c r="L4955" s="47">
        <v>56</v>
      </c>
    </row>
    <row r="4956" spans="9:12" hidden="1" x14ac:dyDescent="0.2">
      <c r="I4956" s="30" t="str">
        <f t="shared" si="447"/>
        <v>2 de 2016</v>
      </c>
      <c r="J4956" s="30" t="s">
        <v>172</v>
      </c>
      <c r="K4956" s="30" t="str">
        <f t="shared" si="445"/>
        <v>2 de 2016 - 12 de 2020</v>
      </c>
      <c r="L4956" s="47">
        <v>57</v>
      </c>
    </row>
    <row r="4957" spans="9:12" hidden="1" x14ac:dyDescent="0.2">
      <c r="I4957" s="47" t="s">
        <v>115</v>
      </c>
      <c r="J4957" s="30" t="s">
        <v>161</v>
      </c>
      <c r="K4957" s="30" t="str">
        <f t="shared" si="445"/>
        <v>3 de 2016 - 1 de 2020</v>
      </c>
      <c r="L4957" s="30">
        <v>45</v>
      </c>
    </row>
    <row r="4958" spans="9:12" hidden="1" x14ac:dyDescent="0.2">
      <c r="I4958" s="47" t="str">
        <f>I4957</f>
        <v>3 de 2016</v>
      </c>
      <c r="J4958" s="30" t="s">
        <v>162</v>
      </c>
      <c r="K4958" s="30" t="str">
        <f t="shared" si="445"/>
        <v>3 de 2016 - 2 de 2020</v>
      </c>
      <c r="L4958" s="30">
        <v>46</v>
      </c>
    </row>
    <row r="4959" spans="9:12" hidden="1" x14ac:dyDescent="0.2">
      <c r="I4959" s="47" t="str">
        <f t="shared" ref="I4959:I4968" si="448">I4958</f>
        <v>3 de 2016</v>
      </c>
      <c r="J4959" s="30" t="s">
        <v>163</v>
      </c>
      <c r="K4959" s="30" t="str">
        <f t="shared" si="445"/>
        <v>3 de 2016 - 3 de 2020</v>
      </c>
      <c r="L4959" s="30">
        <v>47</v>
      </c>
    </row>
    <row r="4960" spans="9:12" hidden="1" x14ac:dyDescent="0.2">
      <c r="I4960" s="47" t="str">
        <f t="shared" si="448"/>
        <v>3 de 2016</v>
      </c>
      <c r="J4960" s="30" t="s">
        <v>164</v>
      </c>
      <c r="K4960" s="30" t="str">
        <f t="shared" si="445"/>
        <v>3 de 2016 - 4 de 2020</v>
      </c>
      <c r="L4960" s="30">
        <v>48</v>
      </c>
    </row>
    <row r="4961" spans="9:12" hidden="1" x14ac:dyDescent="0.2">
      <c r="I4961" s="47" t="str">
        <f t="shared" si="448"/>
        <v>3 de 2016</v>
      </c>
      <c r="J4961" s="30" t="s">
        <v>165</v>
      </c>
      <c r="K4961" s="30" t="str">
        <f t="shared" si="445"/>
        <v>3 de 2016 - 5 de 2020</v>
      </c>
      <c r="L4961" s="30">
        <v>49</v>
      </c>
    </row>
    <row r="4962" spans="9:12" hidden="1" x14ac:dyDescent="0.2">
      <c r="I4962" s="47" t="str">
        <f t="shared" si="448"/>
        <v>3 de 2016</v>
      </c>
      <c r="J4962" s="30" t="s">
        <v>166</v>
      </c>
      <c r="K4962" s="30" t="str">
        <f t="shared" si="445"/>
        <v>3 de 2016 - 6 de 2020</v>
      </c>
      <c r="L4962" s="30">
        <v>50</v>
      </c>
    </row>
    <row r="4963" spans="9:12" hidden="1" x14ac:dyDescent="0.2">
      <c r="I4963" s="47" t="str">
        <f t="shared" si="448"/>
        <v>3 de 2016</v>
      </c>
      <c r="J4963" s="30" t="s">
        <v>167</v>
      </c>
      <c r="K4963" s="30" t="str">
        <f t="shared" si="445"/>
        <v>3 de 2016 - 7 de 2020</v>
      </c>
      <c r="L4963" s="30">
        <v>51</v>
      </c>
    </row>
    <row r="4964" spans="9:12" hidden="1" x14ac:dyDescent="0.2">
      <c r="I4964" s="47" t="str">
        <f t="shared" si="448"/>
        <v>3 de 2016</v>
      </c>
      <c r="J4964" s="30" t="s">
        <v>168</v>
      </c>
      <c r="K4964" s="30" t="str">
        <f t="shared" si="445"/>
        <v>3 de 2016 - 8 de 2020</v>
      </c>
      <c r="L4964" s="30">
        <v>52</v>
      </c>
    </row>
    <row r="4965" spans="9:12" hidden="1" x14ac:dyDescent="0.2">
      <c r="I4965" s="47" t="str">
        <f t="shared" si="448"/>
        <v>3 de 2016</v>
      </c>
      <c r="J4965" s="30" t="s">
        <v>169</v>
      </c>
      <c r="K4965" s="30" t="str">
        <f t="shared" si="445"/>
        <v>3 de 2016 - 9 de 2020</v>
      </c>
      <c r="L4965" s="30">
        <v>53</v>
      </c>
    </row>
    <row r="4966" spans="9:12" hidden="1" x14ac:dyDescent="0.2">
      <c r="I4966" s="47" t="str">
        <f t="shared" si="448"/>
        <v>3 de 2016</v>
      </c>
      <c r="J4966" s="30" t="s">
        <v>170</v>
      </c>
      <c r="K4966" s="30" t="str">
        <f t="shared" si="445"/>
        <v>3 de 2016 - 10 de 2020</v>
      </c>
      <c r="L4966" s="30">
        <v>54</v>
      </c>
    </row>
    <row r="4967" spans="9:12" hidden="1" x14ac:dyDescent="0.2">
      <c r="I4967" s="47" t="str">
        <f t="shared" si="448"/>
        <v>3 de 2016</v>
      </c>
      <c r="J4967" s="30" t="s">
        <v>171</v>
      </c>
      <c r="K4967" s="30" t="str">
        <f t="shared" si="445"/>
        <v>3 de 2016 - 11 de 2020</v>
      </c>
      <c r="L4967" s="30">
        <v>55</v>
      </c>
    </row>
    <row r="4968" spans="9:12" hidden="1" x14ac:dyDescent="0.2">
      <c r="I4968" s="47" t="str">
        <f t="shared" si="448"/>
        <v>3 de 2016</v>
      </c>
      <c r="J4968" s="30" t="s">
        <v>172</v>
      </c>
      <c r="K4968" s="30" t="str">
        <f t="shared" si="445"/>
        <v>3 de 2016 - 12 de 2020</v>
      </c>
      <c r="L4968" s="30">
        <v>56</v>
      </c>
    </row>
    <row r="4969" spans="9:12" hidden="1" x14ac:dyDescent="0.2">
      <c r="I4969" s="47" t="s">
        <v>116</v>
      </c>
      <c r="J4969" s="30" t="s">
        <v>161</v>
      </c>
      <c r="K4969" s="30" t="str">
        <f t="shared" si="445"/>
        <v>4 de 2016 - 1 de 2020</v>
      </c>
      <c r="L4969" s="30">
        <v>44</v>
      </c>
    </row>
    <row r="4970" spans="9:12" hidden="1" x14ac:dyDescent="0.2">
      <c r="I4970" s="47" t="str">
        <f>I4969</f>
        <v>4 de 2016</v>
      </c>
      <c r="J4970" s="30" t="s">
        <v>162</v>
      </c>
      <c r="K4970" s="30" t="str">
        <f t="shared" si="445"/>
        <v>4 de 2016 - 2 de 2020</v>
      </c>
      <c r="L4970" s="30">
        <v>45</v>
      </c>
    </row>
    <row r="4971" spans="9:12" hidden="1" x14ac:dyDescent="0.2">
      <c r="I4971" s="47" t="str">
        <f t="shared" ref="I4971:I4980" si="449">I4970</f>
        <v>4 de 2016</v>
      </c>
      <c r="J4971" s="30" t="s">
        <v>163</v>
      </c>
      <c r="K4971" s="30" t="str">
        <f t="shared" si="445"/>
        <v>4 de 2016 - 3 de 2020</v>
      </c>
      <c r="L4971" s="30">
        <v>46</v>
      </c>
    </row>
    <row r="4972" spans="9:12" hidden="1" x14ac:dyDescent="0.2">
      <c r="I4972" s="47" t="str">
        <f t="shared" si="449"/>
        <v>4 de 2016</v>
      </c>
      <c r="J4972" s="30" t="s">
        <v>164</v>
      </c>
      <c r="K4972" s="30" t="str">
        <f t="shared" si="445"/>
        <v>4 de 2016 - 4 de 2020</v>
      </c>
      <c r="L4972" s="30">
        <v>47</v>
      </c>
    </row>
    <row r="4973" spans="9:12" hidden="1" x14ac:dyDescent="0.2">
      <c r="I4973" s="47" t="str">
        <f t="shared" si="449"/>
        <v>4 de 2016</v>
      </c>
      <c r="J4973" s="30" t="s">
        <v>165</v>
      </c>
      <c r="K4973" s="30" t="str">
        <f t="shared" si="445"/>
        <v>4 de 2016 - 5 de 2020</v>
      </c>
      <c r="L4973" s="30">
        <v>48</v>
      </c>
    </row>
    <row r="4974" spans="9:12" hidden="1" x14ac:dyDescent="0.2">
      <c r="I4974" s="47" t="str">
        <f t="shared" si="449"/>
        <v>4 de 2016</v>
      </c>
      <c r="J4974" s="30" t="s">
        <v>166</v>
      </c>
      <c r="K4974" s="30" t="str">
        <f t="shared" si="445"/>
        <v>4 de 2016 - 6 de 2020</v>
      </c>
      <c r="L4974" s="30">
        <v>49</v>
      </c>
    </row>
    <row r="4975" spans="9:12" hidden="1" x14ac:dyDescent="0.2">
      <c r="I4975" s="47" t="str">
        <f t="shared" si="449"/>
        <v>4 de 2016</v>
      </c>
      <c r="J4975" s="30" t="s">
        <v>167</v>
      </c>
      <c r="K4975" s="30" t="str">
        <f t="shared" si="445"/>
        <v>4 de 2016 - 7 de 2020</v>
      </c>
      <c r="L4975" s="30">
        <v>50</v>
      </c>
    </row>
    <row r="4976" spans="9:12" hidden="1" x14ac:dyDescent="0.2">
      <c r="I4976" s="47" t="str">
        <f t="shared" si="449"/>
        <v>4 de 2016</v>
      </c>
      <c r="J4976" s="30" t="s">
        <v>168</v>
      </c>
      <c r="K4976" s="30" t="str">
        <f t="shared" si="445"/>
        <v>4 de 2016 - 8 de 2020</v>
      </c>
      <c r="L4976" s="30">
        <v>51</v>
      </c>
    </row>
    <row r="4977" spans="9:12" hidden="1" x14ac:dyDescent="0.2">
      <c r="I4977" s="47" t="str">
        <f t="shared" si="449"/>
        <v>4 de 2016</v>
      </c>
      <c r="J4977" s="30" t="s">
        <v>169</v>
      </c>
      <c r="K4977" s="30" t="str">
        <f t="shared" si="445"/>
        <v>4 de 2016 - 9 de 2020</v>
      </c>
      <c r="L4977" s="30">
        <v>52</v>
      </c>
    </row>
    <row r="4978" spans="9:12" hidden="1" x14ac:dyDescent="0.2">
      <c r="I4978" s="47" t="str">
        <f t="shared" si="449"/>
        <v>4 de 2016</v>
      </c>
      <c r="J4978" s="30" t="s">
        <v>170</v>
      </c>
      <c r="K4978" s="30" t="str">
        <f t="shared" si="445"/>
        <v>4 de 2016 - 10 de 2020</v>
      </c>
      <c r="L4978" s="30">
        <v>53</v>
      </c>
    </row>
    <row r="4979" spans="9:12" hidden="1" x14ac:dyDescent="0.2">
      <c r="I4979" s="47" t="str">
        <f t="shared" si="449"/>
        <v>4 de 2016</v>
      </c>
      <c r="J4979" s="30" t="s">
        <v>171</v>
      </c>
      <c r="K4979" s="30" t="str">
        <f t="shared" si="445"/>
        <v>4 de 2016 - 11 de 2020</v>
      </c>
      <c r="L4979" s="30">
        <v>54</v>
      </c>
    </row>
    <row r="4980" spans="9:12" hidden="1" x14ac:dyDescent="0.2">
      <c r="I4980" s="47" t="str">
        <f t="shared" si="449"/>
        <v>4 de 2016</v>
      </c>
      <c r="J4980" s="30" t="s">
        <v>172</v>
      </c>
      <c r="K4980" s="30" t="str">
        <f t="shared" si="445"/>
        <v>4 de 2016 - 12 de 2020</v>
      </c>
      <c r="L4980" s="30">
        <v>55</v>
      </c>
    </row>
    <row r="4981" spans="9:12" hidden="1" x14ac:dyDescent="0.2">
      <c r="I4981" s="47" t="s">
        <v>117</v>
      </c>
      <c r="J4981" s="30" t="s">
        <v>161</v>
      </c>
      <c r="K4981" s="30" t="str">
        <f t="shared" si="445"/>
        <v>5 de 2016 - 1 de 2020</v>
      </c>
      <c r="L4981" s="30">
        <v>43</v>
      </c>
    </row>
    <row r="4982" spans="9:12" hidden="1" x14ac:dyDescent="0.2">
      <c r="I4982" s="47" t="str">
        <f>I4981</f>
        <v>5 de 2016</v>
      </c>
      <c r="J4982" s="30" t="s">
        <v>162</v>
      </c>
      <c r="K4982" s="30" t="str">
        <f t="shared" si="445"/>
        <v>5 de 2016 - 2 de 2020</v>
      </c>
      <c r="L4982" s="30">
        <v>44</v>
      </c>
    </row>
    <row r="4983" spans="9:12" hidden="1" x14ac:dyDescent="0.2">
      <c r="I4983" s="47" t="str">
        <f t="shared" ref="I4983:I4992" si="450">I4982</f>
        <v>5 de 2016</v>
      </c>
      <c r="J4983" s="30" t="s">
        <v>163</v>
      </c>
      <c r="K4983" s="30" t="str">
        <f t="shared" si="445"/>
        <v>5 de 2016 - 3 de 2020</v>
      </c>
      <c r="L4983" s="30">
        <v>45</v>
      </c>
    </row>
    <row r="4984" spans="9:12" hidden="1" x14ac:dyDescent="0.2">
      <c r="I4984" s="47" t="str">
        <f t="shared" si="450"/>
        <v>5 de 2016</v>
      </c>
      <c r="J4984" s="30" t="s">
        <v>164</v>
      </c>
      <c r="K4984" s="30" t="str">
        <f t="shared" si="445"/>
        <v>5 de 2016 - 4 de 2020</v>
      </c>
      <c r="L4984" s="30">
        <v>46</v>
      </c>
    </row>
    <row r="4985" spans="9:12" hidden="1" x14ac:dyDescent="0.2">
      <c r="I4985" s="47" t="str">
        <f t="shared" si="450"/>
        <v>5 de 2016</v>
      </c>
      <c r="J4985" s="30" t="s">
        <v>165</v>
      </c>
      <c r="K4985" s="30" t="str">
        <f t="shared" si="445"/>
        <v>5 de 2016 - 5 de 2020</v>
      </c>
      <c r="L4985" s="30">
        <v>47</v>
      </c>
    </row>
    <row r="4986" spans="9:12" hidden="1" x14ac:dyDescent="0.2">
      <c r="I4986" s="47" t="str">
        <f t="shared" si="450"/>
        <v>5 de 2016</v>
      </c>
      <c r="J4986" s="30" t="s">
        <v>166</v>
      </c>
      <c r="K4986" s="30" t="str">
        <f t="shared" si="445"/>
        <v>5 de 2016 - 6 de 2020</v>
      </c>
      <c r="L4986" s="30">
        <v>48</v>
      </c>
    </row>
    <row r="4987" spans="9:12" hidden="1" x14ac:dyDescent="0.2">
      <c r="I4987" s="47" t="str">
        <f t="shared" si="450"/>
        <v>5 de 2016</v>
      </c>
      <c r="J4987" s="30" t="s">
        <v>167</v>
      </c>
      <c r="K4987" s="30" t="str">
        <f t="shared" si="445"/>
        <v>5 de 2016 - 7 de 2020</v>
      </c>
      <c r="L4987" s="30">
        <v>49</v>
      </c>
    </row>
    <row r="4988" spans="9:12" hidden="1" x14ac:dyDescent="0.2">
      <c r="I4988" s="47" t="str">
        <f t="shared" si="450"/>
        <v>5 de 2016</v>
      </c>
      <c r="J4988" s="30" t="s">
        <v>168</v>
      </c>
      <c r="K4988" s="30" t="str">
        <f t="shared" si="445"/>
        <v>5 de 2016 - 8 de 2020</v>
      </c>
      <c r="L4988" s="30">
        <v>50</v>
      </c>
    </row>
    <row r="4989" spans="9:12" hidden="1" x14ac:dyDescent="0.2">
      <c r="I4989" s="47" t="str">
        <f t="shared" si="450"/>
        <v>5 de 2016</v>
      </c>
      <c r="J4989" s="30" t="s">
        <v>169</v>
      </c>
      <c r="K4989" s="30" t="str">
        <f t="shared" si="445"/>
        <v>5 de 2016 - 9 de 2020</v>
      </c>
      <c r="L4989" s="30">
        <v>51</v>
      </c>
    </row>
    <row r="4990" spans="9:12" hidden="1" x14ac:dyDescent="0.2">
      <c r="I4990" s="47" t="str">
        <f t="shared" si="450"/>
        <v>5 de 2016</v>
      </c>
      <c r="J4990" s="30" t="s">
        <v>170</v>
      </c>
      <c r="K4990" s="30" t="str">
        <f t="shared" si="445"/>
        <v>5 de 2016 - 10 de 2020</v>
      </c>
      <c r="L4990" s="30">
        <v>52</v>
      </c>
    </row>
    <row r="4991" spans="9:12" hidden="1" x14ac:dyDescent="0.2">
      <c r="I4991" s="47" t="str">
        <f t="shared" si="450"/>
        <v>5 de 2016</v>
      </c>
      <c r="J4991" s="30" t="s">
        <v>171</v>
      </c>
      <c r="K4991" s="30" t="str">
        <f t="shared" si="445"/>
        <v>5 de 2016 - 11 de 2020</v>
      </c>
      <c r="L4991" s="30">
        <v>53</v>
      </c>
    </row>
    <row r="4992" spans="9:12" hidden="1" x14ac:dyDescent="0.2">
      <c r="I4992" s="47" t="str">
        <f t="shared" si="450"/>
        <v>5 de 2016</v>
      </c>
      <c r="J4992" s="30" t="s">
        <v>172</v>
      </c>
      <c r="K4992" s="30" t="str">
        <f t="shared" si="445"/>
        <v>5 de 2016 - 12 de 2020</v>
      </c>
      <c r="L4992" s="30">
        <v>54</v>
      </c>
    </row>
    <row r="4993" spans="9:12" hidden="1" x14ac:dyDescent="0.2">
      <c r="I4993" s="47" t="s">
        <v>118</v>
      </c>
      <c r="J4993" s="30" t="s">
        <v>161</v>
      </c>
      <c r="K4993" s="30" t="str">
        <f t="shared" si="445"/>
        <v>6 de 2016 - 1 de 2020</v>
      </c>
      <c r="L4993" s="30">
        <v>42</v>
      </c>
    </row>
    <row r="4994" spans="9:12" hidden="1" x14ac:dyDescent="0.2">
      <c r="I4994" s="47" t="str">
        <f>I4993</f>
        <v>6 de 2016</v>
      </c>
      <c r="J4994" s="30" t="s">
        <v>162</v>
      </c>
      <c r="K4994" s="30" t="str">
        <f t="shared" si="445"/>
        <v>6 de 2016 - 2 de 2020</v>
      </c>
      <c r="L4994" s="30">
        <v>43</v>
      </c>
    </row>
    <row r="4995" spans="9:12" hidden="1" x14ac:dyDescent="0.2">
      <c r="I4995" s="47" t="str">
        <f t="shared" ref="I4995:I5004" si="451">I4994</f>
        <v>6 de 2016</v>
      </c>
      <c r="J4995" s="30" t="s">
        <v>163</v>
      </c>
      <c r="K4995" s="30" t="str">
        <f t="shared" si="445"/>
        <v>6 de 2016 - 3 de 2020</v>
      </c>
      <c r="L4995" s="30">
        <v>44</v>
      </c>
    </row>
    <row r="4996" spans="9:12" hidden="1" x14ac:dyDescent="0.2">
      <c r="I4996" s="47" t="str">
        <f t="shared" si="451"/>
        <v>6 de 2016</v>
      </c>
      <c r="J4996" s="30" t="s">
        <v>164</v>
      </c>
      <c r="K4996" s="30" t="str">
        <f t="shared" si="445"/>
        <v>6 de 2016 - 4 de 2020</v>
      </c>
      <c r="L4996" s="30">
        <v>45</v>
      </c>
    </row>
    <row r="4997" spans="9:12" hidden="1" x14ac:dyDescent="0.2">
      <c r="I4997" s="47" t="str">
        <f t="shared" si="451"/>
        <v>6 de 2016</v>
      </c>
      <c r="J4997" s="30" t="s">
        <v>165</v>
      </c>
      <c r="K4997" s="30" t="str">
        <f t="shared" si="445"/>
        <v>6 de 2016 - 5 de 2020</v>
      </c>
      <c r="L4997" s="30">
        <v>46</v>
      </c>
    </row>
    <row r="4998" spans="9:12" hidden="1" x14ac:dyDescent="0.2">
      <c r="I4998" s="47" t="str">
        <f t="shared" si="451"/>
        <v>6 de 2016</v>
      </c>
      <c r="J4998" s="30" t="s">
        <v>166</v>
      </c>
      <c r="K4998" s="30" t="str">
        <f t="shared" ref="K4998:K5061" si="452">CONCATENATE(I4998," - ",J4998)</f>
        <v>6 de 2016 - 6 de 2020</v>
      </c>
      <c r="L4998" s="30">
        <v>47</v>
      </c>
    </row>
    <row r="4999" spans="9:12" hidden="1" x14ac:dyDescent="0.2">
      <c r="I4999" s="47" t="str">
        <f t="shared" si="451"/>
        <v>6 de 2016</v>
      </c>
      <c r="J4999" s="30" t="s">
        <v>167</v>
      </c>
      <c r="K4999" s="30" t="str">
        <f t="shared" si="452"/>
        <v>6 de 2016 - 7 de 2020</v>
      </c>
      <c r="L4999" s="30">
        <v>48</v>
      </c>
    </row>
    <row r="5000" spans="9:12" hidden="1" x14ac:dyDescent="0.2">
      <c r="I5000" s="47" t="str">
        <f t="shared" si="451"/>
        <v>6 de 2016</v>
      </c>
      <c r="J5000" s="30" t="s">
        <v>168</v>
      </c>
      <c r="K5000" s="30" t="str">
        <f t="shared" si="452"/>
        <v>6 de 2016 - 8 de 2020</v>
      </c>
      <c r="L5000" s="30">
        <v>49</v>
      </c>
    </row>
    <row r="5001" spans="9:12" hidden="1" x14ac:dyDescent="0.2">
      <c r="I5001" s="47" t="str">
        <f t="shared" si="451"/>
        <v>6 de 2016</v>
      </c>
      <c r="J5001" s="30" t="s">
        <v>169</v>
      </c>
      <c r="K5001" s="30" t="str">
        <f t="shared" si="452"/>
        <v>6 de 2016 - 9 de 2020</v>
      </c>
      <c r="L5001" s="30">
        <v>50</v>
      </c>
    </row>
    <row r="5002" spans="9:12" hidden="1" x14ac:dyDescent="0.2">
      <c r="I5002" s="47" t="str">
        <f t="shared" si="451"/>
        <v>6 de 2016</v>
      </c>
      <c r="J5002" s="30" t="s">
        <v>170</v>
      </c>
      <c r="K5002" s="30" t="str">
        <f t="shared" si="452"/>
        <v>6 de 2016 - 10 de 2020</v>
      </c>
      <c r="L5002" s="30">
        <v>51</v>
      </c>
    </row>
    <row r="5003" spans="9:12" hidden="1" x14ac:dyDescent="0.2">
      <c r="I5003" s="47" t="str">
        <f t="shared" si="451"/>
        <v>6 de 2016</v>
      </c>
      <c r="J5003" s="30" t="s">
        <v>171</v>
      </c>
      <c r="K5003" s="30" t="str">
        <f t="shared" si="452"/>
        <v>6 de 2016 - 11 de 2020</v>
      </c>
      <c r="L5003" s="30">
        <v>52</v>
      </c>
    </row>
    <row r="5004" spans="9:12" hidden="1" x14ac:dyDescent="0.2">
      <c r="I5004" s="47" t="str">
        <f t="shared" si="451"/>
        <v>6 de 2016</v>
      </c>
      <c r="J5004" s="30" t="s">
        <v>172</v>
      </c>
      <c r="K5004" s="30" t="str">
        <f t="shared" si="452"/>
        <v>6 de 2016 - 12 de 2020</v>
      </c>
      <c r="L5004" s="30">
        <v>53</v>
      </c>
    </row>
    <row r="5005" spans="9:12" hidden="1" x14ac:dyDescent="0.2">
      <c r="I5005" s="47" t="s">
        <v>119</v>
      </c>
      <c r="J5005" s="30" t="s">
        <v>161</v>
      </c>
      <c r="K5005" s="30" t="str">
        <f t="shared" si="452"/>
        <v>7 de 2016 - 1 de 2020</v>
      </c>
      <c r="L5005" s="30">
        <v>41</v>
      </c>
    </row>
    <row r="5006" spans="9:12" hidden="1" x14ac:dyDescent="0.2">
      <c r="I5006" s="47" t="str">
        <f>I5005</f>
        <v>7 de 2016</v>
      </c>
      <c r="J5006" s="30" t="s">
        <v>162</v>
      </c>
      <c r="K5006" s="30" t="str">
        <f t="shared" si="452"/>
        <v>7 de 2016 - 2 de 2020</v>
      </c>
      <c r="L5006" s="30">
        <v>42</v>
      </c>
    </row>
    <row r="5007" spans="9:12" hidden="1" x14ac:dyDescent="0.2">
      <c r="I5007" s="47" t="str">
        <f t="shared" ref="I5007:I5016" si="453">I5006</f>
        <v>7 de 2016</v>
      </c>
      <c r="J5007" s="30" t="s">
        <v>163</v>
      </c>
      <c r="K5007" s="30" t="str">
        <f t="shared" si="452"/>
        <v>7 de 2016 - 3 de 2020</v>
      </c>
      <c r="L5007" s="30">
        <v>43</v>
      </c>
    </row>
    <row r="5008" spans="9:12" hidden="1" x14ac:dyDescent="0.2">
      <c r="I5008" s="47" t="str">
        <f t="shared" si="453"/>
        <v>7 de 2016</v>
      </c>
      <c r="J5008" s="30" t="s">
        <v>164</v>
      </c>
      <c r="K5008" s="30" t="str">
        <f t="shared" si="452"/>
        <v>7 de 2016 - 4 de 2020</v>
      </c>
      <c r="L5008" s="30">
        <v>44</v>
      </c>
    </row>
    <row r="5009" spans="9:12" hidden="1" x14ac:dyDescent="0.2">
      <c r="I5009" s="47" t="str">
        <f t="shared" si="453"/>
        <v>7 de 2016</v>
      </c>
      <c r="J5009" s="30" t="s">
        <v>165</v>
      </c>
      <c r="K5009" s="30" t="str">
        <f t="shared" si="452"/>
        <v>7 de 2016 - 5 de 2020</v>
      </c>
      <c r="L5009" s="30">
        <v>45</v>
      </c>
    </row>
    <row r="5010" spans="9:12" hidden="1" x14ac:dyDescent="0.2">
      <c r="I5010" s="47" t="str">
        <f t="shared" si="453"/>
        <v>7 de 2016</v>
      </c>
      <c r="J5010" s="30" t="s">
        <v>166</v>
      </c>
      <c r="K5010" s="30" t="str">
        <f t="shared" si="452"/>
        <v>7 de 2016 - 6 de 2020</v>
      </c>
      <c r="L5010" s="30">
        <v>46</v>
      </c>
    </row>
    <row r="5011" spans="9:12" hidden="1" x14ac:dyDescent="0.2">
      <c r="I5011" s="47" t="str">
        <f t="shared" si="453"/>
        <v>7 de 2016</v>
      </c>
      <c r="J5011" s="30" t="s">
        <v>167</v>
      </c>
      <c r="K5011" s="30" t="str">
        <f t="shared" si="452"/>
        <v>7 de 2016 - 7 de 2020</v>
      </c>
      <c r="L5011" s="30">
        <v>47</v>
      </c>
    </row>
    <row r="5012" spans="9:12" hidden="1" x14ac:dyDescent="0.2">
      <c r="I5012" s="47" t="str">
        <f t="shared" si="453"/>
        <v>7 de 2016</v>
      </c>
      <c r="J5012" s="30" t="s">
        <v>168</v>
      </c>
      <c r="K5012" s="30" t="str">
        <f t="shared" si="452"/>
        <v>7 de 2016 - 8 de 2020</v>
      </c>
      <c r="L5012" s="30">
        <v>48</v>
      </c>
    </row>
    <row r="5013" spans="9:12" hidden="1" x14ac:dyDescent="0.2">
      <c r="I5013" s="47" t="str">
        <f t="shared" si="453"/>
        <v>7 de 2016</v>
      </c>
      <c r="J5013" s="30" t="s">
        <v>169</v>
      </c>
      <c r="K5013" s="30" t="str">
        <f t="shared" si="452"/>
        <v>7 de 2016 - 9 de 2020</v>
      </c>
      <c r="L5013" s="30">
        <v>49</v>
      </c>
    </row>
    <row r="5014" spans="9:12" hidden="1" x14ac:dyDescent="0.2">
      <c r="I5014" s="47" t="str">
        <f t="shared" si="453"/>
        <v>7 de 2016</v>
      </c>
      <c r="J5014" s="30" t="s">
        <v>170</v>
      </c>
      <c r="K5014" s="30" t="str">
        <f t="shared" si="452"/>
        <v>7 de 2016 - 10 de 2020</v>
      </c>
      <c r="L5014" s="30">
        <v>50</v>
      </c>
    </row>
    <row r="5015" spans="9:12" hidden="1" x14ac:dyDescent="0.2">
      <c r="I5015" s="47" t="str">
        <f t="shared" si="453"/>
        <v>7 de 2016</v>
      </c>
      <c r="J5015" s="30" t="s">
        <v>171</v>
      </c>
      <c r="K5015" s="30" t="str">
        <f t="shared" si="452"/>
        <v>7 de 2016 - 11 de 2020</v>
      </c>
      <c r="L5015" s="30">
        <v>51</v>
      </c>
    </row>
    <row r="5016" spans="9:12" hidden="1" x14ac:dyDescent="0.2">
      <c r="I5016" s="47" t="str">
        <f t="shared" si="453"/>
        <v>7 de 2016</v>
      </c>
      <c r="J5016" s="30" t="s">
        <v>172</v>
      </c>
      <c r="K5016" s="30" t="str">
        <f t="shared" si="452"/>
        <v>7 de 2016 - 12 de 2020</v>
      </c>
      <c r="L5016" s="30">
        <v>52</v>
      </c>
    </row>
    <row r="5017" spans="9:12" hidden="1" x14ac:dyDescent="0.2">
      <c r="I5017" s="47" t="s">
        <v>120</v>
      </c>
      <c r="J5017" s="30" t="s">
        <v>161</v>
      </c>
      <c r="K5017" s="30" t="str">
        <f t="shared" si="452"/>
        <v>8 de 2016 - 1 de 2020</v>
      </c>
      <c r="L5017" s="30">
        <v>40</v>
      </c>
    </row>
    <row r="5018" spans="9:12" hidden="1" x14ac:dyDescent="0.2">
      <c r="I5018" s="47" t="str">
        <f>I5017</f>
        <v>8 de 2016</v>
      </c>
      <c r="J5018" s="30" t="s">
        <v>162</v>
      </c>
      <c r="K5018" s="30" t="str">
        <f t="shared" si="452"/>
        <v>8 de 2016 - 2 de 2020</v>
      </c>
      <c r="L5018" s="30">
        <v>41</v>
      </c>
    </row>
    <row r="5019" spans="9:12" hidden="1" x14ac:dyDescent="0.2">
      <c r="I5019" s="47" t="str">
        <f t="shared" ref="I5019:I5028" si="454">I5018</f>
        <v>8 de 2016</v>
      </c>
      <c r="J5019" s="30" t="s">
        <v>163</v>
      </c>
      <c r="K5019" s="30" t="str">
        <f t="shared" si="452"/>
        <v>8 de 2016 - 3 de 2020</v>
      </c>
      <c r="L5019" s="30">
        <v>42</v>
      </c>
    </row>
    <row r="5020" spans="9:12" hidden="1" x14ac:dyDescent="0.2">
      <c r="I5020" s="47" t="str">
        <f t="shared" si="454"/>
        <v>8 de 2016</v>
      </c>
      <c r="J5020" s="30" t="s">
        <v>164</v>
      </c>
      <c r="K5020" s="30" t="str">
        <f t="shared" si="452"/>
        <v>8 de 2016 - 4 de 2020</v>
      </c>
      <c r="L5020" s="30">
        <v>43</v>
      </c>
    </row>
    <row r="5021" spans="9:12" hidden="1" x14ac:dyDescent="0.2">
      <c r="I5021" s="47" t="str">
        <f t="shared" si="454"/>
        <v>8 de 2016</v>
      </c>
      <c r="J5021" s="30" t="s">
        <v>165</v>
      </c>
      <c r="K5021" s="30" t="str">
        <f t="shared" si="452"/>
        <v>8 de 2016 - 5 de 2020</v>
      </c>
      <c r="L5021" s="30">
        <v>44</v>
      </c>
    </row>
    <row r="5022" spans="9:12" hidden="1" x14ac:dyDescent="0.2">
      <c r="I5022" s="47" t="str">
        <f t="shared" si="454"/>
        <v>8 de 2016</v>
      </c>
      <c r="J5022" s="30" t="s">
        <v>166</v>
      </c>
      <c r="K5022" s="30" t="str">
        <f t="shared" si="452"/>
        <v>8 de 2016 - 6 de 2020</v>
      </c>
      <c r="L5022" s="30">
        <v>45</v>
      </c>
    </row>
    <row r="5023" spans="9:12" hidden="1" x14ac:dyDescent="0.2">
      <c r="I5023" s="47" t="str">
        <f t="shared" si="454"/>
        <v>8 de 2016</v>
      </c>
      <c r="J5023" s="30" t="s">
        <v>167</v>
      </c>
      <c r="K5023" s="30" t="str">
        <f t="shared" si="452"/>
        <v>8 de 2016 - 7 de 2020</v>
      </c>
      <c r="L5023" s="30">
        <v>46</v>
      </c>
    </row>
    <row r="5024" spans="9:12" hidden="1" x14ac:dyDescent="0.2">
      <c r="I5024" s="47" t="str">
        <f t="shared" si="454"/>
        <v>8 de 2016</v>
      </c>
      <c r="J5024" s="30" t="s">
        <v>168</v>
      </c>
      <c r="K5024" s="30" t="str">
        <f t="shared" si="452"/>
        <v>8 de 2016 - 8 de 2020</v>
      </c>
      <c r="L5024" s="30">
        <v>47</v>
      </c>
    </row>
    <row r="5025" spans="9:12" hidden="1" x14ac:dyDescent="0.2">
      <c r="I5025" s="47" t="str">
        <f t="shared" si="454"/>
        <v>8 de 2016</v>
      </c>
      <c r="J5025" s="30" t="s">
        <v>169</v>
      </c>
      <c r="K5025" s="30" t="str">
        <f t="shared" si="452"/>
        <v>8 de 2016 - 9 de 2020</v>
      </c>
      <c r="L5025" s="30">
        <v>48</v>
      </c>
    </row>
    <row r="5026" spans="9:12" hidden="1" x14ac:dyDescent="0.2">
      <c r="I5026" s="47" t="str">
        <f t="shared" si="454"/>
        <v>8 de 2016</v>
      </c>
      <c r="J5026" s="30" t="s">
        <v>170</v>
      </c>
      <c r="K5026" s="30" t="str">
        <f t="shared" si="452"/>
        <v>8 de 2016 - 10 de 2020</v>
      </c>
      <c r="L5026" s="30">
        <v>49</v>
      </c>
    </row>
    <row r="5027" spans="9:12" hidden="1" x14ac:dyDescent="0.2">
      <c r="I5027" s="47" t="str">
        <f t="shared" si="454"/>
        <v>8 de 2016</v>
      </c>
      <c r="J5027" s="30" t="s">
        <v>171</v>
      </c>
      <c r="K5027" s="30" t="str">
        <f t="shared" si="452"/>
        <v>8 de 2016 - 11 de 2020</v>
      </c>
      <c r="L5027" s="30">
        <v>50</v>
      </c>
    </row>
    <row r="5028" spans="9:12" hidden="1" x14ac:dyDescent="0.2">
      <c r="I5028" s="47" t="str">
        <f t="shared" si="454"/>
        <v>8 de 2016</v>
      </c>
      <c r="J5028" s="30" t="s">
        <v>172</v>
      </c>
      <c r="K5028" s="30" t="str">
        <f t="shared" si="452"/>
        <v>8 de 2016 - 12 de 2020</v>
      </c>
      <c r="L5028" s="30">
        <v>51</v>
      </c>
    </row>
    <row r="5029" spans="9:12" hidden="1" x14ac:dyDescent="0.2">
      <c r="I5029" s="47" t="s">
        <v>121</v>
      </c>
      <c r="J5029" s="30" t="s">
        <v>161</v>
      </c>
      <c r="K5029" s="30" t="str">
        <f t="shared" si="452"/>
        <v>9 de 2016 - 1 de 2020</v>
      </c>
      <c r="L5029" s="30">
        <v>39</v>
      </c>
    </row>
    <row r="5030" spans="9:12" hidden="1" x14ac:dyDescent="0.2">
      <c r="I5030" s="30" t="str">
        <f>I5029</f>
        <v>9 de 2016</v>
      </c>
      <c r="J5030" s="30" t="s">
        <v>162</v>
      </c>
      <c r="K5030" s="30" t="str">
        <f t="shared" si="452"/>
        <v>9 de 2016 - 2 de 2020</v>
      </c>
      <c r="L5030" s="30">
        <v>40</v>
      </c>
    </row>
    <row r="5031" spans="9:12" hidden="1" x14ac:dyDescent="0.2">
      <c r="I5031" s="30" t="str">
        <f t="shared" ref="I5031:I5040" si="455">I5030</f>
        <v>9 de 2016</v>
      </c>
      <c r="J5031" s="30" t="s">
        <v>163</v>
      </c>
      <c r="K5031" s="30" t="str">
        <f t="shared" si="452"/>
        <v>9 de 2016 - 3 de 2020</v>
      </c>
      <c r="L5031" s="30">
        <v>41</v>
      </c>
    </row>
    <row r="5032" spans="9:12" hidden="1" x14ac:dyDescent="0.2">
      <c r="I5032" s="30" t="str">
        <f t="shared" si="455"/>
        <v>9 de 2016</v>
      </c>
      <c r="J5032" s="30" t="s">
        <v>164</v>
      </c>
      <c r="K5032" s="30" t="str">
        <f t="shared" si="452"/>
        <v>9 de 2016 - 4 de 2020</v>
      </c>
      <c r="L5032" s="30">
        <v>42</v>
      </c>
    </row>
    <row r="5033" spans="9:12" hidden="1" x14ac:dyDescent="0.2">
      <c r="I5033" s="30" t="str">
        <f t="shared" si="455"/>
        <v>9 de 2016</v>
      </c>
      <c r="J5033" s="30" t="s">
        <v>165</v>
      </c>
      <c r="K5033" s="30" t="str">
        <f t="shared" si="452"/>
        <v>9 de 2016 - 5 de 2020</v>
      </c>
      <c r="L5033" s="30">
        <v>43</v>
      </c>
    </row>
    <row r="5034" spans="9:12" hidden="1" x14ac:dyDescent="0.2">
      <c r="I5034" s="30" t="str">
        <f t="shared" si="455"/>
        <v>9 de 2016</v>
      </c>
      <c r="J5034" s="30" t="s">
        <v>166</v>
      </c>
      <c r="K5034" s="30" t="str">
        <f t="shared" si="452"/>
        <v>9 de 2016 - 6 de 2020</v>
      </c>
      <c r="L5034" s="30">
        <v>44</v>
      </c>
    </row>
    <row r="5035" spans="9:12" hidden="1" x14ac:dyDescent="0.2">
      <c r="I5035" s="30" t="str">
        <f t="shared" si="455"/>
        <v>9 de 2016</v>
      </c>
      <c r="J5035" s="30" t="s">
        <v>167</v>
      </c>
      <c r="K5035" s="30" t="str">
        <f t="shared" si="452"/>
        <v>9 de 2016 - 7 de 2020</v>
      </c>
      <c r="L5035" s="30">
        <v>45</v>
      </c>
    </row>
    <row r="5036" spans="9:12" hidden="1" x14ac:dyDescent="0.2">
      <c r="I5036" s="30" t="str">
        <f t="shared" si="455"/>
        <v>9 de 2016</v>
      </c>
      <c r="J5036" s="30" t="s">
        <v>168</v>
      </c>
      <c r="K5036" s="30" t="str">
        <f t="shared" si="452"/>
        <v>9 de 2016 - 8 de 2020</v>
      </c>
      <c r="L5036" s="30">
        <v>46</v>
      </c>
    </row>
    <row r="5037" spans="9:12" hidden="1" x14ac:dyDescent="0.2">
      <c r="I5037" s="30" t="str">
        <f t="shared" si="455"/>
        <v>9 de 2016</v>
      </c>
      <c r="J5037" s="30" t="s">
        <v>169</v>
      </c>
      <c r="K5037" s="30" t="str">
        <f t="shared" si="452"/>
        <v>9 de 2016 - 9 de 2020</v>
      </c>
      <c r="L5037" s="30">
        <v>47</v>
      </c>
    </row>
    <row r="5038" spans="9:12" hidden="1" x14ac:dyDescent="0.2">
      <c r="I5038" s="30" t="str">
        <f t="shared" si="455"/>
        <v>9 de 2016</v>
      </c>
      <c r="J5038" s="30" t="s">
        <v>170</v>
      </c>
      <c r="K5038" s="30" t="str">
        <f t="shared" si="452"/>
        <v>9 de 2016 - 10 de 2020</v>
      </c>
      <c r="L5038" s="30">
        <v>48</v>
      </c>
    </row>
    <row r="5039" spans="9:12" hidden="1" x14ac:dyDescent="0.2">
      <c r="I5039" s="30" t="str">
        <f t="shared" si="455"/>
        <v>9 de 2016</v>
      </c>
      <c r="J5039" s="30" t="s">
        <v>171</v>
      </c>
      <c r="K5039" s="30" t="str">
        <f t="shared" si="452"/>
        <v>9 de 2016 - 11 de 2020</v>
      </c>
      <c r="L5039" s="30">
        <v>49</v>
      </c>
    </row>
    <row r="5040" spans="9:12" hidden="1" x14ac:dyDescent="0.2">
      <c r="I5040" s="30" t="str">
        <f t="shared" si="455"/>
        <v>9 de 2016</v>
      </c>
      <c r="J5040" s="30" t="s">
        <v>172</v>
      </c>
      <c r="K5040" s="30" t="str">
        <f t="shared" si="452"/>
        <v>9 de 2016 - 12 de 2020</v>
      </c>
      <c r="L5040" s="30">
        <v>50</v>
      </c>
    </row>
    <row r="5041" spans="9:12" hidden="1" x14ac:dyDescent="0.2">
      <c r="I5041" s="47" t="s">
        <v>122</v>
      </c>
      <c r="J5041" s="30" t="s">
        <v>161</v>
      </c>
      <c r="K5041" s="30" t="str">
        <f t="shared" si="452"/>
        <v>10 de 2016 - 1 de 2020</v>
      </c>
      <c r="L5041" s="30">
        <v>38</v>
      </c>
    </row>
    <row r="5042" spans="9:12" hidden="1" x14ac:dyDescent="0.2">
      <c r="I5042" s="47" t="str">
        <f>I5041</f>
        <v>10 de 2016</v>
      </c>
      <c r="J5042" s="30" t="s">
        <v>162</v>
      </c>
      <c r="K5042" s="30" t="str">
        <f t="shared" si="452"/>
        <v>10 de 2016 - 2 de 2020</v>
      </c>
      <c r="L5042" s="30">
        <v>39</v>
      </c>
    </row>
    <row r="5043" spans="9:12" hidden="1" x14ac:dyDescent="0.2">
      <c r="I5043" s="47" t="str">
        <f t="shared" ref="I5043:I5052" si="456">I5042</f>
        <v>10 de 2016</v>
      </c>
      <c r="J5043" s="30" t="s">
        <v>163</v>
      </c>
      <c r="K5043" s="30" t="str">
        <f t="shared" si="452"/>
        <v>10 de 2016 - 3 de 2020</v>
      </c>
      <c r="L5043" s="30">
        <v>40</v>
      </c>
    </row>
    <row r="5044" spans="9:12" hidden="1" x14ac:dyDescent="0.2">
      <c r="I5044" s="47" t="str">
        <f t="shared" si="456"/>
        <v>10 de 2016</v>
      </c>
      <c r="J5044" s="30" t="s">
        <v>164</v>
      </c>
      <c r="K5044" s="30" t="str">
        <f t="shared" si="452"/>
        <v>10 de 2016 - 4 de 2020</v>
      </c>
      <c r="L5044" s="30">
        <v>41</v>
      </c>
    </row>
    <row r="5045" spans="9:12" hidden="1" x14ac:dyDescent="0.2">
      <c r="I5045" s="47" t="str">
        <f t="shared" si="456"/>
        <v>10 de 2016</v>
      </c>
      <c r="J5045" s="30" t="s">
        <v>165</v>
      </c>
      <c r="K5045" s="30" t="str">
        <f t="shared" si="452"/>
        <v>10 de 2016 - 5 de 2020</v>
      </c>
      <c r="L5045" s="30">
        <v>42</v>
      </c>
    </row>
    <row r="5046" spans="9:12" hidden="1" x14ac:dyDescent="0.2">
      <c r="I5046" s="47" t="str">
        <f t="shared" si="456"/>
        <v>10 de 2016</v>
      </c>
      <c r="J5046" s="30" t="s">
        <v>166</v>
      </c>
      <c r="K5046" s="30" t="str">
        <f t="shared" si="452"/>
        <v>10 de 2016 - 6 de 2020</v>
      </c>
      <c r="L5046" s="30">
        <v>43</v>
      </c>
    </row>
    <row r="5047" spans="9:12" hidden="1" x14ac:dyDescent="0.2">
      <c r="I5047" s="47" t="str">
        <f t="shared" si="456"/>
        <v>10 de 2016</v>
      </c>
      <c r="J5047" s="30" t="s">
        <v>167</v>
      </c>
      <c r="K5047" s="30" t="str">
        <f t="shared" si="452"/>
        <v>10 de 2016 - 7 de 2020</v>
      </c>
      <c r="L5047" s="30">
        <v>44</v>
      </c>
    </row>
    <row r="5048" spans="9:12" hidden="1" x14ac:dyDescent="0.2">
      <c r="I5048" s="47" t="str">
        <f t="shared" si="456"/>
        <v>10 de 2016</v>
      </c>
      <c r="J5048" s="30" t="s">
        <v>168</v>
      </c>
      <c r="K5048" s="30" t="str">
        <f t="shared" si="452"/>
        <v>10 de 2016 - 8 de 2020</v>
      </c>
      <c r="L5048" s="30">
        <v>45</v>
      </c>
    </row>
    <row r="5049" spans="9:12" hidden="1" x14ac:dyDescent="0.2">
      <c r="I5049" s="47" t="str">
        <f t="shared" si="456"/>
        <v>10 de 2016</v>
      </c>
      <c r="J5049" s="30" t="s">
        <v>169</v>
      </c>
      <c r="K5049" s="30" t="str">
        <f t="shared" si="452"/>
        <v>10 de 2016 - 9 de 2020</v>
      </c>
      <c r="L5049" s="30">
        <v>46</v>
      </c>
    </row>
    <row r="5050" spans="9:12" hidden="1" x14ac:dyDescent="0.2">
      <c r="I5050" s="47" t="str">
        <f t="shared" si="456"/>
        <v>10 de 2016</v>
      </c>
      <c r="J5050" s="30" t="s">
        <v>170</v>
      </c>
      <c r="K5050" s="30" t="str">
        <f t="shared" si="452"/>
        <v>10 de 2016 - 10 de 2020</v>
      </c>
      <c r="L5050" s="30">
        <v>47</v>
      </c>
    </row>
    <row r="5051" spans="9:12" hidden="1" x14ac:dyDescent="0.2">
      <c r="I5051" s="47" t="str">
        <f t="shared" si="456"/>
        <v>10 de 2016</v>
      </c>
      <c r="J5051" s="30" t="s">
        <v>171</v>
      </c>
      <c r="K5051" s="30" t="str">
        <f t="shared" si="452"/>
        <v>10 de 2016 - 11 de 2020</v>
      </c>
      <c r="L5051" s="30">
        <v>48</v>
      </c>
    </row>
    <row r="5052" spans="9:12" hidden="1" x14ac:dyDescent="0.2">
      <c r="I5052" s="47" t="str">
        <f t="shared" si="456"/>
        <v>10 de 2016</v>
      </c>
      <c r="J5052" s="30" t="s">
        <v>172</v>
      </c>
      <c r="K5052" s="30" t="str">
        <f t="shared" si="452"/>
        <v>10 de 2016 - 12 de 2020</v>
      </c>
      <c r="L5052" s="30">
        <v>49</v>
      </c>
    </row>
    <row r="5053" spans="9:12" hidden="1" x14ac:dyDescent="0.2">
      <c r="I5053" s="47" t="s">
        <v>123</v>
      </c>
      <c r="J5053" s="30" t="s">
        <v>161</v>
      </c>
      <c r="K5053" s="30" t="str">
        <f t="shared" si="452"/>
        <v>11 de 2016 - 1 de 2020</v>
      </c>
      <c r="L5053" s="30">
        <v>37</v>
      </c>
    </row>
    <row r="5054" spans="9:12" hidden="1" x14ac:dyDescent="0.2">
      <c r="I5054" s="47" t="str">
        <f>I5053</f>
        <v>11 de 2016</v>
      </c>
      <c r="J5054" s="30" t="s">
        <v>162</v>
      </c>
      <c r="K5054" s="30" t="str">
        <f t="shared" si="452"/>
        <v>11 de 2016 - 2 de 2020</v>
      </c>
      <c r="L5054" s="30">
        <v>38</v>
      </c>
    </row>
    <row r="5055" spans="9:12" hidden="1" x14ac:dyDescent="0.2">
      <c r="I5055" s="47" t="str">
        <f t="shared" ref="I5055:I5064" si="457">I5054</f>
        <v>11 de 2016</v>
      </c>
      <c r="J5055" s="30" t="s">
        <v>163</v>
      </c>
      <c r="K5055" s="30" t="str">
        <f t="shared" si="452"/>
        <v>11 de 2016 - 3 de 2020</v>
      </c>
      <c r="L5055" s="30">
        <v>39</v>
      </c>
    </row>
    <row r="5056" spans="9:12" hidden="1" x14ac:dyDescent="0.2">
      <c r="I5056" s="47" t="str">
        <f t="shared" si="457"/>
        <v>11 de 2016</v>
      </c>
      <c r="J5056" s="30" t="s">
        <v>164</v>
      </c>
      <c r="K5056" s="30" t="str">
        <f t="shared" si="452"/>
        <v>11 de 2016 - 4 de 2020</v>
      </c>
      <c r="L5056" s="30">
        <v>40</v>
      </c>
    </row>
    <row r="5057" spans="9:12" hidden="1" x14ac:dyDescent="0.2">
      <c r="I5057" s="47" t="str">
        <f t="shared" si="457"/>
        <v>11 de 2016</v>
      </c>
      <c r="J5057" s="30" t="s">
        <v>165</v>
      </c>
      <c r="K5057" s="30" t="str">
        <f t="shared" si="452"/>
        <v>11 de 2016 - 5 de 2020</v>
      </c>
      <c r="L5057" s="30">
        <v>41</v>
      </c>
    </row>
    <row r="5058" spans="9:12" hidden="1" x14ac:dyDescent="0.2">
      <c r="I5058" s="47" t="str">
        <f t="shared" si="457"/>
        <v>11 de 2016</v>
      </c>
      <c r="J5058" s="30" t="s">
        <v>166</v>
      </c>
      <c r="K5058" s="30" t="str">
        <f t="shared" si="452"/>
        <v>11 de 2016 - 6 de 2020</v>
      </c>
      <c r="L5058" s="30">
        <v>42</v>
      </c>
    </row>
    <row r="5059" spans="9:12" hidden="1" x14ac:dyDescent="0.2">
      <c r="I5059" s="47" t="str">
        <f t="shared" si="457"/>
        <v>11 de 2016</v>
      </c>
      <c r="J5059" s="30" t="s">
        <v>167</v>
      </c>
      <c r="K5059" s="30" t="str">
        <f t="shared" si="452"/>
        <v>11 de 2016 - 7 de 2020</v>
      </c>
      <c r="L5059" s="30">
        <v>43</v>
      </c>
    </row>
    <row r="5060" spans="9:12" hidden="1" x14ac:dyDescent="0.2">
      <c r="I5060" s="47" t="str">
        <f t="shared" si="457"/>
        <v>11 de 2016</v>
      </c>
      <c r="J5060" s="30" t="s">
        <v>168</v>
      </c>
      <c r="K5060" s="30" t="str">
        <f t="shared" si="452"/>
        <v>11 de 2016 - 8 de 2020</v>
      </c>
      <c r="L5060" s="30">
        <v>44</v>
      </c>
    </row>
    <row r="5061" spans="9:12" hidden="1" x14ac:dyDescent="0.2">
      <c r="I5061" s="47" t="str">
        <f t="shared" si="457"/>
        <v>11 de 2016</v>
      </c>
      <c r="J5061" s="30" t="s">
        <v>169</v>
      </c>
      <c r="K5061" s="30" t="str">
        <f t="shared" si="452"/>
        <v>11 de 2016 - 9 de 2020</v>
      </c>
      <c r="L5061" s="30">
        <v>45</v>
      </c>
    </row>
    <row r="5062" spans="9:12" hidden="1" x14ac:dyDescent="0.2">
      <c r="I5062" s="47" t="str">
        <f t="shared" si="457"/>
        <v>11 de 2016</v>
      </c>
      <c r="J5062" s="30" t="s">
        <v>170</v>
      </c>
      <c r="K5062" s="30" t="str">
        <f t="shared" ref="K5062:K5076" si="458">CONCATENATE(I5062," - ",J5062)</f>
        <v>11 de 2016 - 10 de 2020</v>
      </c>
      <c r="L5062" s="30">
        <v>46</v>
      </c>
    </row>
    <row r="5063" spans="9:12" hidden="1" x14ac:dyDescent="0.2">
      <c r="I5063" s="47" t="str">
        <f t="shared" si="457"/>
        <v>11 de 2016</v>
      </c>
      <c r="J5063" s="30" t="s">
        <v>171</v>
      </c>
      <c r="K5063" s="30" t="str">
        <f t="shared" si="458"/>
        <v>11 de 2016 - 11 de 2020</v>
      </c>
      <c r="L5063" s="30">
        <v>47</v>
      </c>
    </row>
    <row r="5064" spans="9:12" hidden="1" x14ac:dyDescent="0.2">
      <c r="I5064" s="47" t="str">
        <f t="shared" si="457"/>
        <v>11 de 2016</v>
      </c>
      <c r="J5064" s="30" t="s">
        <v>172</v>
      </c>
      <c r="K5064" s="30" t="str">
        <f t="shared" si="458"/>
        <v>11 de 2016 - 12 de 2020</v>
      </c>
      <c r="L5064" s="30">
        <v>48</v>
      </c>
    </row>
    <row r="5065" spans="9:12" hidden="1" x14ac:dyDescent="0.2">
      <c r="I5065" s="47" t="s">
        <v>124</v>
      </c>
      <c r="J5065" s="30" t="s">
        <v>161</v>
      </c>
      <c r="K5065" s="30" t="str">
        <f t="shared" si="458"/>
        <v>12 de 2016 - 1 de 2020</v>
      </c>
      <c r="L5065" s="30">
        <v>36</v>
      </c>
    </row>
    <row r="5066" spans="9:12" hidden="1" x14ac:dyDescent="0.2">
      <c r="I5066" s="47" t="str">
        <f>I5065</f>
        <v>12 de 2016</v>
      </c>
      <c r="J5066" s="30" t="s">
        <v>162</v>
      </c>
      <c r="K5066" s="30" t="str">
        <f t="shared" si="458"/>
        <v>12 de 2016 - 2 de 2020</v>
      </c>
      <c r="L5066" s="30">
        <v>37</v>
      </c>
    </row>
    <row r="5067" spans="9:12" hidden="1" x14ac:dyDescent="0.2">
      <c r="I5067" s="47" t="str">
        <f t="shared" ref="I5067:I5076" si="459">I5066</f>
        <v>12 de 2016</v>
      </c>
      <c r="J5067" s="30" t="s">
        <v>163</v>
      </c>
      <c r="K5067" s="30" t="str">
        <f t="shared" si="458"/>
        <v>12 de 2016 - 3 de 2020</v>
      </c>
      <c r="L5067" s="30">
        <v>38</v>
      </c>
    </row>
    <row r="5068" spans="9:12" hidden="1" x14ac:dyDescent="0.2">
      <c r="I5068" s="47" t="str">
        <f t="shared" si="459"/>
        <v>12 de 2016</v>
      </c>
      <c r="J5068" s="30" t="s">
        <v>164</v>
      </c>
      <c r="K5068" s="30" t="str">
        <f t="shared" si="458"/>
        <v>12 de 2016 - 4 de 2020</v>
      </c>
      <c r="L5068" s="30">
        <v>39</v>
      </c>
    </row>
    <row r="5069" spans="9:12" hidden="1" x14ac:dyDescent="0.2">
      <c r="I5069" s="47" t="str">
        <f t="shared" si="459"/>
        <v>12 de 2016</v>
      </c>
      <c r="J5069" s="30" t="s">
        <v>165</v>
      </c>
      <c r="K5069" s="30" t="str">
        <f t="shared" si="458"/>
        <v>12 de 2016 - 5 de 2020</v>
      </c>
      <c r="L5069" s="30">
        <v>40</v>
      </c>
    </row>
    <row r="5070" spans="9:12" hidden="1" x14ac:dyDescent="0.2">
      <c r="I5070" s="47" t="str">
        <f t="shared" si="459"/>
        <v>12 de 2016</v>
      </c>
      <c r="J5070" s="30" t="s">
        <v>166</v>
      </c>
      <c r="K5070" s="30" t="str">
        <f t="shared" si="458"/>
        <v>12 de 2016 - 6 de 2020</v>
      </c>
      <c r="L5070" s="30">
        <v>41</v>
      </c>
    </row>
    <row r="5071" spans="9:12" hidden="1" x14ac:dyDescent="0.2">
      <c r="I5071" s="47" t="str">
        <f t="shared" si="459"/>
        <v>12 de 2016</v>
      </c>
      <c r="J5071" s="30" t="s">
        <v>167</v>
      </c>
      <c r="K5071" s="30" t="str">
        <f t="shared" si="458"/>
        <v>12 de 2016 - 7 de 2020</v>
      </c>
      <c r="L5071" s="30">
        <v>42</v>
      </c>
    </row>
    <row r="5072" spans="9:12" hidden="1" x14ac:dyDescent="0.2">
      <c r="I5072" s="47" t="str">
        <f t="shared" si="459"/>
        <v>12 de 2016</v>
      </c>
      <c r="J5072" s="30" t="s">
        <v>168</v>
      </c>
      <c r="K5072" s="30" t="str">
        <f t="shared" si="458"/>
        <v>12 de 2016 - 8 de 2020</v>
      </c>
      <c r="L5072" s="30">
        <v>43</v>
      </c>
    </row>
    <row r="5073" spans="9:12" hidden="1" x14ac:dyDescent="0.2">
      <c r="I5073" s="47" t="str">
        <f t="shared" si="459"/>
        <v>12 de 2016</v>
      </c>
      <c r="J5073" s="30" t="s">
        <v>169</v>
      </c>
      <c r="K5073" s="30" t="str">
        <f t="shared" si="458"/>
        <v>12 de 2016 - 9 de 2020</v>
      </c>
      <c r="L5073" s="30">
        <v>44</v>
      </c>
    </row>
    <row r="5074" spans="9:12" hidden="1" x14ac:dyDescent="0.2">
      <c r="I5074" s="47" t="str">
        <f t="shared" si="459"/>
        <v>12 de 2016</v>
      </c>
      <c r="J5074" s="30" t="s">
        <v>170</v>
      </c>
      <c r="K5074" s="30" t="str">
        <f t="shared" si="458"/>
        <v>12 de 2016 - 10 de 2020</v>
      </c>
      <c r="L5074" s="30">
        <v>45</v>
      </c>
    </row>
    <row r="5075" spans="9:12" hidden="1" x14ac:dyDescent="0.2">
      <c r="I5075" s="47" t="str">
        <f t="shared" si="459"/>
        <v>12 de 2016</v>
      </c>
      <c r="J5075" s="30" t="s">
        <v>171</v>
      </c>
      <c r="K5075" s="30" t="str">
        <f t="shared" si="458"/>
        <v>12 de 2016 - 11 de 2020</v>
      </c>
      <c r="L5075" s="30">
        <v>46</v>
      </c>
    </row>
    <row r="5076" spans="9:12" hidden="1" x14ac:dyDescent="0.2">
      <c r="I5076" s="47" t="str">
        <f t="shared" si="459"/>
        <v>12 de 2016</v>
      </c>
      <c r="J5076" s="30" t="s">
        <v>172</v>
      </c>
      <c r="K5076" s="30" t="str">
        <f t="shared" si="458"/>
        <v>12 de 2016 - 12 de 2020</v>
      </c>
      <c r="L5076" s="30">
        <v>47</v>
      </c>
    </row>
    <row r="5077" spans="9:12" hidden="1" x14ac:dyDescent="0.2">
      <c r="I5077" s="19"/>
      <c r="J5077" s="19"/>
    </row>
    <row r="5078" spans="9:12" hidden="1" x14ac:dyDescent="0.2">
      <c r="I5078" s="49" t="s">
        <v>177</v>
      </c>
      <c r="J5078" s="49"/>
      <c r="K5078" s="49"/>
      <c r="L5078" s="49"/>
    </row>
    <row r="5079" spans="9:12" hidden="1" x14ac:dyDescent="0.2">
      <c r="I5079" s="30" t="s">
        <v>53</v>
      </c>
      <c r="J5079" s="30" t="s">
        <v>113</v>
      </c>
      <c r="K5079" s="30" t="str">
        <f>CONCATENATE(I5079," - ",J5079)</f>
        <v>1 de 2011 - 1 de 2016</v>
      </c>
      <c r="L5079" s="30">
        <v>59</v>
      </c>
    </row>
    <row r="5080" spans="9:12" hidden="1" x14ac:dyDescent="0.2">
      <c r="I5080" s="30" t="str">
        <f>I5079</f>
        <v>1 de 2011</v>
      </c>
      <c r="J5080" s="30" t="s">
        <v>114</v>
      </c>
      <c r="K5080" s="30" t="str">
        <f t="shared" ref="K5080:K5143" si="460">CONCATENATE(I5080," - ",J5080)</f>
        <v>1 de 2011 - 2 de 2016</v>
      </c>
      <c r="L5080" s="30">
        <v>60</v>
      </c>
    </row>
    <row r="5081" spans="9:12" hidden="1" x14ac:dyDescent="0.2">
      <c r="I5081" s="30" t="str">
        <f t="shared" ref="I5081:I5090" si="461">I5080</f>
        <v>1 de 2011</v>
      </c>
      <c r="J5081" s="30" t="s">
        <v>115</v>
      </c>
      <c r="K5081" s="30" t="str">
        <f t="shared" si="460"/>
        <v>1 de 2011 - 3 de 2016</v>
      </c>
      <c r="L5081" s="30">
        <v>61</v>
      </c>
    </row>
    <row r="5082" spans="9:12" hidden="1" x14ac:dyDescent="0.2">
      <c r="I5082" s="30" t="str">
        <f t="shared" si="461"/>
        <v>1 de 2011</v>
      </c>
      <c r="J5082" s="30" t="s">
        <v>116</v>
      </c>
      <c r="K5082" s="30" t="str">
        <f t="shared" si="460"/>
        <v>1 de 2011 - 4 de 2016</v>
      </c>
      <c r="L5082" s="30">
        <v>62</v>
      </c>
    </row>
    <row r="5083" spans="9:12" hidden="1" x14ac:dyDescent="0.2">
      <c r="I5083" s="30" t="str">
        <f t="shared" si="461"/>
        <v>1 de 2011</v>
      </c>
      <c r="J5083" s="30" t="s">
        <v>117</v>
      </c>
      <c r="K5083" s="30" t="str">
        <f t="shared" si="460"/>
        <v>1 de 2011 - 5 de 2016</v>
      </c>
      <c r="L5083" s="30">
        <v>63</v>
      </c>
    </row>
    <row r="5084" spans="9:12" hidden="1" x14ac:dyDescent="0.2">
      <c r="I5084" s="30" t="str">
        <f t="shared" si="461"/>
        <v>1 de 2011</v>
      </c>
      <c r="J5084" s="30" t="s">
        <v>118</v>
      </c>
      <c r="K5084" s="30" t="str">
        <f t="shared" si="460"/>
        <v>1 de 2011 - 6 de 2016</v>
      </c>
      <c r="L5084" s="30">
        <v>64</v>
      </c>
    </row>
    <row r="5085" spans="9:12" hidden="1" x14ac:dyDescent="0.2">
      <c r="I5085" s="30" t="str">
        <f t="shared" si="461"/>
        <v>1 de 2011</v>
      </c>
      <c r="J5085" s="30" t="s">
        <v>119</v>
      </c>
      <c r="K5085" s="30" t="str">
        <f t="shared" si="460"/>
        <v>1 de 2011 - 7 de 2016</v>
      </c>
      <c r="L5085" s="30">
        <v>65</v>
      </c>
    </row>
    <row r="5086" spans="9:12" hidden="1" x14ac:dyDescent="0.2">
      <c r="I5086" s="30" t="str">
        <f t="shared" si="461"/>
        <v>1 de 2011</v>
      </c>
      <c r="J5086" s="30" t="s">
        <v>120</v>
      </c>
      <c r="K5086" s="30" t="str">
        <f t="shared" si="460"/>
        <v>1 de 2011 - 8 de 2016</v>
      </c>
      <c r="L5086" s="30">
        <v>66</v>
      </c>
    </row>
    <row r="5087" spans="9:12" hidden="1" x14ac:dyDescent="0.2">
      <c r="I5087" s="30" t="str">
        <f t="shared" si="461"/>
        <v>1 de 2011</v>
      </c>
      <c r="J5087" s="30" t="s">
        <v>121</v>
      </c>
      <c r="K5087" s="30" t="str">
        <f t="shared" si="460"/>
        <v>1 de 2011 - 9 de 2016</v>
      </c>
      <c r="L5087" s="30">
        <v>67</v>
      </c>
    </row>
    <row r="5088" spans="9:12" hidden="1" x14ac:dyDescent="0.2">
      <c r="I5088" s="30" t="str">
        <f t="shared" si="461"/>
        <v>1 de 2011</v>
      </c>
      <c r="J5088" s="30" t="s">
        <v>122</v>
      </c>
      <c r="K5088" s="30" t="str">
        <f t="shared" si="460"/>
        <v>1 de 2011 - 10 de 2016</v>
      </c>
      <c r="L5088" s="30">
        <v>68</v>
      </c>
    </row>
    <row r="5089" spans="9:12" hidden="1" x14ac:dyDescent="0.2">
      <c r="I5089" s="30" t="str">
        <f t="shared" si="461"/>
        <v>1 de 2011</v>
      </c>
      <c r="J5089" s="30" t="s">
        <v>123</v>
      </c>
      <c r="K5089" s="30" t="str">
        <f t="shared" si="460"/>
        <v>1 de 2011 - 11 de 2016</v>
      </c>
      <c r="L5089" s="30">
        <v>69</v>
      </c>
    </row>
    <row r="5090" spans="9:12" hidden="1" x14ac:dyDescent="0.2">
      <c r="I5090" s="30" t="str">
        <f t="shared" si="461"/>
        <v>1 de 2011</v>
      </c>
      <c r="J5090" s="30" t="s">
        <v>124</v>
      </c>
      <c r="K5090" s="30" t="str">
        <f t="shared" si="460"/>
        <v>1 de 2011 - 12 de 2016</v>
      </c>
      <c r="L5090" s="30">
        <v>70</v>
      </c>
    </row>
    <row r="5091" spans="9:12" hidden="1" x14ac:dyDescent="0.2">
      <c r="I5091" s="30" t="s">
        <v>54</v>
      </c>
      <c r="J5091" s="30" t="s">
        <v>113</v>
      </c>
      <c r="K5091" s="30" t="str">
        <f t="shared" si="460"/>
        <v>2 de 2011 - 1 de 2016</v>
      </c>
      <c r="L5091" s="47">
        <v>58</v>
      </c>
    </row>
    <row r="5092" spans="9:12" hidden="1" x14ac:dyDescent="0.2">
      <c r="I5092" s="30" t="str">
        <f>I5091</f>
        <v>2 de 2011</v>
      </c>
      <c r="J5092" s="30" t="s">
        <v>114</v>
      </c>
      <c r="K5092" s="30" t="str">
        <f t="shared" si="460"/>
        <v>2 de 2011 - 2 de 2016</v>
      </c>
      <c r="L5092" s="47">
        <v>59</v>
      </c>
    </row>
    <row r="5093" spans="9:12" hidden="1" x14ac:dyDescent="0.2">
      <c r="I5093" s="30" t="str">
        <f t="shared" ref="I5093:I5102" si="462">I5092</f>
        <v>2 de 2011</v>
      </c>
      <c r="J5093" s="30" t="s">
        <v>115</v>
      </c>
      <c r="K5093" s="30" t="str">
        <f t="shared" si="460"/>
        <v>2 de 2011 - 3 de 2016</v>
      </c>
      <c r="L5093" s="47">
        <v>60</v>
      </c>
    </row>
    <row r="5094" spans="9:12" hidden="1" x14ac:dyDescent="0.2">
      <c r="I5094" s="30" t="str">
        <f t="shared" si="462"/>
        <v>2 de 2011</v>
      </c>
      <c r="J5094" s="30" t="s">
        <v>116</v>
      </c>
      <c r="K5094" s="30" t="str">
        <f t="shared" si="460"/>
        <v>2 de 2011 - 4 de 2016</v>
      </c>
      <c r="L5094" s="47">
        <v>61</v>
      </c>
    </row>
    <row r="5095" spans="9:12" hidden="1" x14ac:dyDescent="0.2">
      <c r="I5095" s="30" t="str">
        <f t="shared" si="462"/>
        <v>2 de 2011</v>
      </c>
      <c r="J5095" s="30" t="s">
        <v>117</v>
      </c>
      <c r="K5095" s="30" t="str">
        <f t="shared" si="460"/>
        <v>2 de 2011 - 5 de 2016</v>
      </c>
      <c r="L5095" s="47">
        <v>62</v>
      </c>
    </row>
    <row r="5096" spans="9:12" hidden="1" x14ac:dyDescent="0.2">
      <c r="I5096" s="30" t="str">
        <f t="shared" si="462"/>
        <v>2 de 2011</v>
      </c>
      <c r="J5096" s="30" t="s">
        <v>118</v>
      </c>
      <c r="K5096" s="30" t="str">
        <f t="shared" si="460"/>
        <v>2 de 2011 - 6 de 2016</v>
      </c>
      <c r="L5096" s="47">
        <v>63</v>
      </c>
    </row>
    <row r="5097" spans="9:12" hidden="1" x14ac:dyDescent="0.2">
      <c r="I5097" s="30" t="str">
        <f t="shared" si="462"/>
        <v>2 de 2011</v>
      </c>
      <c r="J5097" s="30" t="s">
        <v>119</v>
      </c>
      <c r="K5097" s="30" t="str">
        <f t="shared" si="460"/>
        <v>2 de 2011 - 7 de 2016</v>
      </c>
      <c r="L5097" s="47">
        <v>64</v>
      </c>
    </row>
    <row r="5098" spans="9:12" hidden="1" x14ac:dyDescent="0.2">
      <c r="I5098" s="30" t="str">
        <f t="shared" si="462"/>
        <v>2 de 2011</v>
      </c>
      <c r="J5098" s="30" t="s">
        <v>120</v>
      </c>
      <c r="K5098" s="30" t="str">
        <f t="shared" si="460"/>
        <v>2 de 2011 - 8 de 2016</v>
      </c>
      <c r="L5098" s="47">
        <v>65</v>
      </c>
    </row>
    <row r="5099" spans="9:12" hidden="1" x14ac:dyDescent="0.2">
      <c r="I5099" s="30" t="str">
        <f t="shared" si="462"/>
        <v>2 de 2011</v>
      </c>
      <c r="J5099" s="30" t="s">
        <v>121</v>
      </c>
      <c r="K5099" s="30" t="str">
        <f t="shared" si="460"/>
        <v>2 de 2011 - 9 de 2016</v>
      </c>
      <c r="L5099" s="47">
        <v>66</v>
      </c>
    </row>
    <row r="5100" spans="9:12" hidden="1" x14ac:dyDescent="0.2">
      <c r="I5100" s="30" t="str">
        <f t="shared" si="462"/>
        <v>2 de 2011</v>
      </c>
      <c r="J5100" s="30" t="s">
        <v>122</v>
      </c>
      <c r="K5100" s="30" t="str">
        <f t="shared" si="460"/>
        <v>2 de 2011 - 10 de 2016</v>
      </c>
      <c r="L5100" s="47">
        <v>67</v>
      </c>
    </row>
    <row r="5101" spans="9:12" hidden="1" x14ac:dyDescent="0.2">
      <c r="I5101" s="30" t="str">
        <f t="shared" si="462"/>
        <v>2 de 2011</v>
      </c>
      <c r="J5101" s="30" t="s">
        <v>123</v>
      </c>
      <c r="K5101" s="30" t="str">
        <f t="shared" si="460"/>
        <v>2 de 2011 - 11 de 2016</v>
      </c>
      <c r="L5101" s="47">
        <v>68</v>
      </c>
    </row>
    <row r="5102" spans="9:12" hidden="1" x14ac:dyDescent="0.2">
      <c r="I5102" s="30" t="str">
        <f t="shared" si="462"/>
        <v>2 de 2011</v>
      </c>
      <c r="J5102" s="30" t="s">
        <v>124</v>
      </c>
      <c r="K5102" s="30" t="str">
        <f t="shared" si="460"/>
        <v>2 de 2011 - 12 de 2016</v>
      </c>
      <c r="L5102" s="47">
        <v>69</v>
      </c>
    </row>
    <row r="5103" spans="9:12" hidden="1" x14ac:dyDescent="0.2">
      <c r="I5103" s="47" t="s">
        <v>55</v>
      </c>
      <c r="J5103" s="30" t="s">
        <v>113</v>
      </c>
      <c r="K5103" s="30" t="str">
        <f t="shared" si="460"/>
        <v>3 de 2011 - 1 de 2016</v>
      </c>
      <c r="L5103" s="30">
        <v>57</v>
      </c>
    </row>
    <row r="5104" spans="9:12" hidden="1" x14ac:dyDescent="0.2">
      <c r="I5104" s="47" t="str">
        <f>I5103</f>
        <v>3 de 2011</v>
      </c>
      <c r="J5104" s="30" t="s">
        <v>114</v>
      </c>
      <c r="K5104" s="30" t="str">
        <f t="shared" si="460"/>
        <v>3 de 2011 - 2 de 2016</v>
      </c>
      <c r="L5104" s="30">
        <v>58</v>
      </c>
    </row>
    <row r="5105" spans="9:12" hidden="1" x14ac:dyDescent="0.2">
      <c r="I5105" s="47" t="str">
        <f t="shared" ref="I5105:I5114" si="463">I5104</f>
        <v>3 de 2011</v>
      </c>
      <c r="J5105" s="30" t="s">
        <v>115</v>
      </c>
      <c r="K5105" s="30" t="str">
        <f t="shared" si="460"/>
        <v>3 de 2011 - 3 de 2016</v>
      </c>
      <c r="L5105" s="30">
        <v>59</v>
      </c>
    </row>
    <row r="5106" spans="9:12" hidden="1" x14ac:dyDescent="0.2">
      <c r="I5106" s="47" t="str">
        <f t="shared" si="463"/>
        <v>3 de 2011</v>
      </c>
      <c r="J5106" s="30" t="s">
        <v>116</v>
      </c>
      <c r="K5106" s="30" t="str">
        <f t="shared" si="460"/>
        <v>3 de 2011 - 4 de 2016</v>
      </c>
      <c r="L5106" s="30">
        <v>60</v>
      </c>
    </row>
    <row r="5107" spans="9:12" hidden="1" x14ac:dyDescent="0.2">
      <c r="I5107" s="47" t="str">
        <f t="shared" si="463"/>
        <v>3 de 2011</v>
      </c>
      <c r="J5107" s="30" t="s">
        <v>117</v>
      </c>
      <c r="K5107" s="30" t="str">
        <f t="shared" si="460"/>
        <v>3 de 2011 - 5 de 2016</v>
      </c>
      <c r="L5107" s="30">
        <v>61</v>
      </c>
    </row>
    <row r="5108" spans="9:12" hidden="1" x14ac:dyDescent="0.2">
      <c r="I5108" s="47" t="str">
        <f t="shared" si="463"/>
        <v>3 de 2011</v>
      </c>
      <c r="J5108" s="30" t="s">
        <v>118</v>
      </c>
      <c r="K5108" s="30" t="str">
        <f t="shared" si="460"/>
        <v>3 de 2011 - 6 de 2016</v>
      </c>
      <c r="L5108" s="30">
        <v>62</v>
      </c>
    </row>
    <row r="5109" spans="9:12" hidden="1" x14ac:dyDescent="0.2">
      <c r="I5109" s="47" t="str">
        <f t="shared" si="463"/>
        <v>3 de 2011</v>
      </c>
      <c r="J5109" s="30" t="s">
        <v>119</v>
      </c>
      <c r="K5109" s="30" t="str">
        <f t="shared" si="460"/>
        <v>3 de 2011 - 7 de 2016</v>
      </c>
      <c r="L5109" s="30">
        <v>63</v>
      </c>
    </row>
    <row r="5110" spans="9:12" hidden="1" x14ac:dyDescent="0.2">
      <c r="I5110" s="47" t="str">
        <f t="shared" si="463"/>
        <v>3 de 2011</v>
      </c>
      <c r="J5110" s="30" t="s">
        <v>120</v>
      </c>
      <c r="K5110" s="30" t="str">
        <f t="shared" si="460"/>
        <v>3 de 2011 - 8 de 2016</v>
      </c>
      <c r="L5110" s="30">
        <v>64</v>
      </c>
    </row>
    <row r="5111" spans="9:12" hidden="1" x14ac:dyDescent="0.2">
      <c r="I5111" s="47" t="str">
        <f t="shared" si="463"/>
        <v>3 de 2011</v>
      </c>
      <c r="J5111" s="30" t="s">
        <v>121</v>
      </c>
      <c r="K5111" s="30" t="str">
        <f t="shared" si="460"/>
        <v>3 de 2011 - 9 de 2016</v>
      </c>
      <c r="L5111" s="30">
        <v>65</v>
      </c>
    </row>
    <row r="5112" spans="9:12" hidden="1" x14ac:dyDescent="0.2">
      <c r="I5112" s="47" t="str">
        <f t="shared" si="463"/>
        <v>3 de 2011</v>
      </c>
      <c r="J5112" s="30" t="s">
        <v>122</v>
      </c>
      <c r="K5112" s="30" t="str">
        <f t="shared" si="460"/>
        <v>3 de 2011 - 10 de 2016</v>
      </c>
      <c r="L5112" s="30">
        <v>66</v>
      </c>
    </row>
    <row r="5113" spans="9:12" hidden="1" x14ac:dyDescent="0.2">
      <c r="I5113" s="47" t="str">
        <f t="shared" si="463"/>
        <v>3 de 2011</v>
      </c>
      <c r="J5113" s="30" t="s">
        <v>123</v>
      </c>
      <c r="K5113" s="30" t="str">
        <f t="shared" si="460"/>
        <v>3 de 2011 - 11 de 2016</v>
      </c>
      <c r="L5113" s="30">
        <v>67</v>
      </c>
    </row>
    <row r="5114" spans="9:12" hidden="1" x14ac:dyDescent="0.2">
      <c r="I5114" s="47" t="str">
        <f t="shared" si="463"/>
        <v>3 de 2011</v>
      </c>
      <c r="J5114" s="30" t="s">
        <v>124</v>
      </c>
      <c r="K5114" s="30" t="str">
        <f t="shared" si="460"/>
        <v>3 de 2011 - 12 de 2016</v>
      </c>
      <c r="L5114" s="30">
        <v>68</v>
      </c>
    </row>
    <row r="5115" spans="9:12" hidden="1" x14ac:dyDescent="0.2">
      <c r="I5115" s="47" t="s">
        <v>56</v>
      </c>
      <c r="J5115" s="30" t="s">
        <v>113</v>
      </c>
      <c r="K5115" s="30" t="str">
        <f t="shared" si="460"/>
        <v>4 de 2011 - 1 de 2016</v>
      </c>
      <c r="L5115" s="30">
        <v>56</v>
      </c>
    </row>
    <row r="5116" spans="9:12" hidden="1" x14ac:dyDescent="0.2">
      <c r="I5116" s="47" t="str">
        <f>I5115</f>
        <v>4 de 2011</v>
      </c>
      <c r="J5116" s="30" t="s">
        <v>114</v>
      </c>
      <c r="K5116" s="30" t="str">
        <f t="shared" si="460"/>
        <v>4 de 2011 - 2 de 2016</v>
      </c>
      <c r="L5116" s="30">
        <v>57</v>
      </c>
    </row>
    <row r="5117" spans="9:12" hidden="1" x14ac:dyDescent="0.2">
      <c r="I5117" s="47" t="str">
        <f t="shared" ref="I5117:I5126" si="464">I5116</f>
        <v>4 de 2011</v>
      </c>
      <c r="J5117" s="30" t="s">
        <v>115</v>
      </c>
      <c r="K5117" s="30" t="str">
        <f t="shared" si="460"/>
        <v>4 de 2011 - 3 de 2016</v>
      </c>
      <c r="L5117" s="30">
        <v>58</v>
      </c>
    </row>
    <row r="5118" spans="9:12" hidden="1" x14ac:dyDescent="0.2">
      <c r="I5118" s="47" t="str">
        <f t="shared" si="464"/>
        <v>4 de 2011</v>
      </c>
      <c r="J5118" s="30" t="s">
        <v>116</v>
      </c>
      <c r="K5118" s="30" t="str">
        <f t="shared" si="460"/>
        <v>4 de 2011 - 4 de 2016</v>
      </c>
      <c r="L5118" s="30">
        <v>59</v>
      </c>
    </row>
    <row r="5119" spans="9:12" hidden="1" x14ac:dyDescent="0.2">
      <c r="I5119" s="47" t="str">
        <f t="shared" si="464"/>
        <v>4 de 2011</v>
      </c>
      <c r="J5119" s="30" t="s">
        <v>117</v>
      </c>
      <c r="K5119" s="30" t="str">
        <f t="shared" si="460"/>
        <v>4 de 2011 - 5 de 2016</v>
      </c>
      <c r="L5119" s="30">
        <v>60</v>
      </c>
    </row>
    <row r="5120" spans="9:12" hidden="1" x14ac:dyDescent="0.2">
      <c r="I5120" s="47" t="str">
        <f t="shared" si="464"/>
        <v>4 de 2011</v>
      </c>
      <c r="J5120" s="30" t="s">
        <v>118</v>
      </c>
      <c r="K5120" s="30" t="str">
        <f t="shared" si="460"/>
        <v>4 de 2011 - 6 de 2016</v>
      </c>
      <c r="L5120" s="30">
        <v>61</v>
      </c>
    </row>
    <row r="5121" spans="9:12" hidden="1" x14ac:dyDescent="0.2">
      <c r="I5121" s="47" t="str">
        <f t="shared" si="464"/>
        <v>4 de 2011</v>
      </c>
      <c r="J5121" s="30" t="s">
        <v>119</v>
      </c>
      <c r="K5121" s="30" t="str">
        <f t="shared" si="460"/>
        <v>4 de 2011 - 7 de 2016</v>
      </c>
      <c r="L5121" s="30">
        <v>62</v>
      </c>
    </row>
    <row r="5122" spans="9:12" hidden="1" x14ac:dyDescent="0.2">
      <c r="I5122" s="47" t="str">
        <f t="shared" si="464"/>
        <v>4 de 2011</v>
      </c>
      <c r="J5122" s="30" t="s">
        <v>120</v>
      </c>
      <c r="K5122" s="30" t="str">
        <f t="shared" si="460"/>
        <v>4 de 2011 - 8 de 2016</v>
      </c>
      <c r="L5122" s="30">
        <v>63</v>
      </c>
    </row>
    <row r="5123" spans="9:12" hidden="1" x14ac:dyDescent="0.2">
      <c r="I5123" s="47" t="str">
        <f t="shared" si="464"/>
        <v>4 de 2011</v>
      </c>
      <c r="J5123" s="30" t="s">
        <v>121</v>
      </c>
      <c r="K5123" s="30" t="str">
        <f t="shared" si="460"/>
        <v>4 de 2011 - 9 de 2016</v>
      </c>
      <c r="L5123" s="30">
        <v>64</v>
      </c>
    </row>
    <row r="5124" spans="9:12" hidden="1" x14ac:dyDescent="0.2">
      <c r="I5124" s="47" t="str">
        <f t="shared" si="464"/>
        <v>4 de 2011</v>
      </c>
      <c r="J5124" s="30" t="s">
        <v>122</v>
      </c>
      <c r="K5124" s="30" t="str">
        <f t="shared" si="460"/>
        <v>4 de 2011 - 10 de 2016</v>
      </c>
      <c r="L5124" s="30">
        <v>65</v>
      </c>
    </row>
    <row r="5125" spans="9:12" hidden="1" x14ac:dyDescent="0.2">
      <c r="I5125" s="47" t="str">
        <f t="shared" si="464"/>
        <v>4 de 2011</v>
      </c>
      <c r="J5125" s="30" t="s">
        <v>123</v>
      </c>
      <c r="K5125" s="30" t="str">
        <f t="shared" si="460"/>
        <v>4 de 2011 - 11 de 2016</v>
      </c>
      <c r="L5125" s="30">
        <v>66</v>
      </c>
    </row>
    <row r="5126" spans="9:12" hidden="1" x14ac:dyDescent="0.2">
      <c r="I5126" s="47" t="str">
        <f t="shared" si="464"/>
        <v>4 de 2011</v>
      </c>
      <c r="J5126" s="30" t="s">
        <v>124</v>
      </c>
      <c r="K5126" s="30" t="str">
        <f t="shared" si="460"/>
        <v>4 de 2011 - 12 de 2016</v>
      </c>
      <c r="L5126" s="30">
        <v>67</v>
      </c>
    </row>
    <row r="5127" spans="9:12" hidden="1" x14ac:dyDescent="0.2">
      <c r="I5127" s="47" t="s">
        <v>57</v>
      </c>
      <c r="J5127" s="30" t="s">
        <v>113</v>
      </c>
      <c r="K5127" s="30" t="str">
        <f t="shared" si="460"/>
        <v>5 de 2011 - 1 de 2016</v>
      </c>
      <c r="L5127" s="30">
        <v>55</v>
      </c>
    </row>
    <row r="5128" spans="9:12" hidden="1" x14ac:dyDescent="0.2">
      <c r="I5128" s="47" t="str">
        <f>I5127</f>
        <v>5 de 2011</v>
      </c>
      <c r="J5128" s="30" t="s">
        <v>114</v>
      </c>
      <c r="K5128" s="30" t="str">
        <f t="shared" si="460"/>
        <v>5 de 2011 - 2 de 2016</v>
      </c>
      <c r="L5128" s="30">
        <v>56</v>
      </c>
    </row>
    <row r="5129" spans="9:12" hidden="1" x14ac:dyDescent="0.2">
      <c r="I5129" s="47" t="str">
        <f t="shared" ref="I5129:I5138" si="465">I5128</f>
        <v>5 de 2011</v>
      </c>
      <c r="J5129" s="30" t="s">
        <v>115</v>
      </c>
      <c r="K5129" s="30" t="str">
        <f t="shared" si="460"/>
        <v>5 de 2011 - 3 de 2016</v>
      </c>
      <c r="L5129" s="30">
        <v>57</v>
      </c>
    </row>
    <row r="5130" spans="9:12" hidden="1" x14ac:dyDescent="0.2">
      <c r="I5130" s="47" t="str">
        <f t="shared" si="465"/>
        <v>5 de 2011</v>
      </c>
      <c r="J5130" s="30" t="s">
        <v>116</v>
      </c>
      <c r="K5130" s="30" t="str">
        <f t="shared" si="460"/>
        <v>5 de 2011 - 4 de 2016</v>
      </c>
      <c r="L5130" s="30">
        <v>58</v>
      </c>
    </row>
    <row r="5131" spans="9:12" hidden="1" x14ac:dyDescent="0.2">
      <c r="I5131" s="47" t="str">
        <f t="shared" si="465"/>
        <v>5 de 2011</v>
      </c>
      <c r="J5131" s="30" t="s">
        <v>117</v>
      </c>
      <c r="K5131" s="30" t="str">
        <f t="shared" si="460"/>
        <v>5 de 2011 - 5 de 2016</v>
      </c>
      <c r="L5131" s="30">
        <v>59</v>
      </c>
    </row>
    <row r="5132" spans="9:12" hidden="1" x14ac:dyDescent="0.2">
      <c r="I5132" s="47" t="str">
        <f t="shared" si="465"/>
        <v>5 de 2011</v>
      </c>
      <c r="J5132" s="30" t="s">
        <v>118</v>
      </c>
      <c r="K5132" s="30" t="str">
        <f t="shared" si="460"/>
        <v>5 de 2011 - 6 de 2016</v>
      </c>
      <c r="L5132" s="30">
        <v>60</v>
      </c>
    </row>
    <row r="5133" spans="9:12" hidden="1" x14ac:dyDescent="0.2">
      <c r="I5133" s="47" t="str">
        <f t="shared" si="465"/>
        <v>5 de 2011</v>
      </c>
      <c r="J5133" s="30" t="s">
        <v>119</v>
      </c>
      <c r="K5133" s="30" t="str">
        <f t="shared" si="460"/>
        <v>5 de 2011 - 7 de 2016</v>
      </c>
      <c r="L5133" s="30">
        <v>61</v>
      </c>
    </row>
    <row r="5134" spans="9:12" hidden="1" x14ac:dyDescent="0.2">
      <c r="I5134" s="47" t="str">
        <f t="shared" si="465"/>
        <v>5 de 2011</v>
      </c>
      <c r="J5134" s="30" t="s">
        <v>120</v>
      </c>
      <c r="K5134" s="30" t="str">
        <f t="shared" si="460"/>
        <v>5 de 2011 - 8 de 2016</v>
      </c>
      <c r="L5134" s="30">
        <v>62</v>
      </c>
    </row>
    <row r="5135" spans="9:12" hidden="1" x14ac:dyDescent="0.2">
      <c r="I5135" s="47" t="str">
        <f t="shared" si="465"/>
        <v>5 de 2011</v>
      </c>
      <c r="J5135" s="30" t="s">
        <v>121</v>
      </c>
      <c r="K5135" s="30" t="str">
        <f t="shared" si="460"/>
        <v>5 de 2011 - 9 de 2016</v>
      </c>
      <c r="L5135" s="30">
        <v>63</v>
      </c>
    </row>
    <row r="5136" spans="9:12" hidden="1" x14ac:dyDescent="0.2">
      <c r="I5136" s="47" t="str">
        <f t="shared" si="465"/>
        <v>5 de 2011</v>
      </c>
      <c r="J5136" s="30" t="s">
        <v>122</v>
      </c>
      <c r="K5136" s="30" t="str">
        <f t="shared" si="460"/>
        <v>5 de 2011 - 10 de 2016</v>
      </c>
      <c r="L5136" s="30">
        <v>64</v>
      </c>
    </row>
    <row r="5137" spans="9:12" hidden="1" x14ac:dyDescent="0.2">
      <c r="I5137" s="47" t="str">
        <f t="shared" si="465"/>
        <v>5 de 2011</v>
      </c>
      <c r="J5137" s="30" t="s">
        <v>123</v>
      </c>
      <c r="K5137" s="30" t="str">
        <f t="shared" si="460"/>
        <v>5 de 2011 - 11 de 2016</v>
      </c>
      <c r="L5137" s="30">
        <v>65</v>
      </c>
    </row>
    <row r="5138" spans="9:12" hidden="1" x14ac:dyDescent="0.2">
      <c r="I5138" s="47" t="str">
        <f t="shared" si="465"/>
        <v>5 de 2011</v>
      </c>
      <c r="J5138" s="30" t="s">
        <v>124</v>
      </c>
      <c r="K5138" s="30" t="str">
        <f t="shared" si="460"/>
        <v>5 de 2011 - 12 de 2016</v>
      </c>
      <c r="L5138" s="30">
        <v>66</v>
      </c>
    </row>
    <row r="5139" spans="9:12" hidden="1" x14ac:dyDescent="0.2">
      <c r="I5139" s="47" t="s">
        <v>58</v>
      </c>
      <c r="J5139" s="30" t="s">
        <v>113</v>
      </c>
      <c r="K5139" s="30" t="str">
        <f t="shared" si="460"/>
        <v>6 de 2011 - 1 de 2016</v>
      </c>
      <c r="L5139" s="30">
        <v>54</v>
      </c>
    </row>
    <row r="5140" spans="9:12" hidden="1" x14ac:dyDescent="0.2">
      <c r="I5140" s="47" t="str">
        <f>I5139</f>
        <v>6 de 2011</v>
      </c>
      <c r="J5140" s="30" t="s">
        <v>114</v>
      </c>
      <c r="K5140" s="30" t="str">
        <f t="shared" si="460"/>
        <v>6 de 2011 - 2 de 2016</v>
      </c>
      <c r="L5140" s="30">
        <v>55</v>
      </c>
    </row>
    <row r="5141" spans="9:12" hidden="1" x14ac:dyDescent="0.2">
      <c r="I5141" s="47" t="str">
        <f t="shared" ref="I5141:I5150" si="466">I5140</f>
        <v>6 de 2011</v>
      </c>
      <c r="J5141" s="30" t="s">
        <v>115</v>
      </c>
      <c r="K5141" s="30" t="str">
        <f t="shared" si="460"/>
        <v>6 de 2011 - 3 de 2016</v>
      </c>
      <c r="L5141" s="30">
        <v>56</v>
      </c>
    </row>
    <row r="5142" spans="9:12" hidden="1" x14ac:dyDescent="0.2">
      <c r="I5142" s="47" t="str">
        <f t="shared" si="466"/>
        <v>6 de 2011</v>
      </c>
      <c r="J5142" s="30" t="s">
        <v>116</v>
      </c>
      <c r="K5142" s="30" t="str">
        <f t="shared" si="460"/>
        <v>6 de 2011 - 4 de 2016</v>
      </c>
      <c r="L5142" s="30">
        <v>57</v>
      </c>
    </row>
    <row r="5143" spans="9:12" hidden="1" x14ac:dyDescent="0.2">
      <c r="I5143" s="47" t="str">
        <f t="shared" si="466"/>
        <v>6 de 2011</v>
      </c>
      <c r="J5143" s="30" t="s">
        <v>117</v>
      </c>
      <c r="K5143" s="30" t="str">
        <f t="shared" si="460"/>
        <v>6 de 2011 - 5 de 2016</v>
      </c>
      <c r="L5143" s="30">
        <v>58</v>
      </c>
    </row>
    <row r="5144" spans="9:12" hidden="1" x14ac:dyDescent="0.2">
      <c r="I5144" s="47" t="str">
        <f t="shared" si="466"/>
        <v>6 de 2011</v>
      </c>
      <c r="J5144" s="30" t="s">
        <v>118</v>
      </c>
      <c r="K5144" s="30" t="str">
        <f t="shared" ref="K5144:K5207" si="467">CONCATENATE(I5144," - ",J5144)</f>
        <v>6 de 2011 - 6 de 2016</v>
      </c>
      <c r="L5144" s="30">
        <v>59</v>
      </c>
    </row>
    <row r="5145" spans="9:12" hidden="1" x14ac:dyDescent="0.2">
      <c r="I5145" s="47" t="str">
        <f t="shared" si="466"/>
        <v>6 de 2011</v>
      </c>
      <c r="J5145" s="30" t="s">
        <v>119</v>
      </c>
      <c r="K5145" s="30" t="str">
        <f t="shared" si="467"/>
        <v>6 de 2011 - 7 de 2016</v>
      </c>
      <c r="L5145" s="30">
        <v>60</v>
      </c>
    </row>
    <row r="5146" spans="9:12" hidden="1" x14ac:dyDescent="0.2">
      <c r="I5146" s="47" t="str">
        <f t="shared" si="466"/>
        <v>6 de 2011</v>
      </c>
      <c r="J5146" s="30" t="s">
        <v>120</v>
      </c>
      <c r="K5146" s="30" t="str">
        <f t="shared" si="467"/>
        <v>6 de 2011 - 8 de 2016</v>
      </c>
      <c r="L5146" s="30">
        <v>61</v>
      </c>
    </row>
    <row r="5147" spans="9:12" hidden="1" x14ac:dyDescent="0.2">
      <c r="I5147" s="47" t="str">
        <f t="shared" si="466"/>
        <v>6 de 2011</v>
      </c>
      <c r="J5147" s="30" t="s">
        <v>121</v>
      </c>
      <c r="K5147" s="30" t="str">
        <f t="shared" si="467"/>
        <v>6 de 2011 - 9 de 2016</v>
      </c>
      <c r="L5147" s="30">
        <v>62</v>
      </c>
    </row>
    <row r="5148" spans="9:12" hidden="1" x14ac:dyDescent="0.2">
      <c r="I5148" s="47" t="str">
        <f t="shared" si="466"/>
        <v>6 de 2011</v>
      </c>
      <c r="J5148" s="30" t="s">
        <v>122</v>
      </c>
      <c r="K5148" s="30" t="str">
        <f t="shared" si="467"/>
        <v>6 de 2011 - 10 de 2016</v>
      </c>
      <c r="L5148" s="30">
        <v>63</v>
      </c>
    </row>
    <row r="5149" spans="9:12" hidden="1" x14ac:dyDescent="0.2">
      <c r="I5149" s="47" t="str">
        <f t="shared" si="466"/>
        <v>6 de 2011</v>
      </c>
      <c r="J5149" s="30" t="s">
        <v>123</v>
      </c>
      <c r="K5149" s="30" t="str">
        <f t="shared" si="467"/>
        <v>6 de 2011 - 11 de 2016</v>
      </c>
      <c r="L5149" s="30">
        <v>64</v>
      </c>
    </row>
    <row r="5150" spans="9:12" hidden="1" x14ac:dyDescent="0.2">
      <c r="I5150" s="47" t="str">
        <f t="shared" si="466"/>
        <v>6 de 2011</v>
      </c>
      <c r="J5150" s="30" t="s">
        <v>124</v>
      </c>
      <c r="K5150" s="30" t="str">
        <f t="shared" si="467"/>
        <v>6 de 2011 - 12 de 2016</v>
      </c>
      <c r="L5150" s="30">
        <v>65</v>
      </c>
    </row>
    <row r="5151" spans="9:12" hidden="1" x14ac:dyDescent="0.2">
      <c r="I5151" s="47" t="s">
        <v>59</v>
      </c>
      <c r="J5151" s="30" t="s">
        <v>113</v>
      </c>
      <c r="K5151" s="30" t="str">
        <f t="shared" si="467"/>
        <v>7 de 2011 - 1 de 2016</v>
      </c>
      <c r="L5151" s="30">
        <v>53</v>
      </c>
    </row>
    <row r="5152" spans="9:12" hidden="1" x14ac:dyDescent="0.2">
      <c r="I5152" s="47" t="str">
        <f>I5151</f>
        <v>7 de 2011</v>
      </c>
      <c r="J5152" s="30" t="s">
        <v>114</v>
      </c>
      <c r="K5152" s="30" t="str">
        <f t="shared" si="467"/>
        <v>7 de 2011 - 2 de 2016</v>
      </c>
      <c r="L5152" s="30">
        <v>54</v>
      </c>
    </row>
    <row r="5153" spans="9:12" hidden="1" x14ac:dyDescent="0.2">
      <c r="I5153" s="47" t="str">
        <f t="shared" ref="I5153:I5162" si="468">I5152</f>
        <v>7 de 2011</v>
      </c>
      <c r="J5153" s="30" t="s">
        <v>115</v>
      </c>
      <c r="K5153" s="30" t="str">
        <f t="shared" si="467"/>
        <v>7 de 2011 - 3 de 2016</v>
      </c>
      <c r="L5153" s="30">
        <v>55</v>
      </c>
    </row>
    <row r="5154" spans="9:12" hidden="1" x14ac:dyDescent="0.2">
      <c r="I5154" s="47" t="str">
        <f t="shared" si="468"/>
        <v>7 de 2011</v>
      </c>
      <c r="J5154" s="30" t="s">
        <v>116</v>
      </c>
      <c r="K5154" s="30" t="str">
        <f t="shared" si="467"/>
        <v>7 de 2011 - 4 de 2016</v>
      </c>
      <c r="L5154" s="30">
        <v>56</v>
      </c>
    </row>
    <row r="5155" spans="9:12" hidden="1" x14ac:dyDescent="0.2">
      <c r="I5155" s="47" t="str">
        <f t="shared" si="468"/>
        <v>7 de 2011</v>
      </c>
      <c r="J5155" s="30" t="s">
        <v>117</v>
      </c>
      <c r="K5155" s="30" t="str">
        <f t="shared" si="467"/>
        <v>7 de 2011 - 5 de 2016</v>
      </c>
      <c r="L5155" s="30">
        <v>57</v>
      </c>
    </row>
    <row r="5156" spans="9:12" hidden="1" x14ac:dyDescent="0.2">
      <c r="I5156" s="47" t="str">
        <f t="shared" si="468"/>
        <v>7 de 2011</v>
      </c>
      <c r="J5156" s="30" t="s">
        <v>118</v>
      </c>
      <c r="K5156" s="30" t="str">
        <f t="shared" si="467"/>
        <v>7 de 2011 - 6 de 2016</v>
      </c>
      <c r="L5156" s="30">
        <v>58</v>
      </c>
    </row>
    <row r="5157" spans="9:12" hidden="1" x14ac:dyDescent="0.2">
      <c r="I5157" s="47" t="str">
        <f t="shared" si="468"/>
        <v>7 de 2011</v>
      </c>
      <c r="J5157" s="30" t="s">
        <v>119</v>
      </c>
      <c r="K5157" s="30" t="str">
        <f t="shared" si="467"/>
        <v>7 de 2011 - 7 de 2016</v>
      </c>
      <c r="L5157" s="30">
        <v>59</v>
      </c>
    </row>
    <row r="5158" spans="9:12" hidden="1" x14ac:dyDescent="0.2">
      <c r="I5158" s="47" t="str">
        <f t="shared" si="468"/>
        <v>7 de 2011</v>
      </c>
      <c r="J5158" s="30" t="s">
        <v>120</v>
      </c>
      <c r="K5158" s="30" t="str">
        <f t="shared" si="467"/>
        <v>7 de 2011 - 8 de 2016</v>
      </c>
      <c r="L5158" s="30">
        <v>60</v>
      </c>
    </row>
    <row r="5159" spans="9:12" hidden="1" x14ac:dyDescent="0.2">
      <c r="I5159" s="47" t="str">
        <f t="shared" si="468"/>
        <v>7 de 2011</v>
      </c>
      <c r="J5159" s="30" t="s">
        <v>121</v>
      </c>
      <c r="K5159" s="30" t="str">
        <f t="shared" si="467"/>
        <v>7 de 2011 - 9 de 2016</v>
      </c>
      <c r="L5159" s="30">
        <v>61</v>
      </c>
    </row>
    <row r="5160" spans="9:12" hidden="1" x14ac:dyDescent="0.2">
      <c r="I5160" s="47" t="str">
        <f t="shared" si="468"/>
        <v>7 de 2011</v>
      </c>
      <c r="J5160" s="30" t="s">
        <v>122</v>
      </c>
      <c r="K5160" s="30" t="str">
        <f t="shared" si="467"/>
        <v>7 de 2011 - 10 de 2016</v>
      </c>
      <c r="L5160" s="30">
        <v>62</v>
      </c>
    </row>
    <row r="5161" spans="9:12" hidden="1" x14ac:dyDescent="0.2">
      <c r="I5161" s="47" t="str">
        <f t="shared" si="468"/>
        <v>7 de 2011</v>
      </c>
      <c r="J5161" s="30" t="s">
        <v>123</v>
      </c>
      <c r="K5161" s="30" t="str">
        <f t="shared" si="467"/>
        <v>7 de 2011 - 11 de 2016</v>
      </c>
      <c r="L5161" s="30">
        <v>63</v>
      </c>
    </row>
    <row r="5162" spans="9:12" hidden="1" x14ac:dyDescent="0.2">
      <c r="I5162" s="47" t="str">
        <f t="shared" si="468"/>
        <v>7 de 2011</v>
      </c>
      <c r="J5162" s="30" t="s">
        <v>124</v>
      </c>
      <c r="K5162" s="30" t="str">
        <f t="shared" si="467"/>
        <v>7 de 2011 - 12 de 2016</v>
      </c>
      <c r="L5162" s="30">
        <v>64</v>
      </c>
    </row>
    <row r="5163" spans="9:12" hidden="1" x14ac:dyDescent="0.2">
      <c r="I5163" s="47" t="s">
        <v>60</v>
      </c>
      <c r="J5163" s="30" t="s">
        <v>113</v>
      </c>
      <c r="K5163" s="30" t="str">
        <f t="shared" si="467"/>
        <v>8 de 2011 - 1 de 2016</v>
      </c>
      <c r="L5163" s="30">
        <v>52</v>
      </c>
    </row>
    <row r="5164" spans="9:12" hidden="1" x14ac:dyDescent="0.2">
      <c r="I5164" s="47" t="str">
        <f>I5163</f>
        <v>8 de 2011</v>
      </c>
      <c r="J5164" s="30" t="s">
        <v>114</v>
      </c>
      <c r="K5164" s="30" t="str">
        <f t="shared" si="467"/>
        <v>8 de 2011 - 2 de 2016</v>
      </c>
      <c r="L5164" s="30">
        <v>53</v>
      </c>
    </row>
    <row r="5165" spans="9:12" hidden="1" x14ac:dyDescent="0.2">
      <c r="I5165" s="47" t="str">
        <f t="shared" ref="I5165:I5174" si="469">I5164</f>
        <v>8 de 2011</v>
      </c>
      <c r="J5165" s="30" t="s">
        <v>115</v>
      </c>
      <c r="K5165" s="30" t="str">
        <f t="shared" si="467"/>
        <v>8 de 2011 - 3 de 2016</v>
      </c>
      <c r="L5165" s="30">
        <v>54</v>
      </c>
    </row>
    <row r="5166" spans="9:12" hidden="1" x14ac:dyDescent="0.2">
      <c r="I5166" s="47" t="str">
        <f t="shared" si="469"/>
        <v>8 de 2011</v>
      </c>
      <c r="J5166" s="30" t="s">
        <v>116</v>
      </c>
      <c r="K5166" s="30" t="str">
        <f t="shared" si="467"/>
        <v>8 de 2011 - 4 de 2016</v>
      </c>
      <c r="L5166" s="30">
        <v>55</v>
      </c>
    </row>
    <row r="5167" spans="9:12" hidden="1" x14ac:dyDescent="0.2">
      <c r="I5167" s="47" t="str">
        <f t="shared" si="469"/>
        <v>8 de 2011</v>
      </c>
      <c r="J5167" s="30" t="s">
        <v>117</v>
      </c>
      <c r="K5167" s="30" t="str">
        <f t="shared" si="467"/>
        <v>8 de 2011 - 5 de 2016</v>
      </c>
      <c r="L5167" s="30">
        <v>56</v>
      </c>
    </row>
    <row r="5168" spans="9:12" hidden="1" x14ac:dyDescent="0.2">
      <c r="I5168" s="47" t="str">
        <f t="shared" si="469"/>
        <v>8 de 2011</v>
      </c>
      <c r="J5168" s="30" t="s">
        <v>118</v>
      </c>
      <c r="K5168" s="30" t="str">
        <f t="shared" si="467"/>
        <v>8 de 2011 - 6 de 2016</v>
      </c>
      <c r="L5168" s="30">
        <v>57</v>
      </c>
    </row>
    <row r="5169" spans="9:12" hidden="1" x14ac:dyDescent="0.2">
      <c r="I5169" s="47" t="str">
        <f t="shared" si="469"/>
        <v>8 de 2011</v>
      </c>
      <c r="J5169" s="30" t="s">
        <v>119</v>
      </c>
      <c r="K5169" s="30" t="str">
        <f t="shared" si="467"/>
        <v>8 de 2011 - 7 de 2016</v>
      </c>
      <c r="L5169" s="30">
        <v>58</v>
      </c>
    </row>
    <row r="5170" spans="9:12" hidden="1" x14ac:dyDescent="0.2">
      <c r="I5170" s="47" t="str">
        <f t="shared" si="469"/>
        <v>8 de 2011</v>
      </c>
      <c r="J5170" s="30" t="s">
        <v>120</v>
      </c>
      <c r="K5170" s="30" t="str">
        <f t="shared" si="467"/>
        <v>8 de 2011 - 8 de 2016</v>
      </c>
      <c r="L5170" s="30">
        <v>59</v>
      </c>
    </row>
    <row r="5171" spans="9:12" hidden="1" x14ac:dyDescent="0.2">
      <c r="I5171" s="47" t="str">
        <f t="shared" si="469"/>
        <v>8 de 2011</v>
      </c>
      <c r="J5171" s="30" t="s">
        <v>121</v>
      </c>
      <c r="K5171" s="30" t="str">
        <f t="shared" si="467"/>
        <v>8 de 2011 - 9 de 2016</v>
      </c>
      <c r="L5171" s="30">
        <v>60</v>
      </c>
    </row>
    <row r="5172" spans="9:12" hidden="1" x14ac:dyDescent="0.2">
      <c r="I5172" s="47" t="str">
        <f t="shared" si="469"/>
        <v>8 de 2011</v>
      </c>
      <c r="J5172" s="30" t="s">
        <v>122</v>
      </c>
      <c r="K5172" s="30" t="str">
        <f t="shared" si="467"/>
        <v>8 de 2011 - 10 de 2016</v>
      </c>
      <c r="L5172" s="30">
        <v>61</v>
      </c>
    </row>
    <row r="5173" spans="9:12" hidden="1" x14ac:dyDescent="0.2">
      <c r="I5173" s="47" t="str">
        <f t="shared" si="469"/>
        <v>8 de 2011</v>
      </c>
      <c r="J5173" s="30" t="s">
        <v>123</v>
      </c>
      <c r="K5173" s="30" t="str">
        <f t="shared" si="467"/>
        <v>8 de 2011 - 11 de 2016</v>
      </c>
      <c r="L5173" s="30">
        <v>62</v>
      </c>
    </row>
    <row r="5174" spans="9:12" hidden="1" x14ac:dyDescent="0.2">
      <c r="I5174" s="47" t="str">
        <f t="shared" si="469"/>
        <v>8 de 2011</v>
      </c>
      <c r="J5174" s="30" t="s">
        <v>124</v>
      </c>
      <c r="K5174" s="30" t="str">
        <f t="shared" si="467"/>
        <v>8 de 2011 - 12 de 2016</v>
      </c>
      <c r="L5174" s="30">
        <v>63</v>
      </c>
    </row>
    <row r="5175" spans="9:12" hidden="1" x14ac:dyDescent="0.2">
      <c r="I5175" s="47" t="s">
        <v>61</v>
      </c>
      <c r="J5175" s="30" t="s">
        <v>113</v>
      </c>
      <c r="K5175" s="30" t="str">
        <f t="shared" si="467"/>
        <v>9 de 2011 - 1 de 2016</v>
      </c>
      <c r="L5175" s="30">
        <v>51</v>
      </c>
    </row>
    <row r="5176" spans="9:12" hidden="1" x14ac:dyDescent="0.2">
      <c r="I5176" s="30" t="str">
        <f>I5175</f>
        <v>9 de 2011</v>
      </c>
      <c r="J5176" s="30" t="s">
        <v>114</v>
      </c>
      <c r="K5176" s="30" t="str">
        <f t="shared" si="467"/>
        <v>9 de 2011 - 2 de 2016</v>
      </c>
      <c r="L5176" s="30">
        <v>52</v>
      </c>
    </row>
    <row r="5177" spans="9:12" hidden="1" x14ac:dyDescent="0.2">
      <c r="I5177" s="30" t="str">
        <f t="shared" ref="I5177:I5186" si="470">I5176</f>
        <v>9 de 2011</v>
      </c>
      <c r="J5177" s="30" t="s">
        <v>115</v>
      </c>
      <c r="K5177" s="30" t="str">
        <f t="shared" si="467"/>
        <v>9 de 2011 - 3 de 2016</v>
      </c>
      <c r="L5177" s="30">
        <v>53</v>
      </c>
    </row>
    <row r="5178" spans="9:12" hidden="1" x14ac:dyDescent="0.2">
      <c r="I5178" s="30" t="str">
        <f t="shared" si="470"/>
        <v>9 de 2011</v>
      </c>
      <c r="J5178" s="30" t="s">
        <v>116</v>
      </c>
      <c r="K5178" s="30" t="str">
        <f t="shared" si="467"/>
        <v>9 de 2011 - 4 de 2016</v>
      </c>
      <c r="L5178" s="30">
        <v>54</v>
      </c>
    </row>
    <row r="5179" spans="9:12" hidden="1" x14ac:dyDescent="0.2">
      <c r="I5179" s="30" t="str">
        <f t="shared" si="470"/>
        <v>9 de 2011</v>
      </c>
      <c r="J5179" s="30" t="s">
        <v>117</v>
      </c>
      <c r="K5179" s="30" t="str">
        <f t="shared" si="467"/>
        <v>9 de 2011 - 5 de 2016</v>
      </c>
      <c r="L5179" s="30">
        <v>55</v>
      </c>
    </row>
    <row r="5180" spans="9:12" hidden="1" x14ac:dyDescent="0.2">
      <c r="I5180" s="30" t="str">
        <f t="shared" si="470"/>
        <v>9 de 2011</v>
      </c>
      <c r="J5180" s="30" t="s">
        <v>118</v>
      </c>
      <c r="K5180" s="30" t="str">
        <f t="shared" si="467"/>
        <v>9 de 2011 - 6 de 2016</v>
      </c>
      <c r="L5180" s="30">
        <v>56</v>
      </c>
    </row>
    <row r="5181" spans="9:12" hidden="1" x14ac:dyDescent="0.2">
      <c r="I5181" s="30" t="str">
        <f t="shared" si="470"/>
        <v>9 de 2011</v>
      </c>
      <c r="J5181" s="30" t="s">
        <v>119</v>
      </c>
      <c r="K5181" s="30" t="str">
        <f t="shared" si="467"/>
        <v>9 de 2011 - 7 de 2016</v>
      </c>
      <c r="L5181" s="30">
        <v>57</v>
      </c>
    </row>
    <row r="5182" spans="9:12" hidden="1" x14ac:dyDescent="0.2">
      <c r="I5182" s="30" t="str">
        <f t="shared" si="470"/>
        <v>9 de 2011</v>
      </c>
      <c r="J5182" s="30" t="s">
        <v>120</v>
      </c>
      <c r="K5182" s="30" t="str">
        <f t="shared" si="467"/>
        <v>9 de 2011 - 8 de 2016</v>
      </c>
      <c r="L5182" s="30">
        <v>58</v>
      </c>
    </row>
    <row r="5183" spans="9:12" hidden="1" x14ac:dyDescent="0.2">
      <c r="I5183" s="30" t="str">
        <f t="shared" si="470"/>
        <v>9 de 2011</v>
      </c>
      <c r="J5183" s="30" t="s">
        <v>121</v>
      </c>
      <c r="K5183" s="30" t="str">
        <f t="shared" si="467"/>
        <v>9 de 2011 - 9 de 2016</v>
      </c>
      <c r="L5183" s="30">
        <v>59</v>
      </c>
    </row>
    <row r="5184" spans="9:12" hidden="1" x14ac:dyDescent="0.2">
      <c r="I5184" s="30" t="str">
        <f t="shared" si="470"/>
        <v>9 de 2011</v>
      </c>
      <c r="J5184" s="30" t="s">
        <v>122</v>
      </c>
      <c r="K5184" s="30" t="str">
        <f t="shared" si="467"/>
        <v>9 de 2011 - 10 de 2016</v>
      </c>
      <c r="L5184" s="30">
        <v>60</v>
      </c>
    </row>
    <row r="5185" spans="9:12" hidden="1" x14ac:dyDescent="0.2">
      <c r="I5185" s="30" t="str">
        <f t="shared" si="470"/>
        <v>9 de 2011</v>
      </c>
      <c r="J5185" s="30" t="s">
        <v>123</v>
      </c>
      <c r="K5185" s="30" t="str">
        <f t="shared" si="467"/>
        <v>9 de 2011 - 11 de 2016</v>
      </c>
      <c r="L5185" s="30">
        <v>61</v>
      </c>
    </row>
    <row r="5186" spans="9:12" hidden="1" x14ac:dyDescent="0.2">
      <c r="I5186" s="30" t="str">
        <f t="shared" si="470"/>
        <v>9 de 2011</v>
      </c>
      <c r="J5186" s="30" t="s">
        <v>124</v>
      </c>
      <c r="K5186" s="30" t="str">
        <f t="shared" si="467"/>
        <v>9 de 2011 - 12 de 2016</v>
      </c>
      <c r="L5186" s="30">
        <v>62</v>
      </c>
    </row>
    <row r="5187" spans="9:12" hidden="1" x14ac:dyDescent="0.2">
      <c r="I5187" s="47" t="s">
        <v>62</v>
      </c>
      <c r="J5187" s="30" t="s">
        <v>113</v>
      </c>
      <c r="K5187" s="30" t="str">
        <f t="shared" si="467"/>
        <v>10 de 2011 - 1 de 2016</v>
      </c>
      <c r="L5187" s="30">
        <v>50</v>
      </c>
    </row>
    <row r="5188" spans="9:12" hidden="1" x14ac:dyDescent="0.2">
      <c r="I5188" s="47" t="str">
        <f>I5187</f>
        <v>10 de 2011</v>
      </c>
      <c r="J5188" s="30" t="s">
        <v>114</v>
      </c>
      <c r="K5188" s="30" t="str">
        <f t="shared" si="467"/>
        <v>10 de 2011 - 2 de 2016</v>
      </c>
      <c r="L5188" s="30">
        <v>51</v>
      </c>
    </row>
    <row r="5189" spans="9:12" hidden="1" x14ac:dyDescent="0.2">
      <c r="I5189" s="47" t="str">
        <f t="shared" ref="I5189:I5198" si="471">I5188</f>
        <v>10 de 2011</v>
      </c>
      <c r="J5189" s="30" t="s">
        <v>115</v>
      </c>
      <c r="K5189" s="30" t="str">
        <f t="shared" si="467"/>
        <v>10 de 2011 - 3 de 2016</v>
      </c>
      <c r="L5189" s="30">
        <v>52</v>
      </c>
    </row>
    <row r="5190" spans="9:12" hidden="1" x14ac:dyDescent="0.2">
      <c r="I5190" s="47" t="str">
        <f t="shared" si="471"/>
        <v>10 de 2011</v>
      </c>
      <c r="J5190" s="30" t="s">
        <v>116</v>
      </c>
      <c r="K5190" s="30" t="str">
        <f t="shared" si="467"/>
        <v>10 de 2011 - 4 de 2016</v>
      </c>
      <c r="L5190" s="30">
        <v>53</v>
      </c>
    </row>
    <row r="5191" spans="9:12" hidden="1" x14ac:dyDescent="0.2">
      <c r="I5191" s="47" t="str">
        <f t="shared" si="471"/>
        <v>10 de 2011</v>
      </c>
      <c r="J5191" s="30" t="s">
        <v>117</v>
      </c>
      <c r="K5191" s="30" t="str">
        <f t="shared" si="467"/>
        <v>10 de 2011 - 5 de 2016</v>
      </c>
      <c r="L5191" s="30">
        <v>54</v>
      </c>
    </row>
    <row r="5192" spans="9:12" hidden="1" x14ac:dyDescent="0.2">
      <c r="I5192" s="47" t="str">
        <f t="shared" si="471"/>
        <v>10 de 2011</v>
      </c>
      <c r="J5192" s="30" t="s">
        <v>118</v>
      </c>
      <c r="K5192" s="30" t="str">
        <f t="shared" si="467"/>
        <v>10 de 2011 - 6 de 2016</v>
      </c>
      <c r="L5192" s="30">
        <v>55</v>
      </c>
    </row>
    <row r="5193" spans="9:12" hidden="1" x14ac:dyDescent="0.2">
      <c r="I5193" s="47" t="str">
        <f t="shared" si="471"/>
        <v>10 de 2011</v>
      </c>
      <c r="J5193" s="30" t="s">
        <v>119</v>
      </c>
      <c r="K5193" s="30" t="str">
        <f t="shared" si="467"/>
        <v>10 de 2011 - 7 de 2016</v>
      </c>
      <c r="L5193" s="30">
        <v>56</v>
      </c>
    </row>
    <row r="5194" spans="9:12" hidden="1" x14ac:dyDescent="0.2">
      <c r="I5194" s="47" t="str">
        <f t="shared" si="471"/>
        <v>10 de 2011</v>
      </c>
      <c r="J5194" s="30" t="s">
        <v>120</v>
      </c>
      <c r="K5194" s="30" t="str">
        <f t="shared" si="467"/>
        <v>10 de 2011 - 8 de 2016</v>
      </c>
      <c r="L5194" s="30">
        <v>57</v>
      </c>
    </row>
    <row r="5195" spans="9:12" hidden="1" x14ac:dyDescent="0.2">
      <c r="I5195" s="47" t="str">
        <f t="shared" si="471"/>
        <v>10 de 2011</v>
      </c>
      <c r="J5195" s="30" t="s">
        <v>121</v>
      </c>
      <c r="K5195" s="30" t="str">
        <f t="shared" si="467"/>
        <v>10 de 2011 - 9 de 2016</v>
      </c>
      <c r="L5195" s="30">
        <v>58</v>
      </c>
    </row>
    <row r="5196" spans="9:12" hidden="1" x14ac:dyDescent="0.2">
      <c r="I5196" s="47" t="str">
        <f t="shared" si="471"/>
        <v>10 de 2011</v>
      </c>
      <c r="J5196" s="30" t="s">
        <v>122</v>
      </c>
      <c r="K5196" s="30" t="str">
        <f t="shared" si="467"/>
        <v>10 de 2011 - 10 de 2016</v>
      </c>
      <c r="L5196" s="30">
        <v>59</v>
      </c>
    </row>
    <row r="5197" spans="9:12" hidden="1" x14ac:dyDescent="0.2">
      <c r="I5197" s="47" t="str">
        <f t="shared" si="471"/>
        <v>10 de 2011</v>
      </c>
      <c r="J5197" s="30" t="s">
        <v>123</v>
      </c>
      <c r="K5197" s="30" t="str">
        <f t="shared" si="467"/>
        <v>10 de 2011 - 11 de 2016</v>
      </c>
      <c r="L5197" s="30">
        <v>60</v>
      </c>
    </row>
    <row r="5198" spans="9:12" hidden="1" x14ac:dyDescent="0.2">
      <c r="I5198" s="47" t="str">
        <f t="shared" si="471"/>
        <v>10 de 2011</v>
      </c>
      <c r="J5198" s="30" t="s">
        <v>124</v>
      </c>
      <c r="K5198" s="30" t="str">
        <f t="shared" si="467"/>
        <v>10 de 2011 - 12 de 2016</v>
      </c>
      <c r="L5198" s="30">
        <v>61</v>
      </c>
    </row>
    <row r="5199" spans="9:12" hidden="1" x14ac:dyDescent="0.2">
      <c r="I5199" s="47" t="s">
        <v>63</v>
      </c>
      <c r="J5199" s="30" t="s">
        <v>113</v>
      </c>
      <c r="K5199" s="30" t="str">
        <f t="shared" si="467"/>
        <v>11 de 2011 - 1 de 2016</v>
      </c>
      <c r="L5199" s="30">
        <v>49</v>
      </c>
    </row>
    <row r="5200" spans="9:12" hidden="1" x14ac:dyDescent="0.2">
      <c r="I5200" s="47" t="str">
        <f>I5199</f>
        <v>11 de 2011</v>
      </c>
      <c r="J5200" s="30" t="s">
        <v>114</v>
      </c>
      <c r="K5200" s="30" t="str">
        <f t="shared" si="467"/>
        <v>11 de 2011 - 2 de 2016</v>
      </c>
      <c r="L5200" s="30">
        <v>50</v>
      </c>
    </row>
    <row r="5201" spans="9:12" hidden="1" x14ac:dyDescent="0.2">
      <c r="I5201" s="47" t="str">
        <f t="shared" ref="I5201:I5210" si="472">I5200</f>
        <v>11 de 2011</v>
      </c>
      <c r="J5201" s="30" t="s">
        <v>115</v>
      </c>
      <c r="K5201" s="30" t="str">
        <f t="shared" si="467"/>
        <v>11 de 2011 - 3 de 2016</v>
      </c>
      <c r="L5201" s="30">
        <v>51</v>
      </c>
    </row>
    <row r="5202" spans="9:12" hidden="1" x14ac:dyDescent="0.2">
      <c r="I5202" s="47" t="str">
        <f t="shared" si="472"/>
        <v>11 de 2011</v>
      </c>
      <c r="J5202" s="30" t="s">
        <v>116</v>
      </c>
      <c r="K5202" s="30" t="str">
        <f t="shared" si="467"/>
        <v>11 de 2011 - 4 de 2016</v>
      </c>
      <c r="L5202" s="30">
        <v>52</v>
      </c>
    </row>
    <row r="5203" spans="9:12" hidden="1" x14ac:dyDescent="0.2">
      <c r="I5203" s="47" t="str">
        <f t="shared" si="472"/>
        <v>11 de 2011</v>
      </c>
      <c r="J5203" s="30" t="s">
        <v>117</v>
      </c>
      <c r="K5203" s="30" t="str">
        <f t="shared" si="467"/>
        <v>11 de 2011 - 5 de 2016</v>
      </c>
      <c r="L5203" s="30">
        <v>53</v>
      </c>
    </row>
    <row r="5204" spans="9:12" hidden="1" x14ac:dyDescent="0.2">
      <c r="I5204" s="47" t="str">
        <f t="shared" si="472"/>
        <v>11 de 2011</v>
      </c>
      <c r="J5204" s="30" t="s">
        <v>118</v>
      </c>
      <c r="K5204" s="30" t="str">
        <f t="shared" si="467"/>
        <v>11 de 2011 - 6 de 2016</v>
      </c>
      <c r="L5204" s="30">
        <v>54</v>
      </c>
    </row>
    <row r="5205" spans="9:12" hidden="1" x14ac:dyDescent="0.2">
      <c r="I5205" s="47" t="str">
        <f t="shared" si="472"/>
        <v>11 de 2011</v>
      </c>
      <c r="J5205" s="30" t="s">
        <v>119</v>
      </c>
      <c r="K5205" s="30" t="str">
        <f t="shared" si="467"/>
        <v>11 de 2011 - 7 de 2016</v>
      </c>
      <c r="L5205" s="30">
        <v>55</v>
      </c>
    </row>
    <row r="5206" spans="9:12" hidden="1" x14ac:dyDescent="0.2">
      <c r="I5206" s="47" t="str">
        <f t="shared" si="472"/>
        <v>11 de 2011</v>
      </c>
      <c r="J5206" s="30" t="s">
        <v>120</v>
      </c>
      <c r="K5206" s="30" t="str">
        <f t="shared" si="467"/>
        <v>11 de 2011 - 8 de 2016</v>
      </c>
      <c r="L5206" s="30">
        <v>56</v>
      </c>
    </row>
    <row r="5207" spans="9:12" hidden="1" x14ac:dyDescent="0.2">
      <c r="I5207" s="47" t="str">
        <f t="shared" si="472"/>
        <v>11 de 2011</v>
      </c>
      <c r="J5207" s="30" t="s">
        <v>121</v>
      </c>
      <c r="K5207" s="30" t="str">
        <f t="shared" si="467"/>
        <v>11 de 2011 - 9 de 2016</v>
      </c>
      <c r="L5207" s="30">
        <v>57</v>
      </c>
    </row>
    <row r="5208" spans="9:12" hidden="1" x14ac:dyDescent="0.2">
      <c r="I5208" s="47" t="str">
        <f t="shared" si="472"/>
        <v>11 de 2011</v>
      </c>
      <c r="J5208" s="30" t="s">
        <v>122</v>
      </c>
      <c r="K5208" s="30" t="str">
        <f t="shared" ref="K5208:K5222" si="473">CONCATENATE(I5208," - ",J5208)</f>
        <v>11 de 2011 - 10 de 2016</v>
      </c>
      <c r="L5208" s="30">
        <v>58</v>
      </c>
    </row>
    <row r="5209" spans="9:12" hidden="1" x14ac:dyDescent="0.2">
      <c r="I5209" s="47" t="str">
        <f t="shared" si="472"/>
        <v>11 de 2011</v>
      </c>
      <c r="J5209" s="30" t="s">
        <v>123</v>
      </c>
      <c r="K5209" s="30" t="str">
        <f t="shared" si="473"/>
        <v>11 de 2011 - 11 de 2016</v>
      </c>
      <c r="L5209" s="30">
        <v>59</v>
      </c>
    </row>
    <row r="5210" spans="9:12" hidden="1" x14ac:dyDescent="0.2">
      <c r="I5210" s="47" t="str">
        <f t="shared" si="472"/>
        <v>11 de 2011</v>
      </c>
      <c r="J5210" s="30" t="s">
        <v>124</v>
      </c>
      <c r="K5210" s="30" t="str">
        <f t="shared" si="473"/>
        <v>11 de 2011 - 12 de 2016</v>
      </c>
      <c r="L5210" s="30">
        <v>60</v>
      </c>
    </row>
    <row r="5211" spans="9:12" hidden="1" x14ac:dyDescent="0.2">
      <c r="I5211" s="47" t="s">
        <v>64</v>
      </c>
      <c r="J5211" s="30" t="s">
        <v>113</v>
      </c>
      <c r="K5211" s="30" t="str">
        <f t="shared" si="473"/>
        <v>12 de 2011 - 1 de 2016</v>
      </c>
      <c r="L5211" s="30">
        <v>48</v>
      </c>
    </row>
    <row r="5212" spans="9:12" hidden="1" x14ac:dyDescent="0.2">
      <c r="I5212" s="47" t="str">
        <f>I5211</f>
        <v>12 de 2011</v>
      </c>
      <c r="J5212" s="30" t="s">
        <v>114</v>
      </c>
      <c r="K5212" s="30" t="str">
        <f t="shared" si="473"/>
        <v>12 de 2011 - 2 de 2016</v>
      </c>
      <c r="L5212" s="30">
        <v>49</v>
      </c>
    </row>
    <row r="5213" spans="9:12" hidden="1" x14ac:dyDescent="0.2">
      <c r="I5213" s="47" t="str">
        <f t="shared" ref="I5213:I5222" si="474">I5212</f>
        <v>12 de 2011</v>
      </c>
      <c r="J5213" s="30" t="s">
        <v>115</v>
      </c>
      <c r="K5213" s="30" t="str">
        <f t="shared" si="473"/>
        <v>12 de 2011 - 3 de 2016</v>
      </c>
      <c r="L5213" s="30">
        <v>50</v>
      </c>
    </row>
    <row r="5214" spans="9:12" hidden="1" x14ac:dyDescent="0.2">
      <c r="I5214" s="47" t="str">
        <f t="shared" si="474"/>
        <v>12 de 2011</v>
      </c>
      <c r="J5214" s="30" t="s">
        <v>116</v>
      </c>
      <c r="K5214" s="30" t="str">
        <f t="shared" si="473"/>
        <v>12 de 2011 - 4 de 2016</v>
      </c>
      <c r="L5214" s="30">
        <v>51</v>
      </c>
    </row>
    <row r="5215" spans="9:12" hidden="1" x14ac:dyDescent="0.2">
      <c r="I5215" s="47" t="str">
        <f t="shared" si="474"/>
        <v>12 de 2011</v>
      </c>
      <c r="J5215" s="30" t="s">
        <v>117</v>
      </c>
      <c r="K5215" s="30" t="str">
        <f t="shared" si="473"/>
        <v>12 de 2011 - 5 de 2016</v>
      </c>
      <c r="L5215" s="30">
        <v>52</v>
      </c>
    </row>
    <row r="5216" spans="9:12" hidden="1" x14ac:dyDescent="0.2">
      <c r="I5216" s="47" t="str">
        <f t="shared" si="474"/>
        <v>12 de 2011</v>
      </c>
      <c r="J5216" s="30" t="s">
        <v>118</v>
      </c>
      <c r="K5216" s="30" t="str">
        <f t="shared" si="473"/>
        <v>12 de 2011 - 6 de 2016</v>
      </c>
      <c r="L5216" s="30">
        <v>53</v>
      </c>
    </row>
    <row r="5217" spans="9:12" hidden="1" x14ac:dyDescent="0.2">
      <c r="I5217" s="47" t="str">
        <f t="shared" si="474"/>
        <v>12 de 2011</v>
      </c>
      <c r="J5217" s="30" t="s">
        <v>119</v>
      </c>
      <c r="K5217" s="30" t="str">
        <f t="shared" si="473"/>
        <v>12 de 2011 - 7 de 2016</v>
      </c>
      <c r="L5217" s="30">
        <v>54</v>
      </c>
    </row>
    <row r="5218" spans="9:12" hidden="1" x14ac:dyDescent="0.2">
      <c r="I5218" s="47" t="str">
        <f t="shared" si="474"/>
        <v>12 de 2011</v>
      </c>
      <c r="J5218" s="30" t="s">
        <v>120</v>
      </c>
      <c r="K5218" s="30" t="str">
        <f t="shared" si="473"/>
        <v>12 de 2011 - 8 de 2016</v>
      </c>
      <c r="L5218" s="30">
        <v>55</v>
      </c>
    </row>
    <row r="5219" spans="9:12" hidden="1" x14ac:dyDescent="0.2">
      <c r="I5219" s="47" t="str">
        <f t="shared" si="474"/>
        <v>12 de 2011</v>
      </c>
      <c r="J5219" s="30" t="s">
        <v>121</v>
      </c>
      <c r="K5219" s="30" t="str">
        <f t="shared" si="473"/>
        <v>12 de 2011 - 9 de 2016</v>
      </c>
      <c r="L5219" s="30">
        <v>56</v>
      </c>
    </row>
    <row r="5220" spans="9:12" hidden="1" x14ac:dyDescent="0.2">
      <c r="I5220" s="47" t="str">
        <f t="shared" si="474"/>
        <v>12 de 2011</v>
      </c>
      <c r="J5220" s="30" t="s">
        <v>122</v>
      </c>
      <c r="K5220" s="30" t="str">
        <f t="shared" si="473"/>
        <v>12 de 2011 - 10 de 2016</v>
      </c>
      <c r="L5220" s="30">
        <v>57</v>
      </c>
    </row>
    <row r="5221" spans="9:12" hidden="1" x14ac:dyDescent="0.2">
      <c r="I5221" s="47" t="str">
        <f t="shared" si="474"/>
        <v>12 de 2011</v>
      </c>
      <c r="J5221" s="30" t="s">
        <v>123</v>
      </c>
      <c r="K5221" s="30" t="str">
        <f t="shared" si="473"/>
        <v>12 de 2011 - 11 de 2016</v>
      </c>
      <c r="L5221" s="30">
        <v>58</v>
      </c>
    </row>
    <row r="5222" spans="9:12" hidden="1" x14ac:dyDescent="0.2">
      <c r="I5222" s="47" t="str">
        <f t="shared" si="474"/>
        <v>12 de 2011</v>
      </c>
      <c r="J5222" s="30" t="s">
        <v>124</v>
      </c>
      <c r="K5222" s="30" t="str">
        <f t="shared" si="473"/>
        <v>12 de 2011 - 12 de 2016</v>
      </c>
      <c r="L5222" s="30">
        <v>59</v>
      </c>
    </row>
    <row r="5223" spans="9:12" hidden="1" x14ac:dyDescent="0.2">
      <c r="K5223" s="18"/>
      <c r="L5223" s="18"/>
    </row>
    <row r="5224" spans="9:12" hidden="1" x14ac:dyDescent="0.2">
      <c r="I5224" s="30" t="s">
        <v>65</v>
      </c>
      <c r="J5224" s="30" t="s">
        <v>125</v>
      </c>
      <c r="K5224" s="30" t="str">
        <f>CONCATENATE(I5224," - ",J5224)</f>
        <v>1 de 2012 - 1 de 2017</v>
      </c>
      <c r="L5224" s="30">
        <v>59</v>
      </c>
    </row>
    <row r="5225" spans="9:12" hidden="1" x14ac:dyDescent="0.2">
      <c r="I5225" s="30" t="str">
        <f>I5224</f>
        <v>1 de 2012</v>
      </c>
      <c r="J5225" s="30" t="s">
        <v>126</v>
      </c>
      <c r="K5225" s="30" t="str">
        <f t="shared" ref="K5225:K5288" si="475">CONCATENATE(I5225," - ",J5225)</f>
        <v>1 de 2012 - 2 de 2017</v>
      </c>
      <c r="L5225" s="30">
        <v>60</v>
      </c>
    </row>
    <row r="5226" spans="9:12" hidden="1" x14ac:dyDescent="0.2">
      <c r="I5226" s="30" t="str">
        <f t="shared" ref="I5226:I5235" si="476">I5225</f>
        <v>1 de 2012</v>
      </c>
      <c r="J5226" s="30" t="s">
        <v>127</v>
      </c>
      <c r="K5226" s="30" t="str">
        <f t="shared" si="475"/>
        <v>1 de 2012 - 3 de 2017</v>
      </c>
      <c r="L5226" s="30">
        <v>61</v>
      </c>
    </row>
    <row r="5227" spans="9:12" hidden="1" x14ac:dyDescent="0.2">
      <c r="I5227" s="30" t="str">
        <f t="shared" si="476"/>
        <v>1 de 2012</v>
      </c>
      <c r="J5227" s="30" t="s">
        <v>128</v>
      </c>
      <c r="K5227" s="30" t="str">
        <f t="shared" si="475"/>
        <v>1 de 2012 - 4 de 2017</v>
      </c>
      <c r="L5227" s="30">
        <v>62</v>
      </c>
    </row>
    <row r="5228" spans="9:12" hidden="1" x14ac:dyDescent="0.2">
      <c r="I5228" s="30" t="str">
        <f t="shared" si="476"/>
        <v>1 de 2012</v>
      </c>
      <c r="J5228" s="30" t="s">
        <v>129</v>
      </c>
      <c r="K5228" s="30" t="str">
        <f t="shared" si="475"/>
        <v>1 de 2012 - 5 de 2017</v>
      </c>
      <c r="L5228" s="30">
        <v>63</v>
      </c>
    </row>
    <row r="5229" spans="9:12" hidden="1" x14ac:dyDescent="0.2">
      <c r="I5229" s="30" t="str">
        <f t="shared" si="476"/>
        <v>1 de 2012</v>
      </c>
      <c r="J5229" s="30" t="s">
        <v>130</v>
      </c>
      <c r="K5229" s="30" t="str">
        <f t="shared" si="475"/>
        <v>1 de 2012 - 6 de 2017</v>
      </c>
      <c r="L5229" s="30">
        <v>64</v>
      </c>
    </row>
    <row r="5230" spans="9:12" hidden="1" x14ac:dyDescent="0.2">
      <c r="I5230" s="30" t="str">
        <f t="shared" si="476"/>
        <v>1 de 2012</v>
      </c>
      <c r="J5230" s="30" t="s">
        <v>131</v>
      </c>
      <c r="K5230" s="30" t="str">
        <f t="shared" si="475"/>
        <v>1 de 2012 - 7 de 2017</v>
      </c>
      <c r="L5230" s="30">
        <v>65</v>
      </c>
    </row>
    <row r="5231" spans="9:12" hidden="1" x14ac:dyDescent="0.2">
      <c r="I5231" s="30" t="str">
        <f t="shared" si="476"/>
        <v>1 de 2012</v>
      </c>
      <c r="J5231" s="30" t="s">
        <v>132</v>
      </c>
      <c r="K5231" s="30" t="str">
        <f t="shared" si="475"/>
        <v>1 de 2012 - 8 de 2017</v>
      </c>
      <c r="L5231" s="30">
        <v>66</v>
      </c>
    </row>
    <row r="5232" spans="9:12" hidden="1" x14ac:dyDescent="0.2">
      <c r="I5232" s="30" t="str">
        <f t="shared" si="476"/>
        <v>1 de 2012</v>
      </c>
      <c r="J5232" s="30" t="s">
        <v>133</v>
      </c>
      <c r="K5232" s="30" t="str">
        <f t="shared" si="475"/>
        <v>1 de 2012 - 9 de 2017</v>
      </c>
      <c r="L5232" s="30">
        <v>67</v>
      </c>
    </row>
    <row r="5233" spans="9:12" hidden="1" x14ac:dyDescent="0.2">
      <c r="I5233" s="30" t="str">
        <f t="shared" si="476"/>
        <v>1 de 2012</v>
      </c>
      <c r="J5233" s="30" t="s">
        <v>134</v>
      </c>
      <c r="K5233" s="30" t="str">
        <f t="shared" si="475"/>
        <v>1 de 2012 - 10 de 2017</v>
      </c>
      <c r="L5233" s="30">
        <v>68</v>
      </c>
    </row>
    <row r="5234" spans="9:12" hidden="1" x14ac:dyDescent="0.2">
      <c r="I5234" s="30" t="str">
        <f t="shared" si="476"/>
        <v>1 de 2012</v>
      </c>
      <c r="J5234" s="30" t="s">
        <v>135</v>
      </c>
      <c r="K5234" s="30" t="str">
        <f t="shared" si="475"/>
        <v>1 de 2012 - 11 de 2017</v>
      </c>
      <c r="L5234" s="30">
        <v>69</v>
      </c>
    </row>
    <row r="5235" spans="9:12" hidden="1" x14ac:dyDescent="0.2">
      <c r="I5235" s="30" t="str">
        <f t="shared" si="476"/>
        <v>1 de 2012</v>
      </c>
      <c r="J5235" s="30" t="s">
        <v>136</v>
      </c>
      <c r="K5235" s="30" t="str">
        <f t="shared" si="475"/>
        <v>1 de 2012 - 12 de 2017</v>
      </c>
      <c r="L5235" s="30">
        <v>70</v>
      </c>
    </row>
    <row r="5236" spans="9:12" hidden="1" x14ac:dyDescent="0.2">
      <c r="I5236" s="30" t="s">
        <v>66</v>
      </c>
      <c r="J5236" s="30" t="s">
        <v>125</v>
      </c>
      <c r="K5236" s="30" t="str">
        <f t="shared" si="475"/>
        <v>2 de 2012 - 1 de 2017</v>
      </c>
      <c r="L5236" s="47">
        <v>58</v>
      </c>
    </row>
    <row r="5237" spans="9:12" hidden="1" x14ac:dyDescent="0.2">
      <c r="I5237" s="30" t="str">
        <f>I5236</f>
        <v>2 de 2012</v>
      </c>
      <c r="J5237" s="30" t="s">
        <v>126</v>
      </c>
      <c r="K5237" s="30" t="str">
        <f t="shared" si="475"/>
        <v>2 de 2012 - 2 de 2017</v>
      </c>
      <c r="L5237" s="47">
        <v>59</v>
      </c>
    </row>
    <row r="5238" spans="9:12" hidden="1" x14ac:dyDescent="0.2">
      <c r="I5238" s="30" t="str">
        <f t="shared" ref="I5238:I5247" si="477">I5237</f>
        <v>2 de 2012</v>
      </c>
      <c r="J5238" s="30" t="s">
        <v>127</v>
      </c>
      <c r="K5238" s="30" t="str">
        <f t="shared" si="475"/>
        <v>2 de 2012 - 3 de 2017</v>
      </c>
      <c r="L5238" s="47">
        <v>60</v>
      </c>
    </row>
    <row r="5239" spans="9:12" hidden="1" x14ac:dyDescent="0.2">
      <c r="I5239" s="30" t="str">
        <f t="shared" si="477"/>
        <v>2 de 2012</v>
      </c>
      <c r="J5239" s="30" t="s">
        <v>128</v>
      </c>
      <c r="K5239" s="30" t="str">
        <f t="shared" si="475"/>
        <v>2 de 2012 - 4 de 2017</v>
      </c>
      <c r="L5239" s="47">
        <v>61</v>
      </c>
    </row>
    <row r="5240" spans="9:12" hidden="1" x14ac:dyDescent="0.2">
      <c r="I5240" s="30" t="str">
        <f t="shared" si="477"/>
        <v>2 de 2012</v>
      </c>
      <c r="J5240" s="30" t="s">
        <v>129</v>
      </c>
      <c r="K5240" s="30" t="str">
        <f t="shared" si="475"/>
        <v>2 de 2012 - 5 de 2017</v>
      </c>
      <c r="L5240" s="47">
        <v>62</v>
      </c>
    </row>
    <row r="5241" spans="9:12" hidden="1" x14ac:dyDescent="0.2">
      <c r="I5241" s="30" t="str">
        <f t="shared" si="477"/>
        <v>2 de 2012</v>
      </c>
      <c r="J5241" s="30" t="s">
        <v>130</v>
      </c>
      <c r="K5241" s="30" t="str">
        <f t="shared" si="475"/>
        <v>2 de 2012 - 6 de 2017</v>
      </c>
      <c r="L5241" s="47">
        <v>63</v>
      </c>
    </row>
    <row r="5242" spans="9:12" hidden="1" x14ac:dyDescent="0.2">
      <c r="I5242" s="30" t="str">
        <f t="shared" si="477"/>
        <v>2 de 2012</v>
      </c>
      <c r="J5242" s="30" t="s">
        <v>131</v>
      </c>
      <c r="K5242" s="30" t="str">
        <f t="shared" si="475"/>
        <v>2 de 2012 - 7 de 2017</v>
      </c>
      <c r="L5242" s="47">
        <v>64</v>
      </c>
    </row>
    <row r="5243" spans="9:12" hidden="1" x14ac:dyDescent="0.2">
      <c r="I5243" s="30" t="str">
        <f t="shared" si="477"/>
        <v>2 de 2012</v>
      </c>
      <c r="J5243" s="30" t="s">
        <v>132</v>
      </c>
      <c r="K5243" s="30" t="str">
        <f t="shared" si="475"/>
        <v>2 de 2012 - 8 de 2017</v>
      </c>
      <c r="L5243" s="47">
        <v>65</v>
      </c>
    </row>
    <row r="5244" spans="9:12" hidden="1" x14ac:dyDescent="0.2">
      <c r="I5244" s="30" t="str">
        <f t="shared" si="477"/>
        <v>2 de 2012</v>
      </c>
      <c r="J5244" s="30" t="s">
        <v>133</v>
      </c>
      <c r="K5244" s="30" t="str">
        <f t="shared" si="475"/>
        <v>2 de 2012 - 9 de 2017</v>
      </c>
      <c r="L5244" s="47">
        <v>66</v>
      </c>
    </row>
    <row r="5245" spans="9:12" hidden="1" x14ac:dyDescent="0.2">
      <c r="I5245" s="30" t="str">
        <f t="shared" si="477"/>
        <v>2 de 2012</v>
      </c>
      <c r="J5245" s="30" t="s">
        <v>134</v>
      </c>
      <c r="K5245" s="30" t="str">
        <f t="shared" si="475"/>
        <v>2 de 2012 - 10 de 2017</v>
      </c>
      <c r="L5245" s="47">
        <v>67</v>
      </c>
    </row>
    <row r="5246" spans="9:12" hidden="1" x14ac:dyDescent="0.2">
      <c r="I5246" s="30" t="str">
        <f t="shared" si="477"/>
        <v>2 de 2012</v>
      </c>
      <c r="J5246" s="30" t="s">
        <v>135</v>
      </c>
      <c r="K5246" s="30" t="str">
        <f t="shared" si="475"/>
        <v>2 de 2012 - 11 de 2017</v>
      </c>
      <c r="L5246" s="47">
        <v>68</v>
      </c>
    </row>
    <row r="5247" spans="9:12" hidden="1" x14ac:dyDescent="0.2">
      <c r="I5247" s="30" t="str">
        <f t="shared" si="477"/>
        <v>2 de 2012</v>
      </c>
      <c r="J5247" s="30" t="s">
        <v>136</v>
      </c>
      <c r="K5247" s="30" t="str">
        <f t="shared" si="475"/>
        <v>2 de 2012 - 12 de 2017</v>
      </c>
      <c r="L5247" s="47">
        <v>69</v>
      </c>
    </row>
    <row r="5248" spans="9:12" hidden="1" x14ac:dyDescent="0.2">
      <c r="I5248" s="47" t="s">
        <v>67</v>
      </c>
      <c r="J5248" s="30" t="s">
        <v>125</v>
      </c>
      <c r="K5248" s="30" t="str">
        <f t="shared" si="475"/>
        <v>3 de 2012 - 1 de 2017</v>
      </c>
      <c r="L5248" s="30">
        <v>57</v>
      </c>
    </row>
    <row r="5249" spans="9:12" hidden="1" x14ac:dyDescent="0.2">
      <c r="I5249" s="47" t="str">
        <f>I5248</f>
        <v>3 de 2012</v>
      </c>
      <c r="J5249" s="30" t="s">
        <v>126</v>
      </c>
      <c r="K5249" s="30" t="str">
        <f t="shared" si="475"/>
        <v>3 de 2012 - 2 de 2017</v>
      </c>
      <c r="L5249" s="30">
        <v>58</v>
      </c>
    </row>
    <row r="5250" spans="9:12" hidden="1" x14ac:dyDescent="0.2">
      <c r="I5250" s="47" t="str">
        <f t="shared" ref="I5250:I5259" si="478">I5249</f>
        <v>3 de 2012</v>
      </c>
      <c r="J5250" s="30" t="s">
        <v>127</v>
      </c>
      <c r="K5250" s="30" t="str">
        <f t="shared" si="475"/>
        <v>3 de 2012 - 3 de 2017</v>
      </c>
      <c r="L5250" s="30">
        <v>59</v>
      </c>
    </row>
    <row r="5251" spans="9:12" hidden="1" x14ac:dyDescent="0.2">
      <c r="I5251" s="47" t="str">
        <f t="shared" si="478"/>
        <v>3 de 2012</v>
      </c>
      <c r="J5251" s="30" t="s">
        <v>128</v>
      </c>
      <c r="K5251" s="30" t="str">
        <f t="shared" si="475"/>
        <v>3 de 2012 - 4 de 2017</v>
      </c>
      <c r="L5251" s="30">
        <v>60</v>
      </c>
    </row>
    <row r="5252" spans="9:12" hidden="1" x14ac:dyDescent="0.2">
      <c r="I5252" s="47" t="str">
        <f t="shared" si="478"/>
        <v>3 de 2012</v>
      </c>
      <c r="J5252" s="30" t="s">
        <v>129</v>
      </c>
      <c r="K5252" s="30" t="str">
        <f t="shared" si="475"/>
        <v>3 de 2012 - 5 de 2017</v>
      </c>
      <c r="L5252" s="30">
        <v>61</v>
      </c>
    </row>
    <row r="5253" spans="9:12" hidden="1" x14ac:dyDescent="0.2">
      <c r="I5253" s="47" t="str">
        <f t="shared" si="478"/>
        <v>3 de 2012</v>
      </c>
      <c r="J5253" s="30" t="s">
        <v>130</v>
      </c>
      <c r="K5253" s="30" t="str">
        <f t="shared" si="475"/>
        <v>3 de 2012 - 6 de 2017</v>
      </c>
      <c r="L5253" s="30">
        <v>62</v>
      </c>
    </row>
    <row r="5254" spans="9:12" hidden="1" x14ac:dyDescent="0.2">
      <c r="I5254" s="47" t="str">
        <f t="shared" si="478"/>
        <v>3 de 2012</v>
      </c>
      <c r="J5254" s="30" t="s">
        <v>131</v>
      </c>
      <c r="K5254" s="30" t="str">
        <f t="shared" si="475"/>
        <v>3 de 2012 - 7 de 2017</v>
      </c>
      <c r="L5254" s="30">
        <v>63</v>
      </c>
    </row>
    <row r="5255" spans="9:12" hidden="1" x14ac:dyDescent="0.2">
      <c r="I5255" s="47" t="str">
        <f t="shared" si="478"/>
        <v>3 de 2012</v>
      </c>
      <c r="J5255" s="30" t="s">
        <v>132</v>
      </c>
      <c r="K5255" s="30" t="str">
        <f t="shared" si="475"/>
        <v>3 de 2012 - 8 de 2017</v>
      </c>
      <c r="L5255" s="30">
        <v>64</v>
      </c>
    </row>
    <row r="5256" spans="9:12" hidden="1" x14ac:dyDescent="0.2">
      <c r="I5256" s="47" t="str">
        <f t="shared" si="478"/>
        <v>3 de 2012</v>
      </c>
      <c r="J5256" s="30" t="s">
        <v>133</v>
      </c>
      <c r="K5256" s="30" t="str">
        <f t="shared" si="475"/>
        <v>3 de 2012 - 9 de 2017</v>
      </c>
      <c r="L5256" s="30">
        <v>65</v>
      </c>
    </row>
    <row r="5257" spans="9:12" hidden="1" x14ac:dyDescent="0.2">
      <c r="I5257" s="47" t="str">
        <f t="shared" si="478"/>
        <v>3 de 2012</v>
      </c>
      <c r="J5257" s="30" t="s">
        <v>134</v>
      </c>
      <c r="K5257" s="30" t="str">
        <f t="shared" si="475"/>
        <v>3 de 2012 - 10 de 2017</v>
      </c>
      <c r="L5257" s="30">
        <v>66</v>
      </c>
    </row>
    <row r="5258" spans="9:12" hidden="1" x14ac:dyDescent="0.2">
      <c r="I5258" s="47" t="str">
        <f t="shared" si="478"/>
        <v>3 de 2012</v>
      </c>
      <c r="J5258" s="30" t="s">
        <v>135</v>
      </c>
      <c r="K5258" s="30" t="str">
        <f t="shared" si="475"/>
        <v>3 de 2012 - 11 de 2017</v>
      </c>
      <c r="L5258" s="30">
        <v>67</v>
      </c>
    </row>
    <row r="5259" spans="9:12" hidden="1" x14ac:dyDescent="0.2">
      <c r="I5259" s="47" t="str">
        <f t="shared" si="478"/>
        <v>3 de 2012</v>
      </c>
      <c r="J5259" s="30" t="s">
        <v>136</v>
      </c>
      <c r="K5259" s="30" t="str">
        <f t="shared" si="475"/>
        <v>3 de 2012 - 12 de 2017</v>
      </c>
      <c r="L5259" s="30">
        <v>68</v>
      </c>
    </row>
    <row r="5260" spans="9:12" hidden="1" x14ac:dyDescent="0.2">
      <c r="I5260" s="47" t="s">
        <v>68</v>
      </c>
      <c r="J5260" s="30" t="s">
        <v>125</v>
      </c>
      <c r="K5260" s="30" t="str">
        <f t="shared" si="475"/>
        <v>4 de 2012 - 1 de 2017</v>
      </c>
      <c r="L5260" s="30">
        <v>56</v>
      </c>
    </row>
    <row r="5261" spans="9:12" hidden="1" x14ac:dyDescent="0.2">
      <c r="I5261" s="47" t="str">
        <f>I5260</f>
        <v>4 de 2012</v>
      </c>
      <c r="J5261" s="30" t="s">
        <v>126</v>
      </c>
      <c r="K5261" s="30" t="str">
        <f t="shared" si="475"/>
        <v>4 de 2012 - 2 de 2017</v>
      </c>
      <c r="L5261" s="30">
        <v>57</v>
      </c>
    </row>
    <row r="5262" spans="9:12" hidden="1" x14ac:dyDescent="0.2">
      <c r="I5262" s="47" t="str">
        <f t="shared" ref="I5262:I5271" si="479">I5261</f>
        <v>4 de 2012</v>
      </c>
      <c r="J5262" s="30" t="s">
        <v>127</v>
      </c>
      <c r="K5262" s="30" t="str">
        <f t="shared" si="475"/>
        <v>4 de 2012 - 3 de 2017</v>
      </c>
      <c r="L5262" s="30">
        <v>58</v>
      </c>
    </row>
    <row r="5263" spans="9:12" hidden="1" x14ac:dyDescent="0.2">
      <c r="I5263" s="47" t="str">
        <f t="shared" si="479"/>
        <v>4 de 2012</v>
      </c>
      <c r="J5263" s="30" t="s">
        <v>128</v>
      </c>
      <c r="K5263" s="30" t="str">
        <f t="shared" si="475"/>
        <v>4 de 2012 - 4 de 2017</v>
      </c>
      <c r="L5263" s="30">
        <v>59</v>
      </c>
    </row>
    <row r="5264" spans="9:12" hidden="1" x14ac:dyDescent="0.2">
      <c r="I5264" s="47" t="str">
        <f t="shared" si="479"/>
        <v>4 de 2012</v>
      </c>
      <c r="J5264" s="30" t="s">
        <v>129</v>
      </c>
      <c r="K5264" s="30" t="str">
        <f t="shared" si="475"/>
        <v>4 de 2012 - 5 de 2017</v>
      </c>
      <c r="L5264" s="30">
        <v>60</v>
      </c>
    </row>
    <row r="5265" spans="9:12" hidden="1" x14ac:dyDescent="0.2">
      <c r="I5265" s="47" t="str">
        <f t="shared" si="479"/>
        <v>4 de 2012</v>
      </c>
      <c r="J5265" s="30" t="s">
        <v>130</v>
      </c>
      <c r="K5265" s="30" t="str">
        <f t="shared" si="475"/>
        <v>4 de 2012 - 6 de 2017</v>
      </c>
      <c r="L5265" s="30">
        <v>61</v>
      </c>
    </row>
    <row r="5266" spans="9:12" hidden="1" x14ac:dyDescent="0.2">
      <c r="I5266" s="47" t="str">
        <f t="shared" si="479"/>
        <v>4 de 2012</v>
      </c>
      <c r="J5266" s="30" t="s">
        <v>131</v>
      </c>
      <c r="K5266" s="30" t="str">
        <f t="shared" si="475"/>
        <v>4 de 2012 - 7 de 2017</v>
      </c>
      <c r="L5266" s="30">
        <v>62</v>
      </c>
    </row>
    <row r="5267" spans="9:12" hidden="1" x14ac:dyDescent="0.2">
      <c r="I5267" s="47" t="str">
        <f t="shared" si="479"/>
        <v>4 de 2012</v>
      </c>
      <c r="J5267" s="30" t="s">
        <v>132</v>
      </c>
      <c r="K5267" s="30" t="str">
        <f t="shared" si="475"/>
        <v>4 de 2012 - 8 de 2017</v>
      </c>
      <c r="L5267" s="30">
        <v>63</v>
      </c>
    </row>
    <row r="5268" spans="9:12" hidden="1" x14ac:dyDescent="0.2">
      <c r="I5268" s="47" t="str">
        <f t="shared" si="479"/>
        <v>4 de 2012</v>
      </c>
      <c r="J5268" s="30" t="s">
        <v>133</v>
      </c>
      <c r="K5268" s="30" t="str">
        <f t="shared" si="475"/>
        <v>4 de 2012 - 9 de 2017</v>
      </c>
      <c r="L5268" s="30">
        <v>64</v>
      </c>
    </row>
    <row r="5269" spans="9:12" hidden="1" x14ac:dyDescent="0.2">
      <c r="I5269" s="47" t="str">
        <f t="shared" si="479"/>
        <v>4 de 2012</v>
      </c>
      <c r="J5269" s="30" t="s">
        <v>134</v>
      </c>
      <c r="K5269" s="30" t="str">
        <f t="shared" si="475"/>
        <v>4 de 2012 - 10 de 2017</v>
      </c>
      <c r="L5269" s="30">
        <v>65</v>
      </c>
    </row>
    <row r="5270" spans="9:12" hidden="1" x14ac:dyDescent="0.2">
      <c r="I5270" s="47" t="str">
        <f t="shared" si="479"/>
        <v>4 de 2012</v>
      </c>
      <c r="J5270" s="30" t="s">
        <v>135</v>
      </c>
      <c r="K5270" s="30" t="str">
        <f t="shared" si="475"/>
        <v>4 de 2012 - 11 de 2017</v>
      </c>
      <c r="L5270" s="30">
        <v>66</v>
      </c>
    </row>
    <row r="5271" spans="9:12" hidden="1" x14ac:dyDescent="0.2">
      <c r="I5271" s="47" t="str">
        <f t="shared" si="479"/>
        <v>4 de 2012</v>
      </c>
      <c r="J5271" s="30" t="s">
        <v>136</v>
      </c>
      <c r="K5271" s="30" t="str">
        <f t="shared" si="475"/>
        <v>4 de 2012 - 12 de 2017</v>
      </c>
      <c r="L5271" s="30">
        <v>67</v>
      </c>
    </row>
    <row r="5272" spans="9:12" hidden="1" x14ac:dyDescent="0.2">
      <c r="I5272" s="47" t="s">
        <v>69</v>
      </c>
      <c r="J5272" s="30" t="s">
        <v>125</v>
      </c>
      <c r="K5272" s="30" t="str">
        <f t="shared" si="475"/>
        <v>5 de 2012 - 1 de 2017</v>
      </c>
      <c r="L5272" s="30">
        <v>55</v>
      </c>
    </row>
    <row r="5273" spans="9:12" hidden="1" x14ac:dyDescent="0.2">
      <c r="I5273" s="47" t="str">
        <f>I5272</f>
        <v>5 de 2012</v>
      </c>
      <c r="J5273" s="30" t="s">
        <v>126</v>
      </c>
      <c r="K5273" s="30" t="str">
        <f t="shared" si="475"/>
        <v>5 de 2012 - 2 de 2017</v>
      </c>
      <c r="L5273" s="30">
        <v>56</v>
      </c>
    </row>
    <row r="5274" spans="9:12" hidden="1" x14ac:dyDescent="0.2">
      <c r="I5274" s="47" t="str">
        <f t="shared" ref="I5274:I5283" si="480">I5273</f>
        <v>5 de 2012</v>
      </c>
      <c r="J5274" s="30" t="s">
        <v>127</v>
      </c>
      <c r="K5274" s="30" t="str">
        <f t="shared" si="475"/>
        <v>5 de 2012 - 3 de 2017</v>
      </c>
      <c r="L5274" s="30">
        <v>57</v>
      </c>
    </row>
    <row r="5275" spans="9:12" hidden="1" x14ac:dyDescent="0.2">
      <c r="I5275" s="47" t="str">
        <f t="shared" si="480"/>
        <v>5 de 2012</v>
      </c>
      <c r="J5275" s="30" t="s">
        <v>128</v>
      </c>
      <c r="K5275" s="30" t="str">
        <f t="shared" si="475"/>
        <v>5 de 2012 - 4 de 2017</v>
      </c>
      <c r="L5275" s="30">
        <v>58</v>
      </c>
    </row>
    <row r="5276" spans="9:12" hidden="1" x14ac:dyDescent="0.2">
      <c r="I5276" s="47" t="str">
        <f t="shared" si="480"/>
        <v>5 de 2012</v>
      </c>
      <c r="J5276" s="30" t="s">
        <v>129</v>
      </c>
      <c r="K5276" s="30" t="str">
        <f t="shared" si="475"/>
        <v>5 de 2012 - 5 de 2017</v>
      </c>
      <c r="L5276" s="30">
        <v>59</v>
      </c>
    </row>
    <row r="5277" spans="9:12" hidden="1" x14ac:dyDescent="0.2">
      <c r="I5277" s="47" t="str">
        <f t="shared" si="480"/>
        <v>5 de 2012</v>
      </c>
      <c r="J5277" s="30" t="s">
        <v>130</v>
      </c>
      <c r="K5277" s="30" t="str">
        <f t="shared" si="475"/>
        <v>5 de 2012 - 6 de 2017</v>
      </c>
      <c r="L5277" s="30">
        <v>60</v>
      </c>
    </row>
    <row r="5278" spans="9:12" hidden="1" x14ac:dyDescent="0.2">
      <c r="I5278" s="47" t="str">
        <f t="shared" si="480"/>
        <v>5 de 2012</v>
      </c>
      <c r="J5278" s="30" t="s">
        <v>131</v>
      </c>
      <c r="K5278" s="30" t="str">
        <f t="shared" si="475"/>
        <v>5 de 2012 - 7 de 2017</v>
      </c>
      <c r="L5278" s="30">
        <v>61</v>
      </c>
    </row>
    <row r="5279" spans="9:12" hidden="1" x14ac:dyDescent="0.2">
      <c r="I5279" s="47" t="str">
        <f t="shared" si="480"/>
        <v>5 de 2012</v>
      </c>
      <c r="J5279" s="30" t="s">
        <v>132</v>
      </c>
      <c r="K5279" s="30" t="str">
        <f t="shared" si="475"/>
        <v>5 de 2012 - 8 de 2017</v>
      </c>
      <c r="L5279" s="30">
        <v>62</v>
      </c>
    </row>
    <row r="5280" spans="9:12" hidden="1" x14ac:dyDescent="0.2">
      <c r="I5280" s="47" t="str">
        <f t="shared" si="480"/>
        <v>5 de 2012</v>
      </c>
      <c r="J5280" s="30" t="s">
        <v>133</v>
      </c>
      <c r="K5280" s="30" t="str">
        <f t="shared" si="475"/>
        <v>5 de 2012 - 9 de 2017</v>
      </c>
      <c r="L5280" s="30">
        <v>63</v>
      </c>
    </row>
    <row r="5281" spans="9:12" hidden="1" x14ac:dyDescent="0.2">
      <c r="I5281" s="47" t="str">
        <f t="shared" si="480"/>
        <v>5 de 2012</v>
      </c>
      <c r="J5281" s="30" t="s">
        <v>134</v>
      </c>
      <c r="K5281" s="30" t="str">
        <f t="shared" si="475"/>
        <v>5 de 2012 - 10 de 2017</v>
      </c>
      <c r="L5281" s="30">
        <v>64</v>
      </c>
    </row>
    <row r="5282" spans="9:12" hidden="1" x14ac:dyDescent="0.2">
      <c r="I5282" s="47" t="str">
        <f t="shared" si="480"/>
        <v>5 de 2012</v>
      </c>
      <c r="J5282" s="30" t="s">
        <v>135</v>
      </c>
      <c r="K5282" s="30" t="str">
        <f t="shared" si="475"/>
        <v>5 de 2012 - 11 de 2017</v>
      </c>
      <c r="L5282" s="30">
        <v>65</v>
      </c>
    </row>
    <row r="5283" spans="9:12" hidden="1" x14ac:dyDescent="0.2">
      <c r="I5283" s="47" t="str">
        <f t="shared" si="480"/>
        <v>5 de 2012</v>
      </c>
      <c r="J5283" s="30" t="s">
        <v>136</v>
      </c>
      <c r="K5283" s="30" t="str">
        <f t="shared" si="475"/>
        <v>5 de 2012 - 12 de 2017</v>
      </c>
      <c r="L5283" s="30">
        <v>66</v>
      </c>
    </row>
    <row r="5284" spans="9:12" hidden="1" x14ac:dyDescent="0.2">
      <c r="I5284" s="47" t="s">
        <v>70</v>
      </c>
      <c r="J5284" s="30" t="s">
        <v>125</v>
      </c>
      <c r="K5284" s="30" t="str">
        <f t="shared" si="475"/>
        <v>6 de 2012 - 1 de 2017</v>
      </c>
      <c r="L5284" s="30">
        <v>54</v>
      </c>
    </row>
    <row r="5285" spans="9:12" hidden="1" x14ac:dyDescent="0.2">
      <c r="I5285" s="47" t="str">
        <f>I5284</f>
        <v>6 de 2012</v>
      </c>
      <c r="J5285" s="30" t="s">
        <v>126</v>
      </c>
      <c r="K5285" s="30" t="str">
        <f t="shared" si="475"/>
        <v>6 de 2012 - 2 de 2017</v>
      </c>
      <c r="L5285" s="30">
        <v>55</v>
      </c>
    </row>
    <row r="5286" spans="9:12" hidden="1" x14ac:dyDescent="0.2">
      <c r="I5286" s="47" t="str">
        <f t="shared" ref="I5286:I5295" si="481">I5285</f>
        <v>6 de 2012</v>
      </c>
      <c r="J5286" s="30" t="s">
        <v>127</v>
      </c>
      <c r="K5286" s="30" t="str">
        <f t="shared" si="475"/>
        <v>6 de 2012 - 3 de 2017</v>
      </c>
      <c r="L5286" s="30">
        <v>56</v>
      </c>
    </row>
    <row r="5287" spans="9:12" hidden="1" x14ac:dyDescent="0.2">
      <c r="I5287" s="47" t="str">
        <f t="shared" si="481"/>
        <v>6 de 2012</v>
      </c>
      <c r="J5287" s="30" t="s">
        <v>128</v>
      </c>
      <c r="K5287" s="30" t="str">
        <f t="shared" si="475"/>
        <v>6 de 2012 - 4 de 2017</v>
      </c>
      <c r="L5287" s="30">
        <v>57</v>
      </c>
    </row>
    <row r="5288" spans="9:12" hidden="1" x14ac:dyDescent="0.2">
      <c r="I5288" s="47" t="str">
        <f t="shared" si="481"/>
        <v>6 de 2012</v>
      </c>
      <c r="J5288" s="30" t="s">
        <v>129</v>
      </c>
      <c r="K5288" s="30" t="str">
        <f t="shared" si="475"/>
        <v>6 de 2012 - 5 de 2017</v>
      </c>
      <c r="L5288" s="30">
        <v>58</v>
      </c>
    </row>
    <row r="5289" spans="9:12" hidden="1" x14ac:dyDescent="0.2">
      <c r="I5289" s="47" t="str">
        <f t="shared" si="481"/>
        <v>6 de 2012</v>
      </c>
      <c r="J5289" s="30" t="s">
        <v>130</v>
      </c>
      <c r="K5289" s="30" t="str">
        <f t="shared" ref="K5289:K5352" si="482">CONCATENATE(I5289," - ",J5289)</f>
        <v>6 de 2012 - 6 de 2017</v>
      </c>
      <c r="L5289" s="30">
        <v>59</v>
      </c>
    </row>
    <row r="5290" spans="9:12" hidden="1" x14ac:dyDescent="0.2">
      <c r="I5290" s="47" t="str">
        <f t="shared" si="481"/>
        <v>6 de 2012</v>
      </c>
      <c r="J5290" s="30" t="s">
        <v>131</v>
      </c>
      <c r="K5290" s="30" t="str">
        <f t="shared" si="482"/>
        <v>6 de 2012 - 7 de 2017</v>
      </c>
      <c r="L5290" s="30">
        <v>60</v>
      </c>
    </row>
    <row r="5291" spans="9:12" hidden="1" x14ac:dyDescent="0.2">
      <c r="I5291" s="47" t="str">
        <f t="shared" si="481"/>
        <v>6 de 2012</v>
      </c>
      <c r="J5291" s="30" t="s">
        <v>132</v>
      </c>
      <c r="K5291" s="30" t="str">
        <f t="shared" si="482"/>
        <v>6 de 2012 - 8 de 2017</v>
      </c>
      <c r="L5291" s="30">
        <v>61</v>
      </c>
    </row>
    <row r="5292" spans="9:12" hidden="1" x14ac:dyDescent="0.2">
      <c r="I5292" s="47" t="str">
        <f t="shared" si="481"/>
        <v>6 de 2012</v>
      </c>
      <c r="J5292" s="30" t="s">
        <v>133</v>
      </c>
      <c r="K5292" s="30" t="str">
        <f t="shared" si="482"/>
        <v>6 de 2012 - 9 de 2017</v>
      </c>
      <c r="L5292" s="30">
        <v>62</v>
      </c>
    </row>
    <row r="5293" spans="9:12" hidden="1" x14ac:dyDescent="0.2">
      <c r="I5293" s="47" t="str">
        <f t="shared" si="481"/>
        <v>6 de 2012</v>
      </c>
      <c r="J5293" s="30" t="s">
        <v>134</v>
      </c>
      <c r="K5293" s="30" t="str">
        <f t="shared" si="482"/>
        <v>6 de 2012 - 10 de 2017</v>
      </c>
      <c r="L5293" s="30">
        <v>63</v>
      </c>
    </row>
    <row r="5294" spans="9:12" hidden="1" x14ac:dyDescent="0.2">
      <c r="I5294" s="47" t="str">
        <f t="shared" si="481"/>
        <v>6 de 2012</v>
      </c>
      <c r="J5294" s="30" t="s">
        <v>135</v>
      </c>
      <c r="K5294" s="30" t="str">
        <f t="shared" si="482"/>
        <v>6 de 2012 - 11 de 2017</v>
      </c>
      <c r="L5294" s="30">
        <v>64</v>
      </c>
    </row>
    <row r="5295" spans="9:12" hidden="1" x14ac:dyDescent="0.2">
      <c r="I5295" s="47" t="str">
        <f t="shared" si="481"/>
        <v>6 de 2012</v>
      </c>
      <c r="J5295" s="30" t="s">
        <v>136</v>
      </c>
      <c r="K5295" s="30" t="str">
        <f t="shared" si="482"/>
        <v>6 de 2012 - 12 de 2017</v>
      </c>
      <c r="L5295" s="30">
        <v>65</v>
      </c>
    </row>
    <row r="5296" spans="9:12" hidden="1" x14ac:dyDescent="0.2">
      <c r="I5296" s="47" t="s">
        <v>71</v>
      </c>
      <c r="J5296" s="30" t="s">
        <v>125</v>
      </c>
      <c r="K5296" s="30" t="str">
        <f t="shared" si="482"/>
        <v>7 de 2012 - 1 de 2017</v>
      </c>
      <c r="L5296" s="30">
        <v>53</v>
      </c>
    </row>
    <row r="5297" spans="9:12" hidden="1" x14ac:dyDescent="0.2">
      <c r="I5297" s="47" t="str">
        <f>I5296</f>
        <v>7 de 2012</v>
      </c>
      <c r="J5297" s="30" t="s">
        <v>126</v>
      </c>
      <c r="K5297" s="30" t="str">
        <f t="shared" si="482"/>
        <v>7 de 2012 - 2 de 2017</v>
      </c>
      <c r="L5297" s="30">
        <v>54</v>
      </c>
    </row>
    <row r="5298" spans="9:12" hidden="1" x14ac:dyDescent="0.2">
      <c r="I5298" s="47" t="str">
        <f t="shared" ref="I5298:I5307" si="483">I5297</f>
        <v>7 de 2012</v>
      </c>
      <c r="J5298" s="30" t="s">
        <v>127</v>
      </c>
      <c r="K5298" s="30" t="str">
        <f t="shared" si="482"/>
        <v>7 de 2012 - 3 de 2017</v>
      </c>
      <c r="L5298" s="30">
        <v>55</v>
      </c>
    </row>
    <row r="5299" spans="9:12" hidden="1" x14ac:dyDescent="0.2">
      <c r="I5299" s="47" t="str">
        <f t="shared" si="483"/>
        <v>7 de 2012</v>
      </c>
      <c r="J5299" s="30" t="s">
        <v>128</v>
      </c>
      <c r="K5299" s="30" t="str">
        <f t="shared" si="482"/>
        <v>7 de 2012 - 4 de 2017</v>
      </c>
      <c r="L5299" s="30">
        <v>56</v>
      </c>
    </row>
    <row r="5300" spans="9:12" hidden="1" x14ac:dyDescent="0.2">
      <c r="I5300" s="47" t="str">
        <f t="shared" si="483"/>
        <v>7 de 2012</v>
      </c>
      <c r="J5300" s="30" t="s">
        <v>129</v>
      </c>
      <c r="K5300" s="30" t="str">
        <f t="shared" si="482"/>
        <v>7 de 2012 - 5 de 2017</v>
      </c>
      <c r="L5300" s="30">
        <v>57</v>
      </c>
    </row>
    <row r="5301" spans="9:12" hidden="1" x14ac:dyDescent="0.2">
      <c r="I5301" s="47" t="str">
        <f t="shared" si="483"/>
        <v>7 de 2012</v>
      </c>
      <c r="J5301" s="30" t="s">
        <v>130</v>
      </c>
      <c r="K5301" s="30" t="str">
        <f t="shared" si="482"/>
        <v>7 de 2012 - 6 de 2017</v>
      </c>
      <c r="L5301" s="30">
        <v>58</v>
      </c>
    </row>
    <row r="5302" spans="9:12" hidden="1" x14ac:dyDescent="0.2">
      <c r="I5302" s="47" t="str">
        <f t="shared" si="483"/>
        <v>7 de 2012</v>
      </c>
      <c r="J5302" s="30" t="s">
        <v>131</v>
      </c>
      <c r="K5302" s="30" t="str">
        <f t="shared" si="482"/>
        <v>7 de 2012 - 7 de 2017</v>
      </c>
      <c r="L5302" s="30">
        <v>59</v>
      </c>
    </row>
    <row r="5303" spans="9:12" hidden="1" x14ac:dyDescent="0.2">
      <c r="I5303" s="47" t="str">
        <f t="shared" si="483"/>
        <v>7 de 2012</v>
      </c>
      <c r="J5303" s="30" t="s">
        <v>132</v>
      </c>
      <c r="K5303" s="30" t="str">
        <f t="shared" si="482"/>
        <v>7 de 2012 - 8 de 2017</v>
      </c>
      <c r="L5303" s="30">
        <v>60</v>
      </c>
    </row>
    <row r="5304" spans="9:12" hidden="1" x14ac:dyDescent="0.2">
      <c r="I5304" s="47" t="str">
        <f t="shared" si="483"/>
        <v>7 de 2012</v>
      </c>
      <c r="J5304" s="30" t="s">
        <v>133</v>
      </c>
      <c r="K5304" s="30" t="str">
        <f t="shared" si="482"/>
        <v>7 de 2012 - 9 de 2017</v>
      </c>
      <c r="L5304" s="30">
        <v>61</v>
      </c>
    </row>
    <row r="5305" spans="9:12" hidden="1" x14ac:dyDescent="0.2">
      <c r="I5305" s="47" t="str">
        <f t="shared" si="483"/>
        <v>7 de 2012</v>
      </c>
      <c r="J5305" s="30" t="s">
        <v>134</v>
      </c>
      <c r="K5305" s="30" t="str">
        <f t="shared" si="482"/>
        <v>7 de 2012 - 10 de 2017</v>
      </c>
      <c r="L5305" s="30">
        <v>62</v>
      </c>
    </row>
    <row r="5306" spans="9:12" hidden="1" x14ac:dyDescent="0.2">
      <c r="I5306" s="47" t="str">
        <f t="shared" si="483"/>
        <v>7 de 2012</v>
      </c>
      <c r="J5306" s="30" t="s">
        <v>135</v>
      </c>
      <c r="K5306" s="30" t="str">
        <f t="shared" si="482"/>
        <v>7 de 2012 - 11 de 2017</v>
      </c>
      <c r="L5306" s="30">
        <v>63</v>
      </c>
    </row>
    <row r="5307" spans="9:12" hidden="1" x14ac:dyDescent="0.2">
      <c r="I5307" s="47" t="str">
        <f t="shared" si="483"/>
        <v>7 de 2012</v>
      </c>
      <c r="J5307" s="30" t="s">
        <v>136</v>
      </c>
      <c r="K5307" s="30" t="str">
        <f t="shared" si="482"/>
        <v>7 de 2012 - 12 de 2017</v>
      </c>
      <c r="L5307" s="30">
        <v>64</v>
      </c>
    </row>
    <row r="5308" spans="9:12" hidden="1" x14ac:dyDescent="0.2">
      <c r="I5308" s="47" t="s">
        <v>72</v>
      </c>
      <c r="J5308" s="30" t="s">
        <v>125</v>
      </c>
      <c r="K5308" s="30" t="str">
        <f t="shared" si="482"/>
        <v>8 de 2012 - 1 de 2017</v>
      </c>
      <c r="L5308" s="30">
        <v>52</v>
      </c>
    </row>
    <row r="5309" spans="9:12" hidden="1" x14ac:dyDescent="0.2">
      <c r="I5309" s="47" t="str">
        <f>I5308</f>
        <v>8 de 2012</v>
      </c>
      <c r="J5309" s="30" t="s">
        <v>126</v>
      </c>
      <c r="K5309" s="30" t="str">
        <f t="shared" si="482"/>
        <v>8 de 2012 - 2 de 2017</v>
      </c>
      <c r="L5309" s="30">
        <v>53</v>
      </c>
    </row>
    <row r="5310" spans="9:12" hidden="1" x14ac:dyDescent="0.2">
      <c r="I5310" s="47" t="str">
        <f t="shared" ref="I5310:I5319" si="484">I5309</f>
        <v>8 de 2012</v>
      </c>
      <c r="J5310" s="30" t="s">
        <v>127</v>
      </c>
      <c r="K5310" s="30" t="str">
        <f t="shared" si="482"/>
        <v>8 de 2012 - 3 de 2017</v>
      </c>
      <c r="L5310" s="30">
        <v>54</v>
      </c>
    </row>
    <row r="5311" spans="9:12" hidden="1" x14ac:dyDescent="0.2">
      <c r="I5311" s="47" t="str">
        <f t="shared" si="484"/>
        <v>8 de 2012</v>
      </c>
      <c r="J5311" s="30" t="s">
        <v>128</v>
      </c>
      <c r="K5311" s="30" t="str">
        <f t="shared" si="482"/>
        <v>8 de 2012 - 4 de 2017</v>
      </c>
      <c r="L5311" s="30">
        <v>55</v>
      </c>
    </row>
    <row r="5312" spans="9:12" hidden="1" x14ac:dyDescent="0.2">
      <c r="I5312" s="47" t="str">
        <f t="shared" si="484"/>
        <v>8 de 2012</v>
      </c>
      <c r="J5312" s="30" t="s">
        <v>129</v>
      </c>
      <c r="K5312" s="30" t="str">
        <f t="shared" si="482"/>
        <v>8 de 2012 - 5 de 2017</v>
      </c>
      <c r="L5312" s="30">
        <v>56</v>
      </c>
    </row>
    <row r="5313" spans="9:12" hidden="1" x14ac:dyDescent="0.2">
      <c r="I5313" s="47" t="str">
        <f t="shared" si="484"/>
        <v>8 de 2012</v>
      </c>
      <c r="J5313" s="30" t="s">
        <v>130</v>
      </c>
      <c r="K5313" s="30" t="str">
        <f t="shared" si="482"/>
        <v>8 de 2012 - 6 de 2017</v>
      </c>
      <c r="L5313" s="30">
        <v>57</v>
      </c>
    </row>
    <row r="5314" spans="9:12" hidden="1" x14ac:dyDescent="0.2">
      <c r="I5314" s="47" t="str">
        <f t="shared" si="484"/>
        <v>8 de 2012</v>
      </c>
      <c r="J5314" s="30" t="s">
        <v>131</v>
      </c>
      <c r="K5314" s="30" t="str">
        <f t="shared" si="482"/>
        <v>8 de 2012 - 7 de 2017</v>
      </c>
      <c r="L5314" s="30">
        <v>58</v>
      </c>
    </row>
    <row r="5315" spans="9:12" hidden="1" x14ac:dyDescent="0.2">
      <c r="I5315" s="47" t="str">
        <f t="shared" si="484"/>
        <v>8 de 2012</v>
      </c>
      <c r="J5315" s="30" t="s">
        <v>132</v>
      </c>
      <c r="K5315" s="30" t="str">
        <f t="shared" si="482"/>
        <v>8 de 2012 - 8 de 2017</v>
      </c>
      <c r="L5315" s="30">
        <v>59</v>
      </c>
    </row>
    <row r="5316" spans="9:12" hidden="1" x14ac:dyDescent="0.2">
      <c r="I5316" s="47" t="str">
        <f t="shared" si="484"/>
        <v>8 de 2012</v>
      </c>
      <c r="J5316" s="30" t="s">
        <v>133</v>
      </c>
      <c r="K5316" s="30" t="str">
        <f t="shared" si="482"/>
        <v>8 de 2012 - 9 de 2017</v>
      </c>
      <c r="L5316" s="30">
        <v>60</v>
      </c>
    </row>
    <row r="5317" spans="9:12" hidden="1" x14ac:dyDescent="0.2">
      <c r="I5317" s="47" t="str">
        <f t="shared" si="484"/>
        <v>8 de 2012</v>
      </c>
      <c r="J5317" s="30" t="s">
        <v>134</v>
      </c>
      <c r="K5317" s="30" t="str">
        <f t="shared" si="482"/>
        <v>8 de 2012 - 10 de 2017</v>
      </c>
      <c r="L5317" s="30">
        <v>61</v>
      </c>
    </row>
    <row r="5318" spans="9:12" hidden="1" x14ac:dyDescent="0.2">
      <c r="I5318" s="47" t="str">
        <f t="shared" si="484"/>
        <v>8 de 2012</v>
      </c>
      <c r="J5318" s="30" t="s">
        <v>135</v>
      </c>
      <c r="K5318" s="30" t="str">
        <f t="shared" si="482"/>
        <v>8 de 2012 - 11 de 2017</v>
      </c>
      <c r="L5318" s="30">
        <v>62</v>
      </c>
    </row>
    <row r="5319" spans="9:12" hidden="1" x14ac:dyDescent="0.2">
      <c r="I5319" s="47" t="str">
        <f t="shared" si="484"/>
        <v>8 de 2012</v>
      </c>
      <c r="J5319" s="30" t="s">
        <v>136</v>
      </c>
      <c r="K5319" s="30" t="str">
        <f t="shared" si="482"/>
        <v>8 de 2012 - 12 de 2017</v>
      </c>
      <c r="L5319" s="30">
        <v>63</v>
      </c>
    </row>
    <row r="5320" spans="9:12" hidden="1" x14ac:dyDescent="0.2">
      <c r="I5320" s="47" t="s">
        <v>73</v>
      </c>
      <c r="J5320" s="30" t="s">
        <v>125</v>
      </c>
      <c r="K5320" s="30" t="str">
        <f t="shared" si="482"/>
        <v>9 de 2012 - 1 de 2017</v>
      </c>
      <c r="L5320" s="30">
        <v>51</v>
      </c>
    </row>
    <row r="5321" spans="9:12" hidden="1" x14ac:dyDescent="0.2">
      <c r="I5321" s="30" t="str">
        <f>I5320</f>
        <v>9 de 2012</v>
      </c>
      <c r="J5321" s="30" t="s">
        <v>126</v>
      </c>
      <c r="K5321" s="30" t="str">
        <f t="shared" si="482"/>
        <v>9 de 2012 - 2 de 2017</v>
      </c>
      <c r="L5321" s="30">
        <v>52</v>
      </c>
    </row>
    <row r="5322" spans="9:12" hidden="1" x14ac:dyDescent="0.2">
      <c r="I5322" s="30" t="str">
        <f t="shared" ref="I5322:I5331" si="485">I5321</f>
        <v>9 de 2012</v>
      </c>
      <c r="J5322" s="30" t="s">
        <v>127</v>
      </c>
      <c r="K5322" s="30" t="str">
        <f t="shared" si="482"/>
        <v>9 de 2012 - 3 de 2017</v>
      </c>
      <c r="L5322" s="30">
        <v>53</v>
      </c>
    </row>
    <row r="5323" spans="9:12" hidden="1" x14ac:dyDescent="0.2">
      <c r="I5323" s="30" t="str">
        <f t="shared" si="485"/>
        <v>9 de 2012</v>
      </c>
      <c r="J5323" s="30" t="s">
        <v>128</v>
      </c>
      <c r="K5323" s="30" t="str">
        <f t="shared" si="482"/>
        <v>9 de 2012 - 4 de 2017</v>
      </c>
      <c r="L5323" s="30">
        <v>54</v>
      </c>
    </row>
    <row r="5324" spans="9:12" hidden="1" x14ac:dyDescent="0.2">
      <c r="I5324" s="30" t="str">
        <f t="shared" si="485"/>
        <v>9 de 2012</v>
      </c>
      <c r="J5324" s="30" t="s">
        <v>129</v>
      </c>
      <c r="K5324" s="30" t="str">
        <f t="shared" si="482"/>
        <v>9 de 2012 - 5 de 2017</v>
      </c>
      <c r="L5324" s="30">
        <v>55</v>
      </c>
    </row>
    <row r="5325" spans="9:12" hidden="1" x14ac:dyDescent="0.2">
      <c r="I5325" s="30" t="str">
        <f t="shared" si="485"/>
        <v>9 de 2012</v>
      </c>
      <c r="J5325" s="30" t="s">
        <v>130</v>
      </c>
      <c r="K5325" s="30" t="str">
        <f t="shared" si="482"/>
        <v>9 de 2012 - 6 de 2017</v>
      </c>
      <c r="L5325" s="30">
        <v>56</v>
      </c>
    </row>
    <row r="5326" spans="9:12" hidden="1" x14ac:dyDescent="0.2">
      <c r="I5326" s="30" t="str">
        <f t="shared" si="485"/>
        <v>9 de 2012</v>
      </c>
      <c r="J5326" s="30" t="s">
        <v>131</v>
      </c>
      <c r="K5326" s="30" t="str">
        <f t="shared" si="482"/>
        <v>9 de 2012 - 7 de 2017</v>
      </c>
      <c r="L5326" s="30">
        <v>57</v>
      </c>
    </row>
    <row r="5327" spans="9:12" hidden="1" x14ac:dyDescent="0.2">
      <c r="I5327" s="30" t="str">
        <f t="shared" si="485"/>
        <v>9 de 2012</v>
      </c>
      <c r="J5327" s="30" t="s">
        <v>132</v>
      </c>
      <c r="K5327" s="30" t="str">
        <f t="shared" si="482"/>
        <v>9 de 2012 - 8 de 2017</v>
      </c>
      <c r="L5327" s="30">
        <v>58</v>
      </c>
    </row>
    <row r="5328" spans="9:12" hidden="1" x14ac:dyDescent="0.2">
      <c r="I5328" s="30" t="str">
        <f t="shared" si="485"/>
        <v>9 de 2012</v>
      </c>
      <c r="J5328" s="30" t="s">
        <v>133</v>
      </c>
      <c r="K5328" s="30" t="str">
        <f t="shared" si="482"/>
        <v>9 de 2012 - 9 de 2017</v>
      </c>
      <c r="L5328" s="30">
        <v>59</v>
      </c>
    </row>
    <row r="5329" spans="9:12" hidden="1" x14ac:dyDescent="0.2">
      <c r="I5329" s="30" t="str">
        <f t="shared" si="485"/>
        <v>9 de 2012</v>
      </c>
      <c r="J5329" s="30" t="s">
        <v>134</v>
      </c>
      <c r="K5329" s="30" t="str">
        <f t="shared" si="482"/>
        <v>9 de 2012 - 10 de 2017</v>
      </c>
      <c r="L5329" s="30">
        <v>60</v>
      </c>
    </row>
    <row r="5330" spans="9:12" hidden="1" x14ac:dyDescent="0.2">
      <c r="I5330" s="30" t="str">
        <f t="shared" si="485"/>
        <v>9 de 2012</v>
      </c>
      <c r="J5330" s="30" t="s">
        <v>135</v>
      </c>
      <c r="K5330" s="30" t="str">
        <f t="shared" si="482"/>
        <v>9 de 2012 - 11 de 2017</v>
      </c>
      <c r="L5330" s="30">
        <v>61</v>
      </c>
    </row>
    <row r="5331" spans="9:12" hidden="1" x14ac:dyDescent="0.2">
      <c r="I5331" s="30" t="str">
        <f t="shared" si="485"/>
        <v>9 de 2012</v>
      </c>
      <c r="J5331" s="30" t="s">
        <v>136</v>
      </c>
      <c r="K5331" s="30" t="str">
        <f t="shared" si="482"/>
        <v>9 de 2012 - 12 de 2017</v>
      </c>
      <c r="L5331" s="30">
        <v>62</v>
      </c>
    </row>
    <row r="5332" spans="9:12" hidden="1" x14ac:dyDescent="0.2">
      <c r="I5332" s="47" t="s">
        <v>74</v>
      </c>
      <c r="J5332" s="30" t="s">
        <v>125</v>
      </c>
      <c r="K5332" s="30" t="str">
        <f t="shared" si="482"/>
        <v>10 de 2012 - 1 de 2017</v>
      </c>
      <c r="L5332" s="30">
        <v>50</v>
      </c>
    </row>
    <row r="5333" spans="9:12" hidden="1" x14ac:dyDescent="0.2">
      <c r="I5333" s="47" t="str">
        <f>I5332</f>
        <v>10 de 2012</v>
      </c>
      <c r="J5333" s="30" t="s">
        <v>126</v>
      </c>
      <c r="K5333" s="30" t="str">
        <f t="shared" si="482"/>
        <v>10 de 2012 - 2 de 2017</v>
      </c>
      <c r="L5333" s="30">
        <v>51</v>
      </c>
    </row>
    <row r="5334" spans="9:12" hidden="1" x14ac:dyDescent="0.2">
      <c r="I5334" s="47" t="str">
        <f t="shared" ref="I5334:I5343" si="486">I5333</f>
        <v>10 de 2012</v>
      </c>
      <c r="J5334" s="30" t="s">
        <v>127</v>
      </c>
      <c r="K5334" s="30" t="str">
        <f t="shared" si="482"/>
        <v>10 de 2012 - 3 de 2017</v>
      </c>
      <c r="L5334" s="30">
        <v>52</v>
      </c>
    </row>
    <row r="5335" spans="9:12" hidden="1" x14ac:dyDescent="0.2">
      <c r="I5335" s="47" t="str">
        <f t="shared" si="486"/>
        <v>10 de 2012</v>
      </c>
      <c r="J5335" s="30" t="s">
        <v>128</v>
      </c>
      <c r="K5335" s="30" t="str">
        <f t="shared" si="482"/>
        <v>10 de 2012 - 4 de 2017</v>
      </c>
      <c r="L5335" s="30">
        <v>53</v>
      </c>
    </row>
    <row r="5336" spans="9:12" hidden="1" x14ac:dyDescent="0.2">
      <c r="I5336" s="47" t="str">
        <f t="shared" si="486"/>
        <v>10 de 2012</v>
      </c>
      <c r="J5336" s="30" t="s">
        <v>129</v>
      </c>
      <c r="K5336" s="30" t="str">
        <f t="shared" si="482"/>
        <v>10 de 2012 - 5 de 2017</v>
      </c>
      <c r="L5336" s="30">
        <v>54</v>
      </c>
    </row>
    <row r="5337" spans="9:12" hidden="1" x14ac:dyDescent="0.2">
      <c r="I5337" s="47" t="str">
        <f t="shared" si="486"/>
        <v>10 de 2012</v>
      </c>
      <c r="J5337" s="30" t="s">
        <v>130</v>
      </c>
      <c r="K5337" s="30" t="str">
        <f t="shared" si="482"/>
        <v>10 de 2012 - 6 de 2017</v>
      </c>
      <c r="L5337" s="30">
        <v>55</v>
      </c>
    </row>
    <row r="5338" spans="9:12" hidden="1" x14ac:dyDescent="0.2">
      <c r="I5338" s="47" t="str">
        <f t="shared" si="486"/>
        <v>10 de 2012</v>
      </c>
      <c r="J5338" s="30" t="s">
        <v>131</v>
      </c>
      <c r="K5338" s="30" t="str">
        <f t="shared" si="482"/>
        <v>10 de 2012 - 7 de 2017</v>
      </c>
      <c r="L5338" s="30">
        <v>56</v>
      </c>
    </row>
    <row r="5339" spans="9:12" hidden="1" x14ac:dyDescent="0.2">
      <c r="I5339" s="47" t="str">
        <f t="shared" si="486"/>
        <v>10 de 2012</v>
      </c>
      <c r="J5339" s="30" t="s">
        <v>132</v>
      </c>
      <c r="K5339" s="30" t="str">
        <f t="shared" si="482"/>
        <v>10 de 2012 - 8 de 2017</v>
      </c>
      <c r="L5339" s="30">
        <v>57</v>
      </c>
    </row>
    <row r="5340" spans="9:12" hidden="1" x14ac:dyDescent="0.2">
      <c r="I5340" s="47" t="str">
        <f t="shared" si="486"/>
        <v>10 de 2012</v>
      </c>
      <c r="J5340" s="30" t="s">
        <v>133</v>
      </c>
      <c r="K5340" s="30" t="str">
        <f t="shared" si="482"/>
        <v>10 de 2012 - 9 de 2017</v>
      </c>
      <c r="L5340" s="30">
        <v>58</v>
      </c>
    </row>
    <row r="5341" spans="9:12" hidden="1" x14ac:dyDescent="0.2">
      <c r="I5341" s="47" t="str">
        <f t="shared" si="486"/>
        <v>10 de 2012</v>
      </c>
      <c r="J5341" s="30" t="s">
        <v>134</v>
      </c>
      <c r="K5341" s="30" t="str">
        <f t="shared" si="482"/>
        <v>10 de 2012 - 10 de 2017</v>
      </c>
      <c r="L5341" s="30">
        <v>59</v>
      </c>
    </row>
    <row r="5342" spans="9:12" hidden="1" x14ac:dyDescent="0.2">
      <c r="I5342" s="47" t="str">
        <f t="shared" si="486"/>
        <v>10 de 2012</v>
      </c>
      <c r="J5342" s="30" t="s">
        <v>135</v>
      </c>
      <c r="K5342" s="30" t="str">
        <f t="shared" si="482"/>
        <v>10 de 2012 - 11 de 2017</v>
      </c>
      <c r="L5342" s="30">
        <v>60</v>
      </c>
    </row>
    <row r="5343" spans="9:12" hidden="1" x14ac:dyDescent="0.2">
      <c r="I5343" s="47" t="str">
        <f t="shared" si="486"/>
        <v>10 de 2012</v>
      </c>
      <c r="J5343" s="30" t="s">
        <v>136</v>
      </c>
      <c r="K5343" s="30" t="str">
        <f t="shared" si="482"/>
        <v>10 de 2012 - 12 de 2017</v>
      </c>
      <c r="L5343" s="30">
        <v>61</v>
      </c>
    </row>
    <row r="5344" spans="9:12" hidden="1" x14ac:dyDescent="0.2">
      <c r="I5344" s="47" t="s">
        <v>75</v>
      </c>
      <c r="J5344" s="30" t="s">
        <v>125</v>
      </c>
      <c r="K5344" s="30" t="str">
        <f t="shared" si="482"/>
        <v>11 de 2012 - 1 de 2017</v>
      </c>
      <c r="L5344" s="30">
        <v>49</v>
      </c>
    </row>
    <row r="5345" spans="9:12" hidden="1" x14ac:dyDescent="0.2">
      <c r="I5345" s="47" t="str">
        <f>I5344</f>
        <v>11 de 2012</v>
      </c>
      <c r="J5345" s="30" t="s">
        <v>126</v>
      </c>
      <c r="K5345" s="30" t="str">
        <f t="shared" si="482"/>
        <v>11 de 2012 - 2 de 2017</v>
      </c>
      <c r="L5345" s="30">
        <v>50</v>
      </c>
    </row>
    <row r="5346" spans="9:12" hidden="1" x14ac:dyDescent="0.2">
      <c r="I5346" s="47" t="str">
        <f t="shared" ref="I5346:I5355" si="487">I5345</f>
        <v>11 de 2012</v>
      </c>
      <c r="J5346" s="30" t="s">
        <v>127</v>
      </c>
      <c r="K5346" s="30" t="str">
        <f t="shared" si="482"/>
        <v>11 de 2012 - 3 de 2017</v>
      </c>
      <c r="L5346" s="30">
        <v>51</v>
      </c>
    </row>
    <row r="5347" spans="9:12" hidden="1" x14ac:dyDescent="0.2">
      <c r="I5347" s="47" t="str">
        <f t="shared" si="487"/>
        <v>11 de 2012</v>
      </c>
      <c r="J5347" s="30" t="s">
        <v>128</v>
      </c>
      <c r="K5347" s="30" t="str">
        <f t="shared" si="482"/>
        <v>11 de 2012 - 4 de 2017</v>
      </c>
      <c r="L5347" s="30">
        <v>52</v>
      </c>
    </row>
    <row r="5348" spans="9:12" hidden="1" x14ac:dyDescent="0.2">
      <c r="I5348" s="47" t="str">
        <f t="shared" si="487"/>
        <v>11 de 2012</v>
      </c>
      <c r="J5348" s="30" t="s">
        <v>129</v>
      </c>
      <c r="K5348" s="30" t="str">
        <f t="shared" si="482"/>
        <v>11 de 2012 - 5 de 2017</v>
      </c>
      <c r="L5348" s="30">
        <v>53</v>
      </c>
    </row>
    <row r="5349" spans="9:12" hidden="1" x14ac:dyDescent="0.2">
      <c r="I5349" s="47" t="str">
        <f t="shared" si="487"/>
        <v>11 de 2012</v>
      </c>
      <c r="J5349" s="30" t="s">
        <v>130</v>
      </c>
      <c r="K5349" s="30" t="str">
        <f t="shared" si="482"/>
        <v>11 de 2012 - 6 de 2017</v>
      </c>
      <c r="L5349" s="30">
        <v>54</v>
      </c>
    </row>
    <row r="5350" spans="9:12" hidden="1" x14ac:dyDescent="0.2">
      <c r="I5350" s="47" t="str">
        <f t="shared" si="487"/>
        <v>11 de 2012</v>
      </c>
      <c r="J5350" s="30" t="s">
        <v>131</v>
      </c>
      <c r="K5350" s="30" t="str">
        <f t="shared" si="482"/>
        <v>11 de 2012 - 7 de 2017</v>
      </c>
      <c r="L5350" s="30">
        <v>55</v>
      </c>
    </row>
    <row r="5351" spans="9:12" hidden="1" x14ac:dyDescent="0.2">
      <c r="I5351" s="47" t="str">
        <f t="shared" si="487"/>
        <v>11 de 2012</v>
      </c>
      <c r="J5351" s="30" t="s">
        <v>132</v>
      </c>
      <c r="K5351" s="30" t="str">
        <f t="shared" si="482"/>
        <v>11 de 2012 - 8 de 2017</v>
      </c>
      <c r="L5351" s="30">
        <v>56</v>
      </c>
    </row>
    <row r="5352" spans="9:12" hidden="1" x14ac:dyDescent="0.2">
      <c r="I5352" s="47" t="str">
        <f t="shared" si="487"/>
        <v>11 de 2012</v>
      </c>
      <c r="J5352" s="30" t="s">
        <v>133</v>
      </c>
      <c r="K5352" s="30" t="str">
        <f t="shared" si="482"/>
        <v>11 de 2012 - 9 de 2017</v>
      </c>
      <c r="L5352" s="30">
        <v>57</v>
      </c>
    </row>
    <row r="5353" spans="9:12" hidden="1" x14ac:dyDescent="0.2">
      <c r="I5353" s="47" t="str">
        <f t="shared" si="487"/>
        <v>11 de 2012</v>
      </c>
      <c r="J5353" s="30" t="s">
        <v>134</v>
      </c>
      <c r="K5353" s="30" t="str">
        <f t="shared" ref="K5353:K5367" si="488">CONCATENATE(I5353," - ",J5353)</f>
        <v>11 de 2012 - 10 de 2017</v>
      </c>
      <c r="L5353" s="30">
        <v>58</v>
      </c>
    </row>
    <row r="5354" spans="9:12" hidden="1" x14ac:dyDescent="0.2">
      <c r="I5354" s="47" t="str">
        <f t="shared" si="487"/>
        <v>11 de 2012</v>
      </c>
      <c r="J5354" s="30" t="s">
        <v>135</v>
      </c>
      <c r="K5354" s="30" t="str">
        <f t="shared" si="488"/>
        <v>11 de 2012 - 11 de 2017</v>
      </c>
      <c r="L5354" s="30">
        <v>59</v>
      </c>
    </row>
    <row r="5355" spans="9:12" hidden="1" x14ac:dyDescent="0.2">
      <c r="I5355" s="47" t="str">
        <f t="shared" si="487"/>
        <v>11 de 2012</v>
      </c>
      <c r="J5355" s="30" t="s">
        <v>136</v>
      </c>
      <c r="K5355" s="30" t="str">
        <f t="shared" si="488"/>
        <v>11 de 2012 - 12 de 2017</v>
      </c>
      <c r="L5355" s="30">
        <v>60</v>
      </c>
    </row>
    <row r="5356" spans="9:12" hidden="1" x14ac:dyDescent="0.2">
      <c r="I5356" s="47" t="s">
        <v>76</v>
      </c>
      <c r="J5356" s="30" t="s">
        <v>125</v>
      </c>
      <c r="K5356" s="30" t="str">
        <f t="shared" si="488"/>
        <v>12 de 2012 - 1 de 2017</v>
      </c>
      <c r="L5356" s="30">
        <v>48</v>
      </c>
    </row>
    <row r="5357" spans="9:12" hidden="1" x14ac:dyDescent="0.2">
      <c r="I5357" s="47" t="str">
        <f>I5356</f>
        <v>12 de 2012</v>
      </c>
      <c r="J5357" s="30" t="s">
        <v>126</v>
      </c>
      <c r="K5357" s="30" t="str">
        <f t="shared" si="488"/>
        <v>12 de 2012 - 2 de 2017</v>
      </c>
      <c r="L5357" s="30">
        <v>49</v>
      </c>
    </row>
    <row r="5358" spans="9:12" hidden="1" x14ac:dyDescent="0.2">
      <c r="I5358" s="47" t="str">
        <f t="shared" ref="I5358:I5367" si="489">I5357</f>
        <v>12 de 2012</v>
      </c>
      <c r="J5358" s="30" t="s">
        <v>127</v>
      </c>
      <c r="K5358" s="30" t="str">
        <f t="shared" si="488"/>
        <v>12 de 2012 - 3 de 2017</v>
      </c>
      <c r="L5358" s="30">
        <v>50</v>
      </c>
    </row>
    <row r="5359" spans="9:12" hidden="1" x14ac:dyDescent="0.2">
      <c r="I5359" s="47" t="str">
        <f t="shared" si="489"/>
        <v>12 de 2012</v>
      </c>
      <c r="J5359" s="30" t="s">
        <v>128</v>
      </c>
      <c r="K5359" s="30" t="str">
        <f t="shared" si="488"/>
        <v>12 de 2012 - 4 de 2017</v>
      </c>
      <c r="L5359" s="30">
        <v>51</v>
      </c>
    </row>
    <row r="5360" spans="9:12" hidden="1" x14ac:dyDescent="0.2">
      <c r="I5360" s="47" t="str">
        <f t="shared" si="489"/>
        <v>12 de 2012</v>
      </c>
      <c r="J5360" s="30" t="s">
        <v>129</v>
      </c>
      <c r="K5360" s="30" t="str">
        <f t="shared" si="488"/>
        <v>12 de 2012 - 5 de 2017</v>
      </c>
      <c r="L5360" s="30">
        <v>52</v>
      </c>
    </row>
    <row r="5361" spans="9:12" hidden="1" x14ac:dyDescent="0.2">
      <c r="I5361" s="47" t="str">
        <f t="shared" si="489"/>
        <v>12 de 2012</v>
      </c>
      <c r="J5361" s="30" t="s">
        <v>130</v>
      </c>
      <c r="K5361" s="30" t="str">
        <f t="shared" si="488"/>
        <v>12 de 2012 - 6 de 2017</v>
      </c>
      <c r="L5361" s="30">
        <v>53</v>
      </c>
    </row>
    <row r="5362" spans="9:12" hidden="1" x14ac:dyDescent="0.2">
      <c r="I5362" s="47" t="str">
        <f t="shared" si="489"/>
        <v>12 de 2012</v>
      </c>
      <c r="J5362" s="30" t="s">
        <v>131</v>
      </c>
      <c r="K5362" s="30" t="str">
        <f t="shared" si="488"/>
        <v>12 de 2012 - 7 de 2017</v>
      </c>
      <c r="L5362" s="30">
        <v>54</v>
      </c>
    </row>
    <row r="5363" spans="9:12" hidden="1" x14ac:dyDescent="0.2">
      <c r="I5363" s="47" t="str">
        <f t="shared" si="489"/>
        <v>12 de 2012</v>
      </c>
      <c r="J5363" s="30" t="s">
        <v>132</v>
      </c>
      <c r="K5363" s="30" t="str">
        <f t="shared" si="488"/>
        <v>12 de 2012 - 8 de 2017</v>
      </c>
      <c r="L5363" s="30">
        <v>55</v>
      </c>
    </row>
    <row r="5364" spans="9:12" hidden="1" x14ac:dyDescent="0.2">
      <c r="I5364" s="47" t="str">
        <f t="shared" si="489"/>
        <v>12 de 2012</v>
      </c>
      <c r="J5364" s="30" t="s">
        <v>133</v>
      </c>
      <c r="K5364" s="30" t="str">
        <f t="shared" si="488"/>
        <v>12 de 2012 - 9 de 2017</v>
      </c>
      <c r="L5364" s="30">
        <v>56</v>
      </c>
    </row>
    <row r="5365" spans="9:12" hidden="1" x14ac:dyDescent="0.2">
      <c r="I5365" s="47" t="str">
        <f t="shared" si="489"/>
        <v>12 de 2012</v>
      </c>
      <c r="J5365" s="30" t="s">
        <v>134</v>
      </c>
      <c r="K5365" s="30" t="str">
        <f t="shared" si="488"/>
        <v>12 de 2012 - 10 de 2017</v>
      </c>
      <c r="L5365" s="30">
        <v>57</v>
      </c>
    </row>
    <row r="5366" spans="9:12" hidden="1" x14ac:dyDescent="0.2">
      <c r="I5366" s="47" t="str">
        <f t="shared" si="489"/>
        <v>12 de 2012</v>
      </c>
      <c r="J5366" s="30" t="s">
        <v>135</v>
      </c>
      <c r="K5366" s="30" t="str">
        <f t="shared" si="488"/>
        <v>12 de 2012 - 11 de 2017</v>
      </c>
      <c r="L5366" s="30">
        <v>58</v>
      </c>
    </row>
    <row r="5367" spans="9:12" hidden="1" x14ac:dyDescent="0.2">
      <c r="I5367" s="47" t="str">
        <f t="shared" si="489"/>
        <v>12 de 2012</v>
      </c>
      <c r="J5367" s="30" t="s">
        <v>136</v>
      </c>
      <c r="K5367" s="30" t="str">
        <f t="shared" si="488"/>
        <v>12 de 2012 - 12 de 2017</v>
      </c>
      <c r="L5367" s="30">
        <v>59</v>
      </c>
    </row>
    <row r="5368" spans="9:12" hidden="1" x14ac:dyDescent="0.2">
      <c r="K5368" s="18"/>
      <c r="L5368" s="18"/>
    </row>
    <row r="5369" spans="9:12" hidden="1" x14ac:dyDescent="0.2">
      <c r="I5369" s="30" t="s">
        <v>77</v>
      </c>
      <c r="J5369" s="30" t="s">
        <v>137</v>
      </c>
      <c r="K5369" s="30" t="str">
        <f>CONCATENATE(I5369," - ",J5369)</f>
        <v>1 de 2013 - 1 de 2018</v>
      </c>
      <c r="L5369" s="30">
        <v>59</v>
      </c>
    </row>
    <row r="5370" spans="9:12" hidden="1" x14ac:dyDescent="0.2">
      <c r="I5370" s="30" t="str">
        <f>I5369</f>
        <v>1 de 2013</v>
      </c>
      <c r="J5370" s="30" t="s">
        <v>138</v>
      </c>
      <c r="K5370" s="30" t="str">
        <f t="shared" ref="K5370:K5433" si="490">CONCATENATE(I5370," - ",J5370)</f>
        <v>1 de 2013 - 2 de 2018</v>
      </c>
      <c r="L5370" s="30">
        <v>60</v>
      </c>
    </row>
    <row r="5371" spans="9:12" hidden="1" x14ac:dyDescent="0.2">
      <c r="I5371" s="30" t="str">
        <f t="shared" ref="I5371:I5380" si="491">I5370</f>
        <v>1 de 2013</v>
      </c>
      <c r="J5371" s="30" t="s">
        <v>139</v>
      </c>
      <c r="K5371" s="30" t="str">
        <f t="shared" si="490"/>
        <v>1 de 2013 - 3 de 2018</v>
      </c>
      <c r="L5371" s="30">
        <v>61</v>
      </c>
    </row>
    <row r="5372" spans="9:12" hidden="1" x14ac:dyDescent="0.2">
      <c r="I5372" s="30" t="str">
        <f t="shared" si="491"/>
        <v>1 de 2013</v>
      </c>
      <c r="J5372" s="30" t="s">
        <v>140</v>
      </c>
      <c r="K5372" s="30" t="str">
        <f t="shared" si="490"/>
        <v>1 de 2013 - 4 de 2018</v>
      </c>
      <c r="L5372" s="30">
        <v>62</v>
      </c>
    </row>
    <row r="5373" spans="9:12" hidden="1" x14ac:dyDescent="0.2">
      <c r="I5373" s="30" t="str">
        <f t="shared" si="491"/>
        <v>1 de 2013</v>
      </c>
      <c r="J5373" s="30" t="s">
        <v>141</v>
      </c>
      <c r="K5373" s="30" t="str">
        <f t="shared" si="490"/>
        <v>1 de 2013 - 5 de 2018</v>
      </c>
      <c r="L5373" s="30">
        <v>63</v>
      </c>
    </row>
    <row r="5374" spans="9:12" hidden="1" x14ac:dyDescent="0.2">
      <c r="I5374" s="30" t="str">
        <f t="shared" si="491"/>
        <v>1 de 2013</v>
      </c>
      <c r="J5374" s="30" t="s">
        <v>142</v>
      </c>
      <c r="K5374" s="30" t="str">
        <f t="shared" si="490"/>
        <v>1 de 2013 - 6 de 2018</v>
      </c>
      <c r="L5374" s="30">
        <v>64</v>
      </c>
    </row>
    <row r="5375" spans="9:12" hidden="1" x14ac:dyDescent="0.2">
      <c r="I5375" s="30" t="str">
        <f t="shared" si="491"/>
        <v>1 de 2013</v>
      </c>
      <c r="J5375" s="30" t="s">
        <v>143</v>
      </c>
      <c r="K5375" s="30" t="str">
        <f t="shared" si="490"/>
        <v>1 de 2013 - 7 de 2018</v>
      </c>
      <c r="L5375" s="30">
        <v>65</v>
      </c>
    </row>
    <row r="5376" spans="9:12" hidden="1" x14ac:dyDescent="0.2">
      <c r="I5376" s="30" t="str">
        <f t="shared" si="491"/>
        <v>1 de 2013</v>
      </c>
      <c r="J5376" s="30" t="s">
        <v>144</v>
      </c>
      <c r="K5376" s="30" t="str">
        <f t="shared" si="490"/>
        <v>1 de 2013 - 8 de 2018</v>
      </c>
      <c r="L5376" s="30">
        <v>66</v>
      </c>
    </row>
    <row r="5377" spans="9:12" hidden="1" x14ac:dyDescent="0.2">
      <c r="I5377" s="30" t="str">
        <f t="shared" si="491"/>
        <v>1 de 2013</v>
      </c>
      <c r="J5377" s="30" t="s">
        <v>145</v>
      </c>
      <c r="K5377" s="30" t="str">
        <f t="shared" si="490"/>
        <v>1 de 2013 - 9 de 2018</v>
      </c>
      <c r="L5377" s="30">
        <v>67</v>
      </c>
    </row>
    <row r="5378" spans="9:12" hidden="1" x14ac:dyDescent="0.2">
      <c r="I5378" s="30" t="str">
        <f t="shared" si="491"/>
        <v>1 de 2013</v>
      </c>
      <c r="J5378" s="30" t="s">
        <v>146</v>
      </c>
      <c r="K5378" s="30" t="str">
        <f t="shared" si="490"/>
        <v>1 de 2013 - 10 de 2018</v>
      </c>
      <c r="L5378" s="30">
        <v>68</v>
      </c>
    </row>
    <row r="5379" spans="9:12" hidden="1" x14ac:dyDescent="0.2">
      <c r="I5379" s="30" t="str">
        <f t="shared" si="491"/>
        <v>1 de 2013</v>
      </c>
      <c r="J5379" s="30" t="s">
        <v>147</v>
      </c>
      <c r="K5379" s="30" t="str">
        <f t="shared" si="490"/>
        <v>1 de 2013 - 11 de 2018</v>
      </c>
      <c r="L5379" s="30">
        <v>69</v>
      </c>
    </row>
    <row r="5380" spans="9:12" hidden="1" x14ac:dyDescent="0.2">
      <c r="I5380" s="30" t="str">
        <f t="shared" si="491"/>
        <v>1 de 2013</v>
      </c>
      <c r="J5380" s="30" t="s">
        <v>148</v>
      </c>
      <c r="K5380" s="30" t="str">
        <f t="shared" si="490"/>
        <v>1 de 2013 - 12 de 2018</v>
      </c>
      <c r="L5380" s="30">
        <v>70</v>
      </c>
    </row>
    <row r="5381" spans="9:12" hidden="1" x14ac:dyDescent="0.2">
      <c r="I5381" s="30" t="s">
        <v>78</v>
      </c>
      <c r="J5381" s="30" t="s">
        <v>137</v>
      </c>
      <c r="K5381" s="30" t="str">
        <f t="shared" si="490"/>
        <v>2 de 2013 - 1 de 2018</v>
      </c>
      <c r="L5381" s="47">
        <v>58</v>
      </c>
    </row>
    <row r="5382" spans="9:12" hidden="1" x14ac:dyDescent="0.2">
      <c r="I5382" s="30" t="str">
        <f>I5381</f>
        <v>2 de 2013</v>
      </c>
      <c r="J5382" s="30" t="s">
        <v>138</v>
      </c>
      <c r="K5382" s="30" t="str">
        <f t="shared" si="490"/>
        <v>2 de 2013 - 2 de 2018</v>
      </c>
      <c r="L5382" s="47">
        <v>59</v>
      </c>
    </row>
    <row r="5383" spans="9:12" hidden="1" x14ac:dyDescent="0.2">
      <c r="I5383" s="30" t="str">
        <f t="shared" ref="I5383:I5392" si="492">I5382</f>
        <v>2 de 2013</v>
      </c>
      <c r="J5383" s="30" t="s">
        <v>139</v>
      </c>
      <c r="K5383" s="30" t="str">
        <f t="shared" si="490"/>
        <v>2 de 2013 - 3 de 2018</v>
      </c>
      <c r="L5383" s="47">
        <v>60</v>
      </c>
    </row>
    <row r="5384" spans="9:12" hidden="1" x14ac:dyDescent="0.2">
      <c r="I5384" s="30" t="str">
        <f t="shared" si="492"/>
        <v>2 de 2013</v>
      </c>
      <c r="J5384" s="30" t="s">
        <v>140</v>
      </c>
      <c r="K5384" s="30" t="str">
        <f t="shared" si="490"/>
        <v>2 de 2013 - 4 de 2018</v>
      </c>
      <c r="L5384" s="47">
        <v>61</v>
      </c>
    </row>
    <row r="5385" spans="9:12" hidden="1" x14ac:dyDescent="0.2">
      <c r="I5385" s="30" t="str">
        <f t="shared" si="492"/>
        <v>2 de 2013</v>
      </c>
      <c r="J5385" s="30" t="s">
        <v>141</v>
      </c>
      <c r="K5385" s="30" t="str">
        <f t="shared" si="490"/>
        <v>2 de 2013 - 5 de 2018</v>
      </c>
      <c r="L5385" s="47">
        <v>62</v>
      </c>
    </row>
    <row r="5386" spans="9:12" hidden="1" x14ac:dyDescent="0.2">
      <c r="I5386" s="30" t="str">
        <f t="shared" si="492"/>
        <v>2 de 2013</v>
      </c>
      <c r="J5386" s="30" t="s">
        <v>142</v>
      </c>
      <c r="K5386" s="30" t="str">
        <f t="shared" si="490"/>
        <v>2 de 2013 - 6 de 2018</v>
      </c>
      <c r="L5386" s="47">
        <v>63</v>
      </c>
    </row>
    <row r="5387" spans="9:12" hidden="1" x14ac:dyDescent="0.2">
      <c r="I5387" s="30" t="str">
        <f t="shared" si="492"/>
        <v>2 de 2013</v>
      </c>
      <c r="J5387" s="30" t="s">
        <v>143</v>
      </c>
      <c r="K5387" s="30" t="str">
        <f t="shared" si="490"/>
        <v>2 de 2013 - 7 de 2018</v>
      </c>
      <c r="L5387" s="47">
        <v>64</v>
      </c>
    </row>
    <row r="5388" spans="9:12" hidden="1" x14ac:dyDescent="0.2">
      <c r="I5388" s="30" t="str">
        <f t="shared" si="492"/>
        <v>2 de 2013</v>
      </c>
      <c r="J5388" s="30" t="s">
        <v>144</v>
      </c>
      <c r="K5388" s="30" t="str">
        <f t="shared" si="490"/>
        <v>2 de 2013 - 8 de 2018</v>
      </c>
      <c r="L5388" s="47">
        <v>65</v>
      </c>
    </row>
    <row r="5389" spans="9:12" hidden="1" x14ac:dyDescent="0.2">
      <c r="I5389" s="30" t="str">
        <f t="shared" si="492"/>
        <v>2 de 2013</v>
      </c>
      <c r="J5389" s="30" t="s">
        <v>145</v>
      </c>
      <c r="K5389" s="30" t="str">
        <f t="shared" si="490"/>
        <v>2 de 2013 - 9 de 2018</v>
      </c>
      <c r="L5389" s="47">
        <v>66</v>
      </c>
    </row>
    <row r="5390" spans="9:12" hidden="1" x14ac:dyDescent="0.2">
      <c r="I5390" s="30" t="str">
        <f t="shared" si="492"/>
        <v>2 de 2013</v>
      </c>
      <c r="J5390" s="30" t="s">
        <v>146</v>
      </c>
      <c r="K5390" s="30" t="str">
        <f t="shared" si="490"/>
        <v>2 de 2013 - 10 de 2018</v>
      </c>
      <c r="L5390" s="47">
        <v>67</v>
      </c>
    </row>
    <row r="5391" spans="9:12" hidden="1" x14ac:dyDescent="0.2">
      <c r="I5391" s="30" t="str">
        <f t="shared" si="492"/>
        <v>2 de 2013</v>
      </c>
      <c r="J5391" s="30" t="s">
        <v>147</v>
      </c>
      <c r="K5391" s="30" t="str">
        <f t="shared" si="490"/>
        <v>2 de 2013 - 11 de 2018</v>
      </c>
      <c r="L5391" s="47">
        <v>68</v>
      </c>
    </row>
    <row r="5392" spans="9:12" hidden="1" x14ac:dyDescent="0.2">
      <c r="I5392" s="30" t="str">
        <f t="shared" si="492"/>
        <v>2 de 2013</v>
      </c>
      <c r="J5392" s="30" t="s">
        <v>148</v>
      </c>
      <c r="K5392" s="30" t="str">
        <f t="shared" si="490"/>
        <v>2 de 2013 - 12 de 2018</v>
      </c>
      <c r="L5392" s="47">
        <v>69</v>
      </c>
    </row>
    <row r="5393" spans="9:12" hidden="1" x14ac:dyDescent="0.2">
      <c r="I5393" s="47" t="s">
        <v>79</v>
      </c>
      <c r="J5393" s="30" t="s">
        <v>137</v>
      </c>
      <c r="K5393" s="30" t="str">
        <f t="shared" si="490"/>
        <v>3 de 2013 - 1 de 2018</v>
      </c>
      <c r="L5393" s="30">
        <v>57</v>
      </c>
    </row>
    <row r="5394" spans="9:12" hidden="1" x14ac:dyDescent="0.2">
      <c r="I5394" s="47" t="str">
        <f>I5393</f>
        <v>3 de 2013</v>
      </c>
      <c r="J5394" s="30" t="s">
        <v>138</v>
      </c>
      <c r="K5394" s="30" t="str">
        <f t="shared" si="490"/>
        <v>3 de 2013 - 2 de 2018</v>
      </c>
      <c r="L5394" s="30">
        <v>58</v>
      </c>
    </row>
    <row r="5395" spans="9:12" hidden="1" x14ac:dyDescent="0.2">
      <c r="I5395" s="47" t="str">
        <f t="shared" ref="I5395:I5404" si="493">I5394</f>
        <v>3 de 2013</v>
      </c>
      <c r="J5395" s="30" t="s">
        <v>139</v>
      </c>
      <c r="K5395" s="30" t="str">
        <f t="shared" si="490"/>
        <v>3 de 2013 - 3 de 2018</v>
      </c>
      <c r="L5395" s="30">
        <v>59</v>
      </c>
    </row>
    <row r="5396" spans="9:12" hidden="1" x14ac:dyDescent="0.2">
      <c r="I5396" s="47" t="str">
        <f t="shared" si="493"/>
        <v>3 de 2013</v>
      </c>
      <c r="J5396" s="30" t="s">
        <v>140</v>
      </c>
      <c r="K5396" s="30" t="str">
        <f t="shared" si="490"/>
        <v>3 de 2013 - 4 de 2018</v>
      </c>
      <c r="L5396" s="30">
        <v>60</v>
      </c>
    </row>
    <row r="5397" spans="9:12" hidden="1" x14ac:dyDescent="0.2">
      <c r="I5397" s="47" t="str">
        <f t="shared" si="493"/>
        <v>3 de 2013</v>
      </c>
      <c r="J5397" s="30" t="s">
        <v>141</v>
      </c>
      <c r="K5397" s="30" t="str">
        <f t="shared" si="490"/>
        <v>3 de 2013 - 5 de 2018</v>
      </c>
      <c r="L5397" s="30">
        <v>61</v>
      </c>
    </row>
    <row r="5398" spans="9:12" hidden="1" x14ac:dyDescent="0.2">
      <c r="I5398" s="47" t="str">
        <f t="shared" si="493"/>
        <v>3 de 2013</v>
      </c>
      <c r="J5398" s="30" t="s">
        <v>142</v>
      </c>
      <c r="K5398" s="30" t="str">
        <f t="shared" si="490"/>
        <v>3 de 2013 - 6 de 2018</v>
      </c>
      <c r="L5398" s="30">
        <v>62</v>
      </c>
    </row>
    <row r="5399" spans="9:12" hidden="1" x14ac:dyDescent="0.2">
      <c r="I5399" s="47" t="str">
        <f t="shared" si="493"/>
        <v>3 de 2013</v>
      </c>
      <c r="J5399" s="30" t="s">
        <v>143</v>
      </c>
      <c r="K5399" s="30" t="str">
        <f t="shared" si="490"/>
        <v>3 de 2013 - 7 de 2018</v>
      </c>
      <c r="L5399" s="30">
        <v>63</v>
      </c>
    </row>
    <row r="5400" spans="9:12" hidden="1" x14ac:dyDescent="0.2">
      <c r="I5400" s="47" t="str">
        <f t="shared" si="493"/>
        <v>3 de 2013</v>
      </c>
      <c r="J5400" s="30" t="s">
        <v>144</v>
      </c>
      <c r="K5400" s="30" t="str">
        <f t="shared" si="490"/>
        <v>3 de 2013 - 8 de 2018</v>
      </c>
      <c r="L5400" s="30">
        <v>64</v>
      </c>
    </row>
    <row r="5401" spans="9:12" hidden="1" x14ac:dyDescent="0.2">
      <c r="I5401" s="47" t="str">
        <f t="shared" si="493"/>
        <v>3 de 2013</v>
      </c>
      <c r="J5401" s="30" t="s">
        <v>145</v>
      </c>
      <c r="K5401" s="30" t="str">
        <f t="shared" si="490"/>
        <v>3 de 2013 - 9 de 2018</v>
      </c>
      <c r="L5401" s="30">
        <v>65</v>
      </c>
    </row>
    <row r="5402" spans="9:12" hidden="1" x14ac:dyDescent="0.2">
      <c r="I5402" s="47" t="str">
        <f t="shared" si="493"/>
        <v>3 de 2013</v>
      </c>
      <c r="J5402" s="30" t="s">
        <v>146</v>
      </c>
      <c r="K5402" s="30" t="str">
        <f t="shared" si="490"/>
        <v>3 de 2013 - 10 de 2018</v>
      </c>
      <c r="L5402" s="30">
        <v>66</v>
      </c>
    </row>
    <row r="5403" spans="9:12" hidden="1" x14ac:dyDescent="0.2">
      <c r="I5403" s="47" t="str">
        <f t="shared" si="493"/>
        <v>3 de 2013</v>
      </c>
      <c r="J5403" s="30" t="s">
        <v>147</v>
      </c>
      <c r="K5403" s="30" t="str">
        <f t="shared" si="490"/>
        <v>3 de 2013 - 11 de 2018</v>
      </c>
      <c r="L5403" s="30">
        <v>67</v>
      </c>
    </row>
    <row r="5404" spans="9:12" hidden="1" x14ac:dyDescent="0.2">
      <c r="I5404" s="47" t="str">
        <f t="shared" si="493"/>
        <v>3 de 2013</v>
      </c>
      <c r="J5404" s="30" t="s">
        <v>148</v>
      </c>
      <c r="K5404" s="30" t="str">
        <f t="shared" si="490"/>
        <v>3 de 2013 - 12 de 2018</v>
      </c>
      <c r="L5404" s="30">
        <v>68</v>
      </c>
    </row>
    <row r="5405" spans="9:12" hidden="1" x14ac:dyDescent="0.2">
      <c r="I5405" s="47" t="s">
        <v>80</v>
      </c>
      <c r="J5405" s="30" t="s">
        <v>137</v>
      </c>
      <c r="K5405" s="30" t="str">
        <f t="shared" si="490"/>
        <v>4 de 2013 - 1 de 2018</v>
      </c>
      <c r="L5405" s="30">
        <v>56</v>
      </c>
    </row>
    <row r="5406" spans="9:12" hidden="1" x14ac:dyDescent="0.2">
      <c r="I5406" s="47" t="str">
        <f>I5405</f>
        <v>4 de 2013</v>
      </c>
      <c r="J5406" s="30" t="s">
        <v>138</v>
      </c>
      <c r="K5406" s="30" t="str">
        <f t="shared" si="490"/>
        <v>4 de 2013 - 2 de 2018</v>
      </c>
      <c r="L5406" s="30">
        <v>57</v>
      </c>
    </row>
    <row r="5407" spans="9:12" hidden="1" x14ac:dyDescent="0.2">
      <c r="I5407" s="47" t="str">
        <f t="shared" ref="I5407:I5416" si="494">I5406</f>
        <v>4 de 2013</v>
      </c>
      <c r="J5407" s="30" t="s">
        <v>139</v>
      </c>
      <c r="K5407" s="30" t="str">
        <f t="shared" si="490"/>
        <v>4 de 2013 - 3 de 2018</v>
      </c>
      <c r="L5407" s="30">
        <v>58</v>
      </c>
    </row>
    <row r="5408" spans="9:12" hidden="1" x14ac:dyDescent="0.2">
      <c r="I5408" s="47" t="str">
        <f t="shared" si="494"/>
        <v>4 de 2013</v>
      </c>
      <c r="J5408" s="30" t="s">
        <v>140</v>
      </c>
      <c r="K5408" s="30" t="str">
        <f t="shared" si="490"/>
        <v>4 de 2013 - 4 de 2018</v>
      </c>
      <c r="L5408" s="30">
        <v>59</v>
      </c>
    </row>
    <row r="5409" spans="9:12" hidden="1" x14ac:dyDescent="0.2">
      <c r="I5409" s="47" t="str">
        <f t="shared" si="494"/>
        <v>4 de 2013</v>
      </c>
      <c r="J5409" s="30" t="s">
        <v>141</v>
      </c>
      <c r="K5409" s="30" t="str">
        <f t="shared" si="490"/>
        <v>4 de 2013 - 5 de 2018</v>
      </c>
      <c r="L5409" s="30">
        <v>60</v>
      </c>
    </row>
    <row r="5410" spans="9:12" hidden="1" x14ac:dyDescent="0.2">
      <c r="I5410" s="47" t="str">
        <f t="shared" si="494"/>
        <v>4 de 2013</v>
      </c>
      <c r="J5410" s="30" t="s">
        <v>142</v>
      </c>
      <c r="K5410" s="30" t="str">
        <f t="shared" si="490"/>
        <v>4 de 2013 - 6 de 2018</v>
      </c>
      <c r="L5410" s="30">
        <v>61</v>
      </c>
    </row>
    <row r="5411" spans="9:12" hidden="1" x14ac:dyDescent="0.2">
      <c r="I5411" s="47" t="str">
        <f t="shared" si="494"/>
        <v>4 de 2013</v>
      </c>
      <c r="J5411" s="30" t="s">
        <v>143</v>
      </c>
      <c r="K5411" s="30" t="str">
        <f t="shared" si="490"/>
        <v>4 de 2013 - 7 de 2018</v>
      </c>
      <c r="L5411" s="30">
        <v>62</v>
      </c>
    </row>
    <row r="5412" spans="9:12" hidden="1" x14ac:dyDescent="0.2">
      <c r="I5412" s="47" t="str">
        <f t="shared" si="494"/>
        <v>4 de 2013</v>
      </c>
      <c r="J5412" s="30" t="s">
        <v>144</v>
      </c>
      <c r="K5412" s="30" t="str">
        <f t="shared" si="490"/>
        <v>4 de 2013 - 8 de 2018</v>
      </c>
      <c r="L5412" s="30">
        <v>63</v>
      </c>
    </row>
    <row r="5413" spans="9:12" hidden="1" x14ac:dyDescent="0.2">
      <c r="I5413" s="47" t="str">
        <f t="shared" si="494"/>
        <v>4 de 2013</v>
      </c>
      <c r="J5413" s="30" t="s">
        <v>145</v>
      </c>
      <c r="K5413" s="30" t="str">
        <f t="shared" si="490"/>
        <v>4 de 2013 - 9 de 2018</v>
      </c>
      <c r="L5413" s="30">
        <v>64</v>
      </c>
    </row>
    <row r="5414" spans="9:12" hidden="1" x14ac:dyDescent="0.2">
      <c r="I5414" s="47" t="str">
        <f t="shared" si="494"/>
        <v>4 de 2013</v>
      </c>
      <c r="J5414" s="30" t="s">
        <v>146</v>
      </c>
      <c r="K5414" s="30" t="str">
        <f t="shared" si="490"/>
        <v>4 de 2013 - 10 de 2018</v>
      </c>
      <c r="L5414" s="30">
        <v>65</v>
      </c>
    </row>
    <row r="5415" spans="9:12" hidden="1" x14ac:dyDescent="0.2">
      <c r="I5415" s="47" t="str">
        <f t="shared" si="494"/>
        <v>4 de 2013</v>
      </c>
      <c r="J5415" s="30" t="s">
        <v>147</v>
      </c>
      <c r="K5415" s="30" t="str">
        <f t="shared" si="490"/>
        <v>4 de 2013 - 11 de 2018</v>
      </c>
      <c r="L5415" s="30">
        <v>66</v>
      </c>
    </row>
    <row r="5416" spans="9:12" hidden="1" x14ac:dyDescent="0.2">
      <c r="I5416" s="47" t="str">
        <f t="shared" si="494"/>
        <v>4 de 2013</v>
      </c>
      <c r="J5416" s="30" t="s">
        <v>148</v>
      </c>
      <c r="K5416" s="30" t="str">
        <f t="shared" si="490"/>
        <v>4 de 2013 - 12 de 2018</v>
      </c>
      <c r="L5416" s="30">
        <v>67</v>
      </c>
    </row>
    <row r="5417" spans="9:12" hidden="1" x14ac:dyDescent="0.2">
      <c r="I5417" s="47" t="s">
        <v>81</v>
      </c>
      <c r="J5417" s="30" t="s">
        <v>137</v>
      </c>
      <c r="K5417" s="30" t="str">
        <f t="shared" si="490"/>
        <v>5 de 2013 - 1 de 2018</v>
      </c>
      <c r="L5417" s="30">
        <v>55</v>
      </c>
    </row>
    <row r="5418" spans="9:12" hidden="1" x14ac:dyDescent="0.2">
      <c r="I5418" s="47" t="str">
        <f>I5417</f>
        <v>5 de 2013</v>
      </c>
      <c r="J5418" s="30" t="s">
        <v>138</v>
      </c>
      <c r="K5418" s="30" t="str">
        <f t="shared" si="490"/>
        <v>5 de 2013 - 2 de 2018</v>
      </c>
      <c r="L5418" s="30">
        <v>56</v>
      </c>
    </row>
    <row r="5419" spans="9:12" hidden="1" x14ac:dyDescent="0.2">
      <c r="I5419" s="47" t="str">
        <f t="shared" ref="I5419:I5428" si="495">I5418</f>
        <v>5 de 2013</v>
      </c>
      <c r="J5419" s="30" t="s">
        <v>139</v>
      </c>
      <c r="K5419" s="30" t="str">
        <f t="shared" si="490"/>
        <v>5 de 2013 - 3 de 2018</v>
      </c>
      <c r="L5419" s="30">
        <v>57</v>
      </c>
    </row>
    <row r="5420" spans="9:12" hidden="1" x14ac:dyDescent="0.2">
      <c r="I5420" s="47" t="str">
        <f t="shared" si="495"/>
        <v>5 de 2013</v>
      </c>
      <c r="J5420" s="30" t="s">
        <v>140</v>
      </c>
      <c r="K5420" s="30" t="str">
        <f t="shared" si="490"/>
        <v>5 de 2013 - 4 de 2018</v>
      </c>
      <c r="L5420" s="30">
        <v>58</v>
      </c>
    </row>
    <row r="5421" spans="9:12" hidden="1" x14ac:dyDescent="0.2">
      <c r="I5421" s="47" t="str">
        <f t="shared" si="495"/>
        <v>5 de 2013</v>
      </c>
      <c r="J5421" s="30" t="s">
        <v>141</v>
      </c>
      <c r="K5421" s="30" t="str">
        <f t="shared" si="490"/>
        <v>5 de 2013 - 5 de 2018</v>
      </c>
      <c r="L5421" s="30">
        <v>59</v>
      </c>
    </row>
    <row r="5422" spans="9:12" hidden="1" x14ac:dyDescent="0.2">
      <c r="I5422" s="47" t="str">
        <f t="shared" si="495"/>
        <v>5 de 2013</v>
      </c>
      <c r="J5422" s="30" t="s">
        <v>142</v>
      </c>
      <c r="K5422" s="30" t="str">
        <f t="shared" si="490"/>
        <v>5 de 2013 - 6 de 2018</v>
      </c>
      <c r="L5422" s="30">
        <v>60</v>
      </c>
    </row>
    <row r="5423" spans="9:12" hidden="1" x14ac:dyDescent="0.2">
      <c r="I5423" s="47" t="str">
        <f t="shared" si="495"/>
        <v>5 de 2013</v>
      </c>
      <c r="J5423" s="30" t="s">
        <v>143</v>
      </c>
      <c r="K5423" s="30" t="str">
        <f t="shared" si="490"/>
        <v>5 de 2013 - 7 de 2018</v>
      </c>
      <c r="L5423" s="30">
        <v>61</v>
      </c>
    </row>
    <row r="5424" spans="9:12" hidden="1" x14ac:dyDescent="0.2">
      <c r="I5424" s="47" t="str">
        <f t="shared" si="495"/>
        <v>5 de 2013</v>
      </c>
      <c r="J5424" s="30" t="s">
        <v>144</v>
      </c>
      <c r="K5424" s="30" t="str">
        <f t="shared" si="490"/>
        <v>5 de 2013 - 8 de 2018</v>
      </c>
      <c r="L5424" s="30">
        <v>62</v>
      </c>
    </row>
    <row r="5425" spans="9:12" hidden="1" x14ac:dyDescent="0.2">
      <c r="I5425" s="47" t="str">
        <f t="shared" si="495"/>
        <v>5 de 2013</v>
      </c>
      <c r="J5425" s="30" t="s">
        <v>145</v>
      </c>
      <c r="K5425" s="30" t="str">
        <f t="shared" si="490"/>
        <v>5 de 2013 - 9 de 2018</v>
      </c>
      <c r="L5425" s="30">
        <v>63</v>
      </c>
    </row>
    <row r="5426" spans="9:12" hidden="1" x14ac:dyDescent="0.2">
      <c r="I5426" s="47" t="str">
        <f t="shared" si="495"/>
        <v>5 de 2013</v>
      </c>
      <c r="J5426" s="30" t="s">
        <v>146</v>
      </c>
      <c r="K5426" s="30" t="str">
        <f t="shared" si="490"/>
        <v>5 de 2013 - 10 de 2018</v>
      </c>
      <c r="L5426" s="30">
        <v>64</v>
      </c>
    </row>
    <row r="5427" spans="9:12" hidden="1" x14ac:dyDescent="0.2">
      <c r="I5427" s="47" t="str">
        <f t="shared" si="495"/>
        <v>5 de 2013</v>
      </c>
      <c r="J5427" s="30" t="s">
        <v>147</v>
      </c>
      <c r="K5427" s="30" t="str">
        <f t="shared" si="490"/>
        <v>5 de 2013 - 11 de 2018</v>
      </c>
      <c r="L5427" s="30">
        <v>65</v>
      </c>
    </row>
    <row r="5428" spans="9:12" hidden="1" x14ac:dyDescent="0.2">
      <c r="I5428" s="47" t="str">
        <f t="shared" si="495"/>
        <v>5 de 2013</v>
      </c>
      <c r="J5428" s="30" t="s">
        <v>148</v>
      </c>
      <c r="K5428" s="30" t="str">
        <f t="shared" si="490"/>
        <v>5 de 2013 - 12 de 2018</v>
      </c>
      <c r="L5428" s="30">
        <v>66</v>
      </c>
    </row>
    <row r="5429" spans="9:12" hidden="1" x14ac:dyDescent="0.2">
      <c r="I5429" s="47" t="s">
        <v>82</v>
      </c>
      <c r="J5429" s="30" t="s">
        <v>137</v>
      </c>
      <c r="K5429" s="30" t="str">
        <f t="shared" si="490"/>
        <v>6 de 2013 - 1 de 2018</v>
      </c>
      <c r="L5429" s="30">
        <v>54</v>
      </c>
    </row>
    <row r="5430" spans="9:12" hidden="1" x14ac:dyDescent="0.2">
      <c r="I5430" s="47" t="str">
        <f>I5429</f>
        <v>6 de 2013</v>
      </c>
      <c r="J5430" s="30" t="s">
        <v>138</v>
      </c>
      <c r="K5430" s="30" t="str">
        <f t="shared" si="490"/>
        <v>6 de 2013 - 2 de 2018</v>
      </c>
      <c r="L5430" s="30">
        <v>55</v>
      </c>
    </row>
    <row r="5431" spans="9:12" hidden="1" x14ac:dyDescent="0.2">
      <c r="I5431" s="47" t="str">
        <f t="shared" ref="I5431:I5440" si="496">I5430</f>
        <v>6 de 2013</v>
      </c>
      <c r="J5431" s="30" t="s">
        <v>139</v>
      </c>
      <c r="K5431" s="30" t="str">
        <f t="shared" si="490"/>
        <v>6 de 2013 - 3 de 2018</v>
      </c>
      <c r="L5431" s="30">
        <v>56</v>
      </c>
    </row>
    <row r="5432" spans="9:12" hidden="1" x14ac:dyDescent="0.2">
      <c r="I5432" s="47" t="str">
        <f t="shared" si="496"/>
        <v>6 de 2013</v>
      </c>
      <c r="J5432" s="30" t="s">
        <v>140</v>
      </c>
      <c r="K5432" s="30" t="str">
        <f t="shared" si="490"/>
        <v>6 de 2013 - 4 de 2018</v>
      </c>
      <c r="L5432" s="30">
        <v>57</v>
      </c>
    </row>
    <row r="5433" spans="9:12" hidden="1" x14ac:dyDescent="0.2">
      <c r="I5433" s="47" t="str">
        <f t="shared" si="496"/>
        <v>6 de 2013</v>
      </c>
      <c r="J5433" s="30" t="s">
        <v>141</v>
      </c>
      <c r="K5433" s="30" t="str">
        <f t="shared" si="490"/>
        <v>6 de 2013 - 5 de 2018</v>
      </c>
      <c r="L5433" s="30">
        <v>58</v>
      </c>
    </row>
    <row r="5434" spans="9:12" hidden="1" x14ac:dyDescent="0.2">
      <c r="I5434" s="47" t="str">
        <f t="shared" si="496"/>
        <v>6 de 2013</v>
      </c>
      <c r="J5434" s="30" t="s">
        <v>142</v>
      </c>
      <c r="K5434" s="30" t="str">
        <f t="shared" ref="K5434:K5497" si="497">CONCATENATE(I5434," - ",J5434)</f>
        <v>6 de 2013 - 6 de 2018</v>
      </c>
      <c r="L5434" s="30">
        <v>59</v>
      </c>
    </row>
    <row r="5435" spans="9:12" hidden="1" x14ac:dyDescent="0.2">
      <c r="I5435" s="47" t="str">
        <f t="shared" si="496"/>
        <v>6 de 2013</v>
      </c>
      <c r="J5435" s="30" t="s">
        <v>143</v>
      </c>
      <c r="K5435" s="30" t="str">
        <f t="shared" si="497"/>
        <v>6 de 2013 - 7 de 2018</v>
      </c>
      <c r="L5435" s="30">
        <v>60</v>
      </c>
    </row>
    <row r="5436" spans="9:12" hidden="1" x14ac:dyDescent="0.2">
      <c r="I5436" s="47" t="str">
        <f t="shared" si="496"/>
        <v>6 de 2013</v>
      </c>
      <c r="J5436" s="30" t="s">
        <v>144</v>
      </c>
      <c r="K5436" s="30" t="str">
        <f t="shared" si="497"/>
        <v>6 de 2013 - 8 de 2018</v>
      </c>
      <c r="L5436" s="30">
        <v>61</v>
      </c>
    </row>
    <row r="5437" spans="9:12" hidden="1" x14ac:dyDescent="0.2">
      <c r="I5437" s="47" t="str">
        <f t="shared" si="496"/>
        <v>6 de 2013</v>
      </c>
      <c r="J5437" s="30" t="s">
        <v>145</v>
      </c>
      <c r="K5437" s="30" t="str">
        <f t="shared" si="497"/>
        <v>6 de 2013 - 9 de 2018</v>
      </c>
      <c r="L5437" s="30">
        <v>62</v>
      </c>
    </row>
    <row r="5438" spans="9:12" hidden="1" x14ac:dyDescent="0.2">
      <c r="I5438" s="47" t="str">
        <f t="shared" si="496"/>
        <v>6 de 2013</v>
      </c>
      <c r="J5438" s="30" t="s">
        <v>146</v>
      </c>
      <c r="K5438" s="30" t="str">
        <f t="shared" si="497"/>
        <v>6 de 2013 - 10 de 2018</v>
      </c>
      <c r="L5438" s="30">
        <v>63</v>
      </c>
    </row>
    <row r="5439" spans="9:12" hidden="1" x14ac:dyDescent="0.2">
      <c r="I5439" s="47" t="str">
        <f t="shared" si="496"/>
        <v>6 de 2013</v>
      </c>
      <c r="J5439" s="30" t="s">
        <v>147</v>
      </c>
      <c r="K5439" s="30" t="str">
        <f t="shared" si="497"/>
        <v>6 de 2013 - 11 de 2018</v>
      </c>
      <c r="L5439" s="30">
        <v>64</v>
      </c>
    </row>
    <row r="5440" spans="9:12" hidden="1" x14ac:dyDescent="0.2">
      <c r="I5440" s="47" t="str">
        <f t="shared" si="496"/>
        <v>6 de 2013</v>
      </c>
      <c r="J5440" s="30" t="s">
        <v>148</v>
      </c>
      <c r="K5440" s="30" t="str">
        <f t="shared" si="497"/>
        <v>6 de 2013 - 12 de 2018</v>
      </c>
      <c r="L5440" s="30">
        <v>65</v>
      </c>
    </row>
    <row r="5441" spans="9:12" hidden="1" x14ac:dyDescent="0.2">
      <c r="I5441" s="47" t="s">
        <v>83</v>
      </c>
      <c r="J5441" s="30" t="s">
        <v>137</v>
      </c>
      <c r="K5441" s="30" t="str">
        <f t="shared" si="497"/>
        <v>7 de 2013 - 1 de 2018</v>
      </c>
      <c r="L5441" s="30">
        <v>53</v>
      </c>
    </row>
    <row r="5442" spans="9:12" hidden="1" x14ac:dyDescent="0.2">
      <c r="I5442" s="47" t="str">
        <f>I5441</f>
        <v>7 de 2013</v>
      </c>
      <c r="J5442" s="30" t="s">
        <v>138</v>
      </c>
      <c r="K5442" s="30" t="str">
        <f t="shared" si="497"/>
        <v>7 de 2013 - 2 de 2018</v>
      </c>
      <c r="L5442" s="30">
        <v>54</v>
      </c>
    </row>
    <row r="5443" spans="9:12" hidden="1" x14ac:dyDescent="0.2">
      <c r="I5443" s="47" t="str">
        <f t="shared" ref="I5443:I5452" si="498">I5442</f>
        <v>7 de 2013</v>
      </c>
      <c r="J5443" s="30" t="s">
        <v>139</v>
      </c>
      <c r="K5443" s="30" t="str">
        <f t="shared" si="497"/>
        <v>7 de 2013 - 3 de 2018</v>
      </c>
      <c r="L5443" s="30">
        <v>55</v>
      </c>
    </row>
    <row r="5444" spans="9:12" hidden="1" x14ac:dyDescent="0.2">
      <c r="I5444" s="47" t="str">
        <f t="shared" si="498"/>
        <v>7 de 2013</v>
      </c>
      <c r="J5444" s="30" t="s">
        <v>140</v>
      </c>
      <c r="K5444" s="30" t="str">
        <f t="shared" si="497"/>
        <v>7 de 2013 - 4 de 2018</v>
      </c>
      <c r="L5444" s="30">
        <v>56</v>
      </c>
    </row>
    <row r="5445" spans="9:12" hidden="1" x14ac:dyDescent="0.2">
      <c r="I5445" s="47" t="str">
        <f t="shared" si="498"/>
        <v>7 de 2013</v>
      </c>
      <c r="J5445" s="30" t="s">
        <v>141</v>
      </c>
      <c r="K5445" s="30" t="str">
        <f t="shared" si="497"/>
        <v>7 de 2013 - 5 de 2018</v>
      </c>
      <c r="L5445" s="30">
        <v>57</v>
      </c>
    </row>
    <row r="5446" spans="9:12" hidden="1" x14ac:dyDescent="0.2">
      <c r="I5446" s="47" t="str">
        <f t="shared" si="498"/>
        <v>7 de 2013</v>
      </c>
      <c r="J5446" s="30" t="s">
        <v>142</v>
      </c>
      <c r="K5446" s="30" t="str">
        <f t="shared" si="497"/>
        <v>7 de 2013 - 6 de 2018</v>
      </c>
      <c r="L5446" s="30">
        <v>58</v>
      </c>
    </row>
    <row r="5447" spans="9:12" hidden="1" x14ac:dyDescent="0.2">
      <c r="I5447" s="47" t="str">
        <f t="shared" si="498"/>
        <v>7 de 2013</v>
      </c>
      <c r="J5447" s="30" t="s">
        <v>143</v>
      </c>
      <c r="K5447" s="30" t="str">
        <f t="shared" si="497"/>
        <v>7 de 2013 - 7 de 2018</v>
      </c>
      <c r="L5447" s="30">
        <v>59</v>
      </c>
    </row>
    <row r="5448" spans="9:12" hidden="1" x14ac:dyDescent="0.2">
      <c r="I5448" s="47" t="str">
        <f t="shared" si="498"/>
        <v>7 de 2013</v>
      </c>
      <c r="J5448" s="30" t="s">
        <v>144</v>
      </c>
      <c r="K5448" s="30" t="str">
        <f t="shared" si="497"/>
        <v>7 de 2013 - 8 de 2018</v>
      </c>
      <c r="L5448" s="30">
        <v>60</v>
      </c>
    </row>
    <row r="5449" spans="9:12" hidden="1" x14ac:dyDescent="0.2">
      <c r="I5449" s="47" t="str">
        <f t="shared" si="498"/>
        <v>7 de 2013</v>
      </c>
      <c r="J5449" s="30" t="s">
        <v>145</v>
      </c>
      <c r="K5449" s="30" t="str">
        <f t="shared" si="497"/>
        <v>7 de 2013 - 9 de 2018</v>
      </c>
      <c r="L5449" s="30">
        <v>61</v>
      </c>
    </row>
    <row r="5450" spans="9:12" hidden="1" x14ac:dyDescent="0.2">
      <c r="I5450" s="47" t="str">
        <f t="shared" si="498"/>
        <v>7 de 2013</v>
      </c>
      <c r="J5450" s="30" t="s">
        <v>146</v>
      </c>
      <c r="K5450" s="30" t="str">
        <f t="shared" si="497"/>
        <v>7 de 2013 - 10 de 2018</v>
      </c>
      <c r="L5450" s="30">
        <v>62</v>
      </c>
    </row>
    <row r="5451" spans="9:12" hidden="1" x14ac:dyDescent="0.2">
      <c r="I5451" s="47" t="str">
        <f t="shared" si="498"/>
        <v>7 de 2013</v>
      </c>
      <c r="J5451" s="30" t="s">
        <v>147</v>
      </c>
      <c r="K5451" s="30" t="str">
        <f t="shared" si="497"/>
        <v>7 de 2013 - 11 de 2018</v>
      </c>
      <c r="L5451" s="30">
        <v>63</v>
      </c>
    </row>
    <row r="5452" spans="9:12" hidden="1" x14ac:dyDescent="0.2">
      <c r="I5452" s="47" t="str">
        <f t="shared" si="498"/>
        <v>7 de 2013</v>
      </c>
      <c r="J5452" s="30" t="s">
        <v>148</v>
      </c>
      <c r="K5452" s="30" t="str">
        <f t="shared" si="497"/>
        <v>7 de 2013 - 12 de 2018</v>
      </c>
      <c r="L5452" s="30">
        <v>64</v>
      </c>
    </row>
    <row r="5453" spans="9:12" hidden="1" x14ac:dyDescent="0.2">
      <c r="I5453" s="47" t="s">
        <v>84</v>
      </c>
      <c r="J5453" s="30" t="s">
        <v>137</v>
      </c>
      <c r="K5453" s="30" t="str">
        <f t="shared" si="497"/>
        <v>8 de 2013 - 1 de 2018</v>
      </c>
      <c r="L5453" s="30">
        <v>52</v>
      </c>
    </row>
    <row r="5454" spans="9:12" hidden="1" x14ac:dyDescent="0.2">
      <c r="I5454" s="47" t="str">
        <f>I5453</f>
        <v>8 de 2013</v>
      </c>
      <c r="J5454" s="30" t="s">
        <v>138</v>
      </c>
      <c r="K5454" s="30" t="str">
        <f t="shared" si="497"/>
        <v>8 de 2013 - 2 de 2018</v>
      </c>
      <c r="L5454" s="30">
        <v>53</v>
      </c>
    </row>
    <row r="5455" spans="9:12" hidden="1" x14ac:dyDescent="0.2">
      <c r="I5455" s="47" t="str">
        <f t="shared" ref="I5455:I5464" si="499">I5454</f>
        <v>8 de 2013</v>
      </c>
      <c r="J5455" s="30" t="s">
        <v>139</v>
      </c>
      <c r="K5455" s="30" t="str">
        <f t="shared" si="497"/>
        <v>8 de 2013 - 3 de 2018</v>
      </c>
      <c r="L5455" s="30">
        <v>54</v>
      </c>
    </row>
    <row r="5456" spans="9:12" hidden="1" x14ac:dyDescent="0.2">
      <c r="I5456" s="47" t="str">
        <f t="shared" si="499"/>
        <v>8 de 2013</v>
      </c>
      <c r="J5456" s="30" t="s">
        <v>140</v>
      </c>
      <c r="K5456" s="30" t="str">
        <f t="shared" si="497"/>
        <v>8 de 2013 - 4 de 2018</v>
      </c>
      <c r="L5456" s="30">
        <v>55</v>
      </c>
    </row>
    <row r="5457" spans="9:12" hidden="1" x14ac:dyDescent="0.2">
      <c r="I5457" s="47" t="str">
        <f t="shared" si="499"/>
        <v>8 de 2013</v>
      </c>
      <c r="J5457" s="30" t="s">
        <v>141</v>
      </c>
      <c r="K5457" s="30" t="str">
        <f t="shared" si="497"/>
        <v>8 de 2013 - 5 de 2018</v>
      </c>
      <c r="L5457" s="30">
        <v>56</v>
      </c>
    </row>
    <row r="5458" spans="9:12" hidden="1" x14ac:dyDescent="0.2">
      <c r="I5458" s="47" t="str">
        <f t="shared" si="499"/>
        <v>8 de 2013</v>
      </c>
      <c r="J5458" s="30" t="s">
        <v>142</v>
      </c>
      <c r="K5458" s="30" t="str">
        <f t="shared" si="497"/>
        <v>8 de 2013 - 6 de 2018</v>
      </c>
      <c r="L5458" s="30">
        <v>57</v>
      </c>
    </row>
    <row r="5459" spans="9:12" hidden="1" x14ac:dyDescent="0.2">
      <c r="I5459" s="47" t="str">
        <f t="shared" si="499"/>
        <v>8 de 2013</v>
      </c>
      <c r="J5459" s="30" t="s">
        <v>143</v>
      </c>
      <c r="K5459" s="30" t="str">
        <f t="shared" si="497"/>
        <v>8 de 2013 - 7 de 2018</v>
      </c>
      <c r="L5459" s="30">
        <v>58</v>
      </c>
    </row>
    <row r="5460" spans="9:12" hidden="1" x14ac:dyDescent="0.2">
      <c r="I5460" s="47" t="str">
        <f t="shared" si="499"/>
        <v>8 de 2013</v>
      </c>
      <c r="J5460" s="30" t="s">
        <v>144</v>
      </c>
      <c r="K5460" s="30" t="str">
        <f t="shared" si="497"/>
        <v>8 de 2013 - 8 de 2018</v>
      </c>
      <c r="L5460" s="30">
        <v>59</v>
      </c>
    </row>
    <row r="5461" spans="9:12" hidden="1" x14ac:dyDescent="0.2">
      <c r="I5461" s="47" t="str">
        <f t="shared" si="499"/>
        <v>8 de 2013</v>
      </c>
      <c r="J5461" s="30" t="s">
        <v>145</v>
      </c>
      <c r="K5461" s="30" t="str">
        <f t="shared" si="497"/>
        <v>8 de 2013 - 9 de 2018</v>
      </c>
      <c r="L5461" s="30">
        <v>60</v>
      </c>
    </row>
    <row r="5462" spans="9:12" hidden="1" x14ac:dyDescent="0.2">
      <c r="I5462" s="47" t="str">
        <f t="shared" si="499"/>
        <v>8 de 2013</v>
      </c>
      <c r="J5462" s="30" t="s">
        <v>146</v>
      </c>
      <c r="K5462" s="30" t="str">
        <f t="shared" si="497"/>
        <v>8 de 2013 - 10 de 2018</v>
      </c>
      <c r="L5462" s="30">
        <v>61</v>
      </c>
    </row>
    <row r="5463" spans="9:12" hidden="1" x14ac:dyDescent="0.2">
      <c r="I5463" s="47" t="str">
        <f t="shared" si="499"/>
        <v>8 de 2013</v>
      </c>
      <c r="J5463" s="30" t="s">
        <v>147</v>
      </c>
      <c r="K5463" s="30" t="str">
        <f t="shared" si="497"/>
        <v>8 de 2013 - 11 de 2018</v>
      </c>
      <c r="L5463" s="30">
        <v>62</v>
      </c>
    </row>
    <row r="5464" spans="9:12" hidden="1" x14ac:dyDescent="0.2">
      <c r="I5464" s="47" t="str">
        <f t="shared" si="499"/>
        <v>8 de 2013</v>
      </c>
      <c r="J5464" s="30" t="s">
        <v>148</v>
      </c>
      <c r="K5464" s="30" t="str">
        <f t="shared" si="497"/>
        <v>8 de 2013 - 12 de 2018</v>
      </c>
      <c r="L5464" s="30">
        <v>63</v>
      </c>
    </row>
    <row r="5465" spans="9:12" hidden="1" x14ac:dyDescent="0.2">
      <c r="I5465" s="47" t="s">
        <v>85</v>
      </c>
      <c r="J5465" s="30" t="s">
        <v>137</v>
      </c>
      <c r="K5465" s="30" t="str">
        <f t="shared" si="497"/>
        <v>9 de 2013 - 1 de 2018</v>
      </c>
      <c r="L5465" s="30">
        <v>51</v>
      </c>
    </row>
    <row r="5466" spans="9:12" hidden="1" x14ac:dyDescent="0.2">
      <c r="I5466" s="30" t="str">
        <f>I5465</f>
        <v>9 de 2013</v>
      </c>
      <c r="J5466" s="30" t="s">
        <v>138</v>
      </c>
      <c r="K5466" s="30" t="str">
        <f t="shared" si="497"/>
        <v>9 de 2013 - 2 de 2018</v>
      </c>
      <c r="L5466" s="30">
        <v>52</v>
      </c>
    </row>
    <row r="5467" spans="9:12" hidden="1" x14ac:dyDescent="0.2">
      <c r="I5467" s="30" t="str">
        <f t="shared" ref="I5467:I5476" si="500">I5466</f>
        <v>9 de 2013</v>
      </c>
      <c r="J5467" s="30" t="s">
        <v>139</v>
      </c>
      <c r="K5467" s="30" t="str">
        <f t="shared" si="497"/>
        <v>9 de 2013 - 3 de 2018</v>
      </c>
      <c r="L5467" s="30">
        <v>53</v>
      </c>
    </row>
    <row r="5468" spans="9:12" hidden="1" x14ac:dyDescent="0.2">
      <c r="I5468" s="30" t="str">
        <f t="shared" si="500"/>
        <v>9 de 2013</v>
      </c>
      <c r="J5468" s="30" t="s">
        <v>140</v>
      </c>
      <c r="K5468" s="30" t="str">
        <f t="shared" si="497"/>
        <v>9 de 2013 - 4 de 2018</v>
      </c>
      <c r="L5468" s="30">
        <v>54</v>
      </c>
    </row>
    <row r="5469" spans="9:12" hidden="1" x14ac:dyDescent="0.2">
      <c r="I5469" s="30" t="str">
        <f t="shared" si="500"/>
        <v>9 de 2013</v>
      </c>
      <c r="J5469" s="30" t="s">
        <v>141</v>
      </c>
      <c r="K5469" s="30" t="str">
        <f t="shared" si="497"/>
        <v>9 de 2013 - 5 de 2018</v>
      </c>
      <c r="L5469" s="30">
        <v>55</v>
      </c>
    </row>
    <row r="5470" spans="9:12" hidden="1" x14ac:dyDescent="0.2">
      <c r="I5470" s="30" t="str">
        <f t="shared" si="500"/>
        <v>9 de 2013</v>
      </c>
      <c r="J5470" s="30" t="s">
        <v>142</v>
      </c>
      <c r="K5470" s="30" t="str">
        <f t="shared" si="497"/>
        <v>9 de 2013 - 6 de 2018</v>
      </c>
      <c r="L5470" s="30">
        <v>56</v>
      </c>
    </row>
    <row r="5471" spans="9:12" hidden="1" x14ac:dyDescent="0.2">
      <c r="I5471" s="30" t="str">
        <f t="shared" si="500"/>
        <v>9 de 2013</v>
      </c>
      <c r="J5471" s="30" t="s">
        <v>143</v>
      </c>
      <c r="K5471" s="30" t="str">
        <f t="shared" si="497"/>
        <v>9 de 2013 - 7 de 2018</v>
      </c>
      <c r="L5471" s="30">
        <v>57</v>
      </c>
    </row>
    <row r="5472" spans="9:12" hidden="1" x14ac:dyDescent="0.2">
      <c r="I5472" s="30" t="str">
        <f t="shared" si="500"/>
        <v>9 de 2013</v>
      </c>
      <c r="J5472" s="30" t="s">
        <v>144</v>
      </c>
      <c r="K5472" s="30" t="str">
        <f t="shared" si="497"/>
        <v>9 de 2013 - 8 de 2018</v>
      </c>
      <c r="L5472" s="30">
        <v>58</v>
      </c>
    </row>
    <row r="5473" spans="9:12" hidden="1" x14ac:dyDescent="0.2">
      <c r="I5473" s="30" t="str">
        <f t="shared" si="500"/>
        <v>9 de 2013</v>
      </c>
      <c r="J5473" s="30" t="s">
        <v>145</v>
      </c>
      <c r="K5473" s="30" t="str">
        <f t="shared" si="497"/>
        <v>9 de 2013 - 9 de 2018</v>
      </c>
      <c r="L5473" s="30">
        <v>59</v>
      </c>
    </row>
    <row r="5474" spans="9:12" hidden="1" x14ac:dyDescent="0.2">
      <c r="I5474" s="30" t="str">
        <f t="shared" si="500"/>
        <v>9 de 2013</v>
      </c>
      <c r="J5474" s="30" t="s">
        <v>146</v>
      </c>
      <c r="K5474" s="30" t="str">
        <f t="shared" si="497"/>
        <v>9 de 2013 - 10 de 2018</v>
      </c>
      <c r="L5474" s="30">
        <v>60</v>
      </c>
    </row>
    <row r="5475" spans="9:12" hidden="1" x14ac:dyDescent="0.2">
      <c r="I5475" s="30" t="str">
        <f t="shared" si="500"/>
        <v>9 de 2013</v>
      </c>
      <c r="J5475" s="30" t="s">
        <v>147</v>
      </c>
      <c r="K5475" s="30" t="str">
        <f t="shared" si="497"/>
        <v>9 de 2013 - 11 de 2018</v>
      </c>
      <c r="L5475" s="30">
        <v>61</v>
      </c>
    </row>
    <row r="5476" spans="9:12" hidden="1" x14ac:dyDescent="0.2">
      <c r="I5476" s="30" t="str">
        <f t="shared" si="500"/>
        <v>9 de 2013</v>
      </c>
      <c r="J5476" s="30" t="s">
        <v>148</v>
      </c>
      <c r="K5476" s="30" t="str">
        <f t="shared" si="497"/>
        <v>9 de 2013 - 12 de 2018</v>
      </c>
      <c r="L5476" s="30">
        <v>62</v>
      </c>
    </row>
    <row r="5477" spans="9:12" hidden="1" x14ac:dyDescent="0.2">
      <c r="I5477" s="47" t="s">
        <v>86</v>
      </c>
      <c r="J5477" s="30" t="s">
        <v>137</v>
      </c>
      <c r="K5477" s="30" t="str">
        <f t="shared" si="497"/>
        <v>10 de 2013 - 1 de 2018</v>
      </c>
      <c r="L5477" s="30">
        <v>50</v>
      </c>
    </row>
    <row r="5478" spans="9:12" hidden="1" x14ac:dyDescent="0.2">
      <c r="I5478" s="47" t="str">
        <f>I5477</f>
        <v>10 de 2013</v>
      </c>
      <c r="J5478" s="30" t="s">
        <v>138</v>
      </c>
      <c r="K5478" s="30" t="str">
        <f t="shared" si="497"/>
        <v>10 de 2013 - 2 de 2018</v>
      </c>
      <c r="L5478" s="30">
        <v>51</v>
      </c>
    </row>
    <row r="5479" spans="9:12" hidden="1" x14ac:dyDescent="0.2">
      <c r="I5479" s="47" t="str">
        <f t="shared" ref="I5479:I5488" si="501">I5478</f>
        <v>10 de 2013</v>
      </c>
      <c r="J5479" s="30" t="s">
        <v>139</v>
      </c>
      <c r="K5479" s="30" t="str">
        <f t="shared" si="497"/>
        <v>10 de 2013 - 3 de 2018</v>
      </c>
      <c r="L5479" s="30">
        <v>52</v>
      </c>
    </row>
    <row r="5480" spans="9:12" hidden="1" x14ac:dyDescent="0.2">
      <c r="I5480" s="47" t="str">
        <f t="shared" si="501"/>
        <v>10 de 2013</v>
      </c>
      <c r="J5480" s="30" t="s">
        <v>140</v>
      </c>
      <c r="K5480" s="30" t="str">
        <f t="shared" si="497"/>
        <v>10 de 2013 - 4 de 2018</v>
      </c>
      <c r="L5480" s="30">
        <v>53</v>
      </c>
    </row>
    <row r="5481" spans="9:12" hidden="1" x14ac:dyDescent="0.2">
      <c r="I5481" s="47" t="str">
        <f t="shared" si="501"/>
        <v>10 de 2013</v>
      </c>
      <c r="J5481" s="30" t="s">
        <v>141</v>
      </c>
      <c r="K5481" s="30" t="str">
        <f t="shared" si="497"/>
        <v>10 de 2013 - 5 de 2018</v>
      </c>
      <c r="L5481" s="30">
        <v>54</v>
      </c>
    </row>
    <row r="5482" spans="9:12" hidden="1" x14ac:dyDescent="0.2">
      <c r="I5482" s="47" t="str">
        <f t="shared" si="501"/>
        <v>10 de 2013</v>
      </c>
      <c r="J5482" s="30" t="s">
        <v>142</v>
      </c>
      <c r="K5482" s="30" t="str">
        <f t="shared" si="497"/>
        <v>10 de 2013 - 6 de 2018</v>
      </c>
      <c r="L5482" s="30">
        <v>55</v>
      </c>
    </row>
    <row r="5483" spans="9:12" hidden="1" x14ac:dyDescent="0.2">
      <c r="I5483" s="47" t="str">
        <f t="shared" si="501"/>
        <v>10 de 2013</v>
      </c>
      <c r="J5483" s="30" t="s">
        <v>143</v>
      </c>
      <c r="K5483" s="30" t="str">
        <f t="shared" si="497"/>
        <v>10 de 2013 - 7 de 2018</v>
      </c>
      <c r="L5483" s="30">
        <v>56</v>
      </c>
    </row>
    <row r="5484" spans="9:12" hidden="1" x14ac:dyDescent="0.2">
      <c r="I5484" s="47" t="str">
        <f t="shared" si="501"/>
        <v>10 de 2013</v>
      </c>
      <c r="J5484" s="30" t="s">
        <v>144</v>
      </c>
      <c r="K5484" s="30" t="str">
        <f t="shared" si="497"/>
        <v>10 de 2013 - 8 de 2018</v>
      </c>
      <c r="L5484" s="30">
        <v>57</v>
      </c>
    </row>
    <row r="5485" spans="9:12" hidden="1" x14ac:dyDescent="0.2">
      <c r="I5485" s="47" t="str">
        <f t="shared" si="501"/>
        <v>10 de 2013</v>
      </c>
      <c r="J5485" s="30" t="s">
        <v>145</v>
      </c>
      <c r="K5485" s="30" t="str">
        <f t="shared" si="497"/>
        <v>10 de 2013 - 9 de 2018</v>
      </c>
      <c r="L5485" s="30">
        <v>58</v>
      </c>
    </row>
    <row r="5486" spans="9:12" hidden="1" x14ac:dyDescent="0.2">
      <c r="I5486" s="47" t="str">
        <f t="shared" si="501"/>
        <v>10 de 2013</v>
      </c>
      <c r="J5486" s="30" t="s">
        <v>146</v>
      </c>
      <c r="K5486" s="30" t="str">
        <f t="shared" si="497"/>
        <v>10 de 2013 - 10 de 2018</v>
      </c>
      <c r="L5486" s="30">
        <v>59</v>
      </c>
    </row>
    <row r="5487" spans="9:12" hidden="1" x14ac:dyDescent="0.2">
      <c r="I5487" s="47" t="str">
        <f t="shared" si="501"/>
        <v>10 de 2013</v>
      </c>
      <c r="J5487" s="30" t="s">
        <v>147</v>
      </c>
      <c r="K5487" s="30" t="str">
        <f t="shared" si="497"/>
        <v>10 de 2013 - 11 de 2018</v>
      </c>
      <c r="L5487" s="30">
        <v>60</v>
      </c>
    </row>
    <row r="5488" spans="9:12" hidden="1" x14ac:dyDescent="0.2">
      <c r="I5488" s="47" t="str">
        <f t="shared" si="501"/>
        <v>10 de 2013</v>
      </c>
      <c r="J5488" s="30" t="s">
        <v>148</v>
      </c>
      <c r="K5488" s="30" t="str">
        <f t="shared" si="497"/>
        <v>10 de 2013 - 12 de 2018</v>
      </c>
      <c r="L5488" s="30">
        <v>61</v>
      </c>
    </row>
    <row r="5489" spans="9:12" hidden="1" x14ac:dyDescent="0.2">
      <c r="I5489" s="47" t="s">
        <v>87</v>
      </c>
      <c r="J5489" s="30" t="s">
        <v>137</v>
      </c>
      <c r="K5489" s="30" t="str">
        <f t="shared" si="497"/>
        <v>11 de 2013 - 1 de 2018</v>
      </c>
      <c r="L5489" s="30">
        <v>49</v>
      </c>
    </row>
    <row r="5490" spans="9:12" hidden="1" x14ac:dyDescent="0.2">
      <c r="I5490" s="47" t="str">
        <f>I5489</f>
        <v>11 de 2013</v>
      </c>
      <c r="J5490" s="30" t="s">
        <v>138</v>
      </c>
      <c r="K5490" s="30" t="str">
        <f t="shared" si="497"/>
        <v>11 de 2013 - 2 de 2018</v>
      </c>
      <c r="L5490" s="30">
        <v>50</v>
      </c>
    </row>
    <row r="5491" spans="9:12" hidden="1" x14ac:dyDescent="0.2">
      <c r="I5491" s="47" t="str">
        <f t="shared" ref="I5491:I5500" si="502">I5490</f>
        <v>11 de 2013</v>
      </c>
      <c r="J5491" s="30" t="s">
        <v>139</v>
      </c>
      <c r="K5491" s="30" t="str">
        <f t="shared" si="497"/>
        <v>11 de 2013 - 3 de 2018</v>
      </c>
      <c r="L5491" s="30">
        <v>51</v>
      </c>
    </row>
    <row r="5492" spans="9:12" hidden="1" x14ac:dyDescent="0.2">
      <c r="I5492" s="47" t="str">
        <f t="shared" si="502"/>
        <v>11 de 2013</v>
      </c>
      <c r="J5492" s="30" t="s">
        <v>140</v>
      </c>
      <c r="K5492" s="30" t="str">
        <f t="shared" si="497"/>
        <v>11 de 2013 - 4 de 2018</v>
      </c>
      <c r="L5492" s="30">
        <v>52</v>
      </c>
    </row>
    <row r="5493" spans="9:12" hidden="1" x14ac:dyDescent="0.2">
      <c r="I5493" s="47" t="str">
        <f t="shared" si="502"/>
        <v>11 de 2013</v>
      </c>
      <c r="J5493" s="30" t="s">
        <v>141</v>
      </c>
      <c r="K5493" s="30" t="str">
        <f t="shared" si="497"/>
        <v>11 de 2013 - 5 de 2018</v>
      </c>
      <c r="L5493" s="30">
        <v>53</v>
      </c>
    </row>
    <row r="5494" spans="9:12" hidden="1" x14ac:dyDescent="0.2">
      <c r="I5494" s="47" t="str">
        <f t="shared" si="502"/>
        <v>11 de 2013</v>
      </c>
      <c r="J5494" s="30" t="s">
        <v>142</v>
      </c>
      <c r="K5494" s="30" t="str">
        <f t="shared" si="497"/>
        <v>11 de 2013 - 6 de 2018</v>
      </c>
      <c r="L5494" s="30">
        <v>54</v>
      </c>
    </row>
    <row r="5495" spans="9:12" hidden="1" x14ac:dyDescent="0.2">
      <c r="I5495" s="47" t="str">
        <f t="shared" si="502"/>
        <v>11 de 2013</v>
      </c>
      <c r="J5495" s="30" t="s">
        <v>143</v>
      </c>
      <c r="K5495" s="30" t="str">
        <f t="shared" si="497"/>
        <v>11 de 2013 - 7 de 2018</v>
      </c>
      <c r="L5495" s="30">
        <v>55</v>
      </c>
    </row>
    <row r="5496" spans="9:12" hidden="1" x14ac:dyDescent="0.2">
      <c r="I5496" s="47" t="str">
        <f t="shared" si="502"/>
        <v>11 de 2013</v>
      </c>
      <c r="J5496" s="30" t="s">
        <v>144</v>
      </c>
      <c r="K5496" s="30" t="str">
        <f t="shared" si="497"/>
        <v>11 de 2013 - 8 de 2018</v>
      </c>
      <c r="L5496" s="30">
        <v>56</v>
      </c>
    </row>
    <row r="5497" spans="9:12" hidden="1" x14ac:dyDescent="0.2">
      <c r="I5497" s="47" t="str">
        <f t="shared" si="502"/>
        <v>11 de 2013</v>
      </c>
      <c r="J5497" s="30" t="s">
        <v>145</v>
      </c>
      <c r="K5497" s="30" t="str">
        <f t="shared" si="497"/>
        <v>11 de 2013 - 9 de 2018</v>
      </c>
      <c r="L5497" s="30">
        <v>57</v>
      </c>
    </row>
    <row r="5498" spans="9:12" hidden="1" x14ac:dyDescent="0.2">
      <c r="I5498" s="47" t="str">
        <f t="shared" si="502"/>
        <v>11 de 2013</v>
      </c>
      <c r="J5498" s="30" t="s">
        <v>146</v>
      </c>
      <c r="K5498" s="30" t="str">
        <f t="shared" ref="K5498:K5512" si="503">CONCATENATE(I5498," - ",J5498)</f>
        <v>11 de 2013 - 10 de 2018</v>
      </c>
      <c r="L5498" s="30">
        <v>58</v>
      </c>
    </row>
    <row r="5499" spans="9:12" hidden="1" x14ac:dyDescent="0.2">
      <c r="I5499" s="47" t="str">
        <f t="shared" si="502"/>
        <v>11 de 2013</v>
      </c>
      <c r="J5499" s="30" t="s">
        <v>147</v>
      </c>
      <c r="K5499" s="30" t="str">
        <f t="shared" si="503"/>
        <v>11 de 2013 - 11 de 2018</v>
      </c>
      <c r="L5499" s="30">
        <v>59</v>
      </c>
    </row>
    <row r="5500" spans="9:12" hidden="1" x14ac:dyDescent="0.2">
      <c r="I5500" s="47" t="str">
        <f t="shared" si="502"/>
        <v>11 de 2013</v>
      </c>
      <c r="J5500" s="30" t="s">
        <v>148</v>
      </c>
      <c r="K5500" s="30" t="str">
        <f t="shared" si="503"/>
        <v>11 de 2013 - 12 de 2018</v>
      </c>
      <c r="L5500" s="30">
        <v>60</v>
      </c>
    </row>
    <row r="5501" spans="9:12" hidden="1" x14ac:dyDescent="0.2">
      <c r="I5501" s="47" t="s">
        <v>88</v>
      </c>
      <c r="J5501" s="30" t="s">
        <v>137</v>
      </c>
      <c r="K5501" s="30" t="str">
        <f t="shared" si="503"/>
        <v>12 de 2013 - 1 de 2018</v>
      </c>
      <c r="L5501" s="30">
        <v>48</v>
      </c>
    </row>
    <row r="5502" spans="9:12" hidden="1" x14ac:dyDescent="0.2">
      <c r="I5502" s="47" t="str">
        <f>I5501</f>
        <v>12 de 2013</v>
      </c>
      <c r="J5502" s="30" t="s">
        <v>138</v>
      </c>
      <c r="K5502" s="30" t="str">
        <f t="shared" si="503"/>
        <v>12 de 2013 - 2 de 2018</v>
      </c>
      <c r="L5502" s="30">
        <v>49</v>
      </c>
    </row>
    <row r="5503" spans="9:12" hidden="1" x14ac:dyDescent="0.2">
      <c r="I5503" s="47" t="str">
        <f t="shared" ref="I5503:I5512" si="504">I5502</f>
        <v>12 de 2013</v>
      </c>
      <c r="J5503" s="30" t="s">
        <v>139</v>
      </c>
      <c r="K5503" s="30" t="str">
        <f t="shared" si="503"/>
        <v>12 de 2013 - 3 de 2018</v>
      </c>
      <c r="L5503" s="30">
        <v>50</v>
      </c>
    </row>
    <row r="5504" spans="9:12" hidden="1" x14ac:dyDescent="0.2">
      <c r="I5504" s="47" t="str">
        <f t="shared" si="504"/>
        <v>12 de 2013</v>
      </c>
      <c r="J5504" s="30" t="s">
        <v>140</v>
      </c>
      <c r="K5504" s="30" t="str">
        <f t="shared" si="503"/>
        <v>12 de 2013 - 4 de 2018</v>
      </c>
      <c r="L5504" s="30">
        <v>51</v>
      </c>
    </row>
    <row r="5505" spans="9:12" hidden="1" x14ac:dyDescent="0.2">
      <c r="I5505" s="47" t="str">
        <f t="shared" si="504"/>
        <v>12 de 2013</v>
      </c>
      <c r="J5505" s="30" t="s">
        <v>141</v>
      </c>
      <c r="K5505" s="30" t="str">
        <f t="shared" si="503"/>
        <v>12 de 2013 - 5 de 2018</v>
      </c>
      <c r="L5505" s="30">
        <v>52</v>
      </c>
    </row>
    <row r="5506" spans="9:12" hidden="1" x14ac:dyDescent="0.2">
      <c r="I5506" s="47" t="str">
        <f t="shared" si="504"/>
        <v>12 de 2013</v>
      </c>
      <c r="J5506" s="30" t="s">
        <v>142</v>
      </c>
      <c r="K5506" s="30" t="str">
        <f t="shared" si="503"/>
        <v>12 de 2013 - 6 de 2018</v>
      </c>
      <c r="L5506" s="30">
        <v>53</v>
      </c>
    </row>
    <row r="5507" spans="9:12" hidden="1" x14ac:dyDescent="0.2">
      <c r="I5507" s="47" t="str">
        <f t="shared" si="504"/>
        <v>12 de 2013</v>
      </c>
      <c r="J5507" s="30" t="s">
        <v>143</v>
      </c>
      <c r="K5507" s="30" t="str">
        <f t="shared" si="503"/>
        <v>12 de 2013 - 7 de 2018</v>
      </c>
      <c r="L5507" s="30">
        <v>54</v>
      </c>
    </row>
    <row r="5508" spans="9:12" hidden="1" x14ac:dyDescent="0.2">
      <c r="I5508" s="47" t="str">
        <f t="shared" si="504"/>
        <v>12 de 2013</v>
      </c>
      <c r="J5508" s="30" t="s">
        <v>144</v>
      </c>
      <c r="K5508" s="30" t="str">
        <f t="shared" si="503"/>
        <v>12 de 2013 - 8 de 2018</v>
      </c>
      <c r="L5508" s="30">
        <v>55</v>
      </c>
    </row>
    <row r="5509" spans="9:12" hidden="1" x14ac:dyDescent="0.2">
      <c r="I5509" s="47" t="str">
        <f t="shared" si="504"/>
        <v>12 de 2013</v>
      </c>
      <c r="J5509" s="30" t="s">
        <v>145</v>
      </c>
      <c r="K5509" s="30" t="str">
        <f t="shared" si="503"/>
        <v>12 de 2013 - 9 de 2018</v>
      </c>
      <c r="L5509" s="30">
        <v>56</v>
      </c>
    </row>
    <row r="5510" spans="9:12" hidden="1" x14ac:dyDescent="0.2">
      <c r="I5510" s="47" t="str">
        <f t="shared" si="504"/>
        <v>12 de 2013</v>
      </c>
      <c r="J5510" s="30" t="s">
        <v>146</v>
      </c>
      <c r="K5510" s="30" t="str">
        <f t="shared" si="503"/>
        <v>12 de 2013 - 10 de 2018</v>
      </c>
      <c r="L5510" s="30">
        <v>57</v>
      </c>
    </row>
    <row r="5511" spans="9:12" hidden="1" x14ac:dyDescent="0.2">
      <c r="I5511" s="47" t="str">
        <f t="shared" si="504"/>
        <v>12 de 2013</v>
      </c>
      <c r="J5511" s="30" t="s">
        <v>147</v>
      </c>
      <c r="K5511" s="30" t="str">
        <f t="shared" si="503"/>
        <v>12 de 2013 - 11 de 2018</v>
      </c>
      <c r="L5511" s="30">
        <v>58</v>
      </c>
    </row>
    <row r="5512" spans="9:12" hidden="1" x14ac:dyDescent="0.2">
      <c r="I5512" s="47" t="str">
        <f t="shared" si="504"/>
        <v>12 de 2013</v>
      </c>
      <c r="J5512" s="30" t="s">
        <v>148</v>
      </c>
      <c r="K5512" s="30" t="str">
        <f t="shared" si="503"/>
        <v>12 de 2013 - 12 de 2018</v>
      </c>
      <c r="L5512" s="30">
        <v>59</v>
      </c>
    </row>
    <row r="5513" spans="9:12" hidden="1" x14ac:dyDescent="0.2">
      <c r="K5513" s="18"/>
      <c r="L5513" s="18"/>
    </row>
    <row r="5514" spans="9:12" hidden="1" x14ac:dyDescent="0.2">
      <c r="I5514" s="30" t="s">
        <v>89</v>
      </c>
      <c r="J5514" s="30" t="s">
        <v>149</v>
      </c>
      <c r="K5514" s="30" t="str">
        <f>CONCATENATE(I5514," - ",J5514)</f>
        <v>1 de 2014 - 1 de 2019</v>
      </c>
      <c r="L5514" s="30">
        <v>59</v>
      </c>
    </row>
    <row r="5515" spans="9:12" hidden="1" x14ac:dyDescent="0.2">
      <c r="I5515" s="30" t="str">
        <f>I5514</f>
        <v>1 de 2014</v>
      </c>
      <c r="J5515" s="30" t="s">
        <v>150</v>
      </c>
      <c r="K5515" s="30" t="str">
        <f t="shared" ref="K5515:K5578" si="505">CONCATENATE(I5515," - ",J5515)</f>
        <v>1 de 2014 - 2 de 2019</v>
      </c>
      <c r="L5515" s="30">
        <v>60</v>
      </c>
    </row>
    <row r="5516" spans="9:12" hidden="1" x14ac:dyDescent="0.2">
      <c r="I5516" s="30" t="str">
        <f t="shared" ref="I5516:I5525" si="506">I5515</f>
        <v>1 de 2014</v>
      </c>
      <c r="J5516" s="30" t="s">
        <v>151</v>
      </c>
      <c r="K5516" s="30" t="str">
        <f t="shared" si="505"/>
        <v>1 de 2014 - 3 de 2019</v>
      </c>
      <c r="L5516" s="30">
        <v>61</v>
      </c>
    </row>
    <row r="5517" spans="9:12" hidden="1" x14ac:dyDescent="0.2">
      <c r="I5517" s="30" t="str">
        <f t="shared" si="506"/>
        <v>1 de 2014</v>
      </c>
      <c r="J5517" s="30" t="s">
        <v>152</v>
      </c>
      <c r="K5517" s="30" t="str">
        <f t="shared" si="505"/>
        <v>1 de 2014 - 4 de 2019</v>
      </c>
      <c r="L5517" s="30">
        <v>62</v>
      </c>
    </row>
    <row r="5518" spans="9:12" hidden="1" x14ac:dyDescent="0.2">
      <c r="I5518" s="30" t="str">
        <f t="shared" si="506"/>
        <v>1 de 2014</v>
      </c>
      <c r="J5518" s="30" t="s">
        <v>153</v>
      </c>
      <c r="K5518" s="30" t="str">
        <f t="shared" si="505"/>
        <v>1 de 2014 - 5 de 2019</v>
      </c>
      <c r="L5518" s="30">
        <v>63</v>
      </c>
    </row>
    <row r="5519" spans="9:12" hidden="1" x14ac:dyDescent="0.2">
      <c r="I5519" s="30" t="str">
        <f t="shared" si="506"/>
        <v>1 de 2014</v>
      </c>
      <c r="J5519" s="30" t="s">
        <v>154</v>
      </c>
      <c r="K5519" s="30" t="str">
        <f t="shared" si="505"/>
        <v>1 de 2014 - 6 de 2019</v>
      </c>
      <c r="L5519" s="30">
        <v>64</v>
      </c>
    </row>
    <row r="5520" spans="9:12" hidden="1" x14ac:dyDescent="0.2">
      <c r="I5520" s="30" t="str">
        <f t="shared" si="506"/>
        <v>1 de 2014</v>
      </c>
      <c r="J5520" s="30" t="s">
        <v>155</v>
      </c>
      <c r="K5520" s="30" t="str">
        <f t="shared" si="505"/>
        <v>1 de 2014 - 7 de 2019</v>
      </c>
      <c r="L5520" s="30">
        <v>65</v>
      </c>
    </row>
    <row r="5521" spans="9:12" hidden="1" x14ac:dyDescent="0.2">
      <c r="I5521" s="30" t="str">
        <f t="shared" si="506"/>
        <v>1 de 2014</v>
      </c>
      <c r="J5521" s="30" t="s">
        <v>156</v>
      </c>
      <c r="K5521" s="30" t="str">
        <f t="shared" si="505"/>
        <v>1 de 2014 - 8 de 2019</v>
      </c>
      <c r="L5521" s="30">
        <v>66</v>
      </c>
    </row>
    <row r="5522" spans="9:12" hidden="1" x14ac:dyDescent="0.2">
      <c r="I5522" s="30" t="str">
        <f t="shared" si="506"/>
        <v>1 de 2014</v>
      </c>
      <c r="J5522" s="30" t="s">
        <v>157</v>
      </c>
      <c r="K5522" s="30" t="str">
        <f t="shared" si="505"/>
        <v>1 de 2014 - 9 de 2019</v>
      </c>
      <c r="L5522" s="30">
        <v>67</v>
      </c>
    </row>
    <row r="5523" spans="9:12" hidden="1" x14ac:dyDescent="0.2">
      <c r="I5523" s="30" t="str">
        <f t="shared" si="506"/>
        <v>1 de 2014</v>
      </c>
      <c r="J5523" s="30" t="s">
        <v>158</v>
      </c>
      <c r="K5523" s="30" t="str">
        <f t="shared" si="505"/>
        <v>1 de 2014 - 10 de 2019</v>
      </c>
      <c r="L5523" s="30">
        <v>68</v>
      </c>
    </row>
    <row r="5524" spans="9:12" hidden="1" x14ac:dyDescent="0.2">
      <c r="I5524" s="30" t="str">
        <f t="shared" si="506"/>
        <v>1 de 2014</v>
      </c>
      <c r="J5524" s="30" t="s">
        <v>159</v>
      </c>
      <c r="K5524" s="30" t="str">
        <f t="shared" si="505"/>
        <v>1 de 2014 - 11 de 2019</v>
      </c>
      <c r="L5524" s="30">
        <v>69</v>
      </c>
    </row>
    <row r="5525" spans="9:12" hidden="1" x14ac:dyDescent="0.2">
      <c r="I5525" s="30" t="str">
        <f t="shared" si="506"/>
        <v>1 de 2014</v>
      </c>
      <c r="J5525" s="30" t="s">
        <v>160</v>
      </c>
      <c r="K5525" s="30" t="str">
        <f t="shared" si="505"/>
        <v>1 de 2014 - 12 de 2019</v>
      </c>
      <c r="L5525" s="30">
        <v>70</v>
      </c>
    </row>
    <row r="5526" spans="9:12" hidden="1" x14ac:dyDescent="0.2">
      <c r="I5526" s="30" t="s">
        <v>90</v>
      </c>
      <c r="J5526" s="30" t="s">
        <v>149</v>
      </c>
      <c r="K5526" s="30" t="str">
        <f t="shared" si="505"/>
        <v>2 de 2014 - 1 de 2019</v>
      </c>
      <c r="L5526" s="47">
        <v>58</v>
      </c>
    </row>
    <row r="5527" spans="9:12" hidden="1" x14ac:dyDescent="0.2">
      <c r="I5527" s="30" t="str">
        <f>I5526</f>
        <v>2 de 2014</v>
      </c>
      <c r="J5527" s="30" t="s">
        <v>150</v>
      </c>
      <c r="K5527" s="30" t="str">
        <f t="shared" si="505"/>
        <v>2 de 2014 - 2 de 2019</v>
      </c>
      <c r="L5527" s="47">
        <v>59</v>
      </c>
    </row>
    <row r="5528" spans="9:12" hidden="1" x14ac:dyDescent="0.2">
      <c r="I5528" s="30" t="str">
        <f t="shared" ref="I5528:I5537" si="507">I5527</f>
        <v>2 de 2014</v>
      </c>
      <c r="J5528" s="30" t="s">
        <v>151</v>
      </c>
      <c r="K5528" s="30" t="str">
        <f t="shared" si="505"/>
        <v>2 de 2014 - 3 de 2019</v>
      </c>
      <c r="L5528" s="47">
        <v>60</v>
      </c>
    </row>
    <row r="5529" spans="9:12" hidden="1" x14ac:dyDescent="0.2">
      <c r="I5529" s="30" t="str">
        <f t="shared" si="507"/>
        <v>2 de 2014</v>
      </c>
      <c r="J5529" s="30" t="s">
        <v>152</v>
      </c>
      <c r="K5529" s="30" t="str">
        <f t="shared" si="505"/>
        <v>2 de 2014 - 4 de 2019</v>
      </c>
      <c r="L5529" s="47">
        <v>61</v>
      </c>
    </row>
    <row r="5530" spans="9:12" hidden="1" x14ac:dyDescent="0.2">
      <c r="I5530" s="30" t="str">
        <f t="shared" si="507"/>
        <v>2 de 2014</v>
      </c>
      <c r="J5530" s="30" t="s">
        <v>153</v>
      </c>
      <c r="K5530" s="30" t="str">
        <f t="shared" si="505"/>
        <v>2 de 2014 - 5 de 2019</v>
      </c>
      <c r="L5530" s="47">
        <v>62</v>
      </c>
    </row>
    <row r="5531" spans="9:12" hidden="1" x14ac:dyDescent="0.2">
      <c r="I5531" s="30" t="str">
        <f t="shared" si="507"/>
        <v>2 de 2014</v>
      </c>
      <c r="J5531" s="30" t="s">
        <v>154</v>
      </c>
      <c r="K5531" s="30" t="str">
        <f t="shared" si="505"/>
        <v>2 de 2014 - 6 de 2019</v>
      </c>
      <c r="L5531" s="47">
        <v>63</v>
      </c>
    </row>
    <row r="5532" spans="9:12" hidden="1" x14ac:dyDescent="0.2">
      <c r="I5532" s="30" t="str">
        <f t="shared" si="507"/>
        <v>2 de 2014</v>
      </c>
      <c r="J5532" s="30" t="s">
        <v>155</v>
      </c>
      <c r="K5532" s="30" t="str">
        <f t="shared" si="505"/>
        <v>2 de 2014 - 7 de 2019</v>
      </c>
      <c r="L5532" s="47">
        <v>64</v>
      </c>
    </row>
    <row r="5533" spans="9:12" hidden="1" x14ac:dyDescent="0.2">
      <c r="I5533" s="30" t="str">
        <f t="shared" si="507"/>
        <v>2 de 2014</v>
      </c>
      <c r="J5533" s="30" t="s">
        <v>156</v>
      </c>
      <c r="K5533" s="30" t="str">
        <f t="shared" si="505"/>
        <v>2 de 2014 - 8 de 2019</v>
      </c>
      <c r="L5533" s="47">
        <v>65</v>
      </c>
    </row>
    <row r="5534" spans="9:12" hidden="1" x14ac:dyDescent="0.2">
      <c r="I5534" s="30" t="str">
        <f t="shared" si="507"/>
        <v>2 de 2014</v>
      </c>
      <c r="J5534" s="30" t="s">
        <v>157</v>
      </c>
      <c r="K5534" s="30" t="str">
        <f t="shared" si="505"/>
        <v>2 de 2014 - 9 de 2019</v>
      </c>
      <c r="L5534" s="47">
        <v>66</v>
      </c>
    </row>
    <row r="5535" spans="9:12" hidden="1" x14ac:dyDescent="0.2">
      <c r="I5535" s="30" t="str">
        <f t="shared" si="507"/>
        <v>2 de 2014</v>
      </c>
      <c r="J5535" s="30" t="s">
        <v>158</v>
      </c>
      <c r="K5535" s="30" t="str">
        <f t="shared" si="505"/>
        <v>2 de 2014 - 10 de 2019</v>
      </c>
      <c r="L5535" s="47">
        <v>67</v>
      </c>
    </row>
    <row r="5536" spans="9:12" hidden="1" x14ac:dyDescent="0.2">
      <c r="I5536" s="30" t="str">
        <f t="shared" si="507"/>
        <v>2 de 2014</v>
      </c>
      <c r="J5536" s="30" t="s">
        <v>159</v>
      </c>
      <c r="K5536" s="30" t="str">
        <f t="shared" si="505"/>
        <v>2 de 2014 - 11 de 2019</v>
      </c>
      <c r="L5536" s="47">
        <v>68</v>
      </c>
    </row>
    <row r="5537" spans="9:12" hidden="1" x14ac:dyDescent="0.2">
      <c r="I5537" s="30" t="str">
        <f t="shared" si="507"/>
        <v>2 de 2014</v>
      </c>
      <c r="J5537" s="30" t="s">
        <v>160</v>
      </c>
      <c r="K5537" s="30" t="str">
        <f t="shared" si="505"/>
        <v>2 de 2014 - 12 de 2019</v>
      </c>
      <c r="L5537" s="47">
        <v>69</v>
      </c>
    </row>
    <row r="5538" spans="9:12" hidden="1" x14ac:dyDescent="0.2">
      <c r="I5538" s="47" t="s">
        <v>91</v>
      </c>
      <c r="J5538" s="30" t="s">
        <v>149</v>
      </c>
      <c r="K5538" s="30" t="str">
        <f t="shared" si="505"/>
        <v>3 de 2014 - 1 de 2019</v>
      </c>
      <c r="L5538" s="30">
        <v>57</v>
      </c>
    </row>
    <row r="5539" spans="9:12" hidden="1" x14ac:dyDescent="0.2">
      <c r="I5539" s="47" t="str">
        <f>I5538</f>
        <v>3 de 2014</v>
      </c>
      <c r="J5539" s="30" t="s">
        <v>150</v>
      </c>
      <c r="K5539" s="30" t="str">
        <f t="shared" si="505"/>
        <v>3 de 2014 - 2 de 2019</v>
      </c>
      <c r="L5539" s="30">
        <v>58</v>
      </c>
    </row>
    <row r="5540" spans="9:12" hidden="1" x14ac:dyDescent="0.2">
      <c r="I5540" s="47" t="str">
        <f t="shared" ref="I5540:I5549" si="508">I5539</f>
        <v>3 de 2014</v>
      </c>
      <c r="J5540" s="30" t="s">
        <v>151</v>
      </c>
      <c r="K5540" s="30" t="str">
        <f t="shared" si="505"/>
        <v>3 de 2014 - 3 de 2019</v>
      </c>
      <c r="L5540" s="30">
        <v>59</v>
      </c>
    </row>
    <row r="5541" spans="9:12" hidden="1" x14ac:dyDescent="0.2">
      <c r="I5541" s="47" t="str">
        <f t="shared" si="508"/>
        <v>3 de 2014</v>
      </c>
      <c r="J5541" s="30" t="s">
        <v>152</v>
      </c>
      <c r="K5541" s="30" t="str">
        <f t="shared" si="505"/>
        <v>3 de 2014 - 4 de 2019</v>
      </c>
      <c r="L5541" s="30">
        <v>60</v>
      </c>
    </row>
    <row r="5542" spans="9:12" hidden="1" x14ac:dyDescent="0.2">
      <c r="I5542" s="47" t="str">
        <f t="shared" si="508"/>
        <v>3 de 2014</v>
      </c>
      <c r="J5542" s="30" t="s">
        <v>153</v>
      </c>
      <c r="K5542" s="30" t="str">
        <f t="shared" si="505"/>
        <v>3 de 2014 - 5 de 2019</v>
      </c>
      <c r="L5542" s="30">
        <v>61</v>
      </c>
    </row>
    <row r="5543" spans="9:12" hidden="1" x14ac:dyDescent="0.2">
      <c r="I5543" s="47" t="str">
        <f t="shared" si="508"/>
        <v>3 de 2014</v>
      </c>
      <c r="J5543" s="30" t="s">
        <v>154</v>
      </c>
      <c r="K5543" s="30" t="str">
        <f t="shared" si="505"/>
        <v>3 de 2014 - 6 de 2019</v>
      </c>
      <c r="L5543" s="30">
        <v>62</v>
      </c>
    </row>
    <row r="5544" spans="9:12" hidden="1" x14ac:dyDescent="0.2">
      <c r="I5544" s="47" t="str">
        <f t="shared" si="508"/>
        <v>3 de 2014</v>
      </c>
      <c r="J5544" s="30" t="s">
        <v>155</v>
      </c>
      <c r="K5544" s="30" t="str">
        <f t="shared" si="505"/>
        <v>3 de 2014 - 7 de 2019</v>
      </c>
      <c r="L5544" s="30">
        <v>63</v>
      </c>
    </row>
    <row r="5545" spans="9:12" hidden="1" x14ac:dyDescent="0.2">
      <c r="I5545" s="47" t="str">
        <f t="shared" si="508"/>
        <v>3 de 2014</v>
      </c>
      <c r="J5545" s="30" t="s">
        <v>156</v>
      </c>
      <c r="K5545" s="30" t="str">
        <f t="shared" si="505"/>
        <v>3 de 2014 - 8 de 2019</v>
      </c>
      <c r="L5545" s="30">
        <v>64</v>
      </c>
    </row>
    <row r="5546" spans="9:12" hidden="1" x14ac:dyDescent="0.2">
      <c r="I5546" s="47" t="str">
        <f t="shared" si="508"/>
        <v>3 de 2014</v>
      </c>
      <c r="J5546" s="30" t="s">
        <v>157</v>
      </c>
      <c r="K5546" s="30" t="str">
        <f t="shared" si="505"/>
        <v>3 de 2014 - 9 de 2019</v>
      </c>
      <c r="L5546" s="30">
        <v>65</v>
      </c>
    </row>
    <row r="5547" spans="9:12" hidden="1" x14ac:dyDescent="0.2">
      <c r="I5547" s="47" t="str">
        <f t="shared" si="508"/>
        <v>3 de 2014</v>
      </c>
      <c r="J5547" s="30" t="s">
        <v>158</v>
      </c>
      <c r="K5547" s="30" t="str">
        <f t="shared" si="505"/>
        <v>3 de 2014 - 10 de 2019</v>
      </c>
      <c r="L5547" s="30">
        <v>66</v>
      </c>
    </row>
    <row r="5548" spans="9:12" hidden="1" x14ac:dyDescent="0.2">
      <c r="I5548" s="47" t="str">
        <f t="shared" si="508"/>
        <v>3 de 2014</v>
      </c>
      <c r="J5548" s="30" t="s">
        <v>159</v>
      </c>
      <c r="K5548" s="30" t="str">
        <f t="shared" si="505"/>
        <v>3 de 2014 - 11 de 2019</v>
      </c>
      <c r="L5548" s="30">
        <v>67</v>
      </c>
    </row>
    <row r="5549" spans="9:12" hidden="1" x14ac:dyDescent="0.2">
      <c r="I5549" s="47" t="str">
        <f t="shared" si="508"/>
        <v>3 de 2014</v>
      </c>
      <c r="J5549" s="30" t="s">
        <v>160</v>
      </c>
      <c r="K5549" s="30" t="str">
        <f t="shared" si="505"/>
        <v>3 de 2014 - 12 de 2019</v>
      </c>
      <c r="L5549" s="30">
        <v>68</v>
      </c>
    </row>
    <row r="5550" spans="9:12" hidden="1" x14ac:dyDescent="0.2">
      <c r="I5550" s="47" t="s">
        <v>92</v>
      </c>
      <c r="J5550" s="30" t="s">
        <v>149</v>
      </c>
      <c r="K5550" s="30" t="str">
        <f t="shared" si="505"/>
        <v>4 de 2014 - 1 de 2019</v>
      </c>
      <c r="L5550" s="30">
        <v>56</v>
      </c>
    </row>
    <row r="5551" spans="9:12" hidden="1" x14ac:dyDescent="0.2">
      <c r="I5551" s="47" t="str">
        <f>I5550</f>
        <v>4 de 2014</v>
      </c>
      <c r="J5551" s="30" t="s">
        <v>150</v>
      </c>
      <c r="K5551" s="30" t="str">
        <f t="shared" si="505"/>
        <v>4 de 2014 - 2 de 2019</v>
      </c>
      <c r="L5551" s="30">
        <v>57</v>
      </c>
    </row>
    <row r="5552" spans="9:12" hidden="1" x14ac:dyDescent="0.2">
      <c r="I5552" s="47" t="str">
        <f t="shared" ref="I5552:I5561" si="509">I5551</f>
        <v>4 de 2014</v>
      </c>
      <c r="J5552" s="30" t="s">
        <v>151</v>
      </c>
      <c r="K5552" s="30" t="str">
        <f t="shared" si="505"/>
        <v>4 de 2014 - 3 de 2019</v>
      </c>
      <c r="L5552" s="30">
        <v>58</v>
      </c>
    </row>
    <row r="5553" spans="9:12" hidden="1" x14ac:dyDescent="0.2">
      <c r="I5553" s="47" t="str">
        <f t="shared" si="509"/>
        <v>4 de 2014</v>
      </c>
      <c r="J5553" s="30" t="s">
        <v>152</v>
      </c>
      <c r="K5553" s="30" t="str">
        <f t="shared" si="505"/>
        <v>4 de 2014 - 4 de 2019</v>
      </c>
      <c r="L5553" s="30">
        <v>59</v>
      </c>
    </row>
    <row r="5554" spans="9:12" hidden="1" x14ac:dyDescent="0.2">
      <c r="I5554" s="47" t="str">
        <f t="shared" si="509"/>
        <v>4 de 2014</v>
      </c>
      <c r="J5554" s="30" t="s">
        <v>153</v>
      </c>
      <c r="K5554" s="30" t="str">
        <f t="shared" si="505"/>
        <v>4 de 2014 - 5 de 2019</v>
      </c>
      <c r="L5554" s="30">
        <v>60</v>
      </c>
    </row>
    <row r="5555" spans="9:12" hidden="1" x14ac:dyDescent="0.2">
      <c r="I5555" s="47" t="str">
        <f t="shared" si="509"/>
        <v>4 de 2014</v>
      </c>
      <c r="J5555" s="30" t="s">
        <v>154</v>
      </c>
      <c r="K5555" s="30" t="str">
        <f t="shared" si="505"/>
        <v>4 de 2014 - 6 de 2019</v>
      </c>
      <c r="L5555" s="30">
        <v>61</v>
      </c>
    </row>
    <row r="5556" spans="9:12" hidden="1" x14ac:dyDescent="0.2">
      <c r="I5556" s="47" t="str">
        <f t="shared" si="509"/>
        <v>4 de 2014</v>
      </c>
      <c r="J5556" s="30" t="s">
        <v>155</v>
      </c>
      <c r="K5556" s="30" t="str">
        <f t="shared" si="505"/>
        <v>4 de 2014 - 7 de 2019</v>
      </c>
      <c r="L5556" s="30">
        <v>62</v>
      </c>
    </row>
    <row r="5557" spans="9:12" hidden="1" x14ac:dyDescent="0.2">
      <c r="I5557" s="47" t="str">
        <f t="shared" si="509"/>
        <v>4 de 2014</v>
      </c>
      <c r="J5557" s="30" t="s">
        <v>156</v>
      </c>
      <c r="K5557" s="30" t="str">
        <f t="shared" si="505"/>
        <v>4 de 2014 - 8 de 2019</v>
      </c>
      <c r="L5557" s="30">
        <v>63</v>
      </c>
    </row>
    <row r="5558" spans="9:12" hidden="1" x14ac:dyDescent="0.2">
      <c r="I5558" s="47" t="str">
        <f t="shared" si="509"/>
        <v>4 de 2014</v>
      </c>
      <c r="J5558" s="30" t="s">
        <v>157</v>
      </c>
      <c r="K5558" s="30" t="str">
        <f t="shared" si="505"/>
        <v>4 de 2014 - 9 de 2019</v>
      </c>
      <c r="L5558" s="30">
        <v>64</v>
      </c>
    </row>
    <row r="5559" spans="9:12" hidden="1" x14ac:dyDescent="0.2">
      <c r="I5559" s="47" t="str">
        <f t="shared" si="509"/>
        <v>4 de 2014</v>
      </c>
      <c r="J5559" s="30" t="s">
        <v>158</v>
      </c>
      <c r="K5559" s="30" t="str">
        <f t="shared" si="505"/>
        <v>4 de 2014 - 10 de 2019</v>
      </c>
      <c r="L5559" s="30">
        <v>65</v>
      </c>
    </row>
    <row r="5560" spans="9:12" hidden="1" x14ac:dyDescent="0.2">
      <c r="I5560" s="47" t="str">
        <f t="shared" si="509"/>
        <v>4 de 2014</v>
      </c>
      <c r="J5560" s="30" t="s">
        <v>159</v>
      </c>
      <c r="K5560" s="30" t="str">
        <f t="shared" si="505"/>
        <v>4 de 2014 - 11 de 2019</v>
      </c>
      <c r="L5560" s="30">
        <v>66</v>
      </c>
    </row>
    <row r="5561" spans="9:12" hidden="1" x14ac:dyDescent="0.2">
      <c r="I5561" s="47" t="str">
        <f t="shared" si="509"/>
        <v>4 de 2014</v>
      </c>
      <c r="J5561" s="30" t="s">
        <v>160</v>
      </c>
      <c r="K5561" s="30" t="str">
        <f t="shared" si="505"/>
        <v>4 de 2014 - 12 de 2019</v>
      </c>
      <c r="L5561" s="30">
        <v>67</v>
      </c>
    </row>
    <row r="5562" spans="9:12" hidden="1" x14ac:dyDescent="0.2">
      <c r="I5562" s="47" t="s">
        <v>93</v>
      </c>
      <c r="J5562" s="30" t="s">
        <v>149</v>
      </c>
      <c r="K5562" s="30" t="str">
        <f t="shared" si="505"/>
        <v>5 de 2014 - 1 de 2019</v>
      </c>
      <c r="L5562" s="30">
        <v>55</v>
      </c>
    </row>
    <row r="5563" spans="9:12" hidden="1" x14ac:dyDescent="0.2">
      <c r="I5563" s="47" t="str">
        <f>I5562</f>
        <v>5 de 2014</v>
      </c>
      <c r="J5563" s="30" t="s">
        <v>150</v>
      </c>
      <c r="K5563" s="30" t="str">
        <f t="shared" si="505"/>
        <v>5 de 2014 - 2 de 2019</v>
      </c>
      <c r="L5563" s="30">
        <v>56</v>
      </c>
    </row>
    <row r="5564" spans="9:12" hidden="1" x14ac:dyDescent="0.2">
      <c r="I5564" s="47" t="str">
        <f t="shared" ref="I5564:I5573" si="510">I5563</f>
        <v>5 de 2014</v>
      </c>
      <c r="J5564" s="30" t="s">
        <v>151</v>
      </c>
      <c r="K5564" s="30" t="str">
        <f t="shared" si="505"/>
        <v>5 de 2014 - 3 de 2019</v>
      </c>
      <c r="L5564" s="30">
        <v>57</v>
      </c>
    </row>
    <row r="5565" spans="9:12" hidden="1" x14ac:dyDescent="0.2">
      <c r="I5565" s="47" t="str">
        <f t="shared" si="510"/>
        <v>5 de 2014</v>
      </c>
      <c r="J5565" s="30" t="s">
        <v>152</v>
      </c>
      <c r="K5565" s="30" t="str">
        <f t="shared" si="505"/>
        <v>5 de 2014 - 4 de 2019</v>
      </c>
      <c r="L5565" s="30">
        <v>58</v>
      </c>
    </row>
    <row r="5566" spans="9:12" hidden="1" x14ac:dyDescent="0.2">
      <c r="I5566" s="47" t="str">
        <f t="shared" si="510"/>
        <v>5 de 2014</v>
      </c>
      <c r="J5566" s="30" t="s">
        <v>153</v>
      </c>
      <c r="K5566" s="30" t="str">
        <f t="shared" si="505"/>
        <v>5 de 2014 - 5 de 2019</v>
      </c>
      <c r="L5566" s="30">
        <v>59</v>
      </c>
    </row>
    <row r="5567" spans="9:12" hidden="1" x14ac:dyDescent="0.2">
      <c r="I5567" s="47" t="str">
        <f t="shared" si="510"/>
        <v>5 de 2014</v>
      </c>
      <c r="J5567" s="30" t="s">
        <v>154</v>
      </c>
      <c r="K5567" s="30" t="str">
        <f t="shared" si="505"/>
        <v>5 de 2014 - 6 de 2019</v>
      </c>
      <c r="L5567" s="30">
        <v>60</v>
      </c>
    </row>
    <row r="5568" spans="9:12" hidden="1" x14ac:dyDescent="0.2">
      <c r="I5568" s="47" t="str">
        <f t="shared" si="510"/>
        <v>5 de 2014</v>
      </c>
      <c r="J5568" s="30" t="s">
        <v>155</v>
      </c>
      <c r="K5568" s="30" t="str">
        <f t="shared" si="505"/>
        <v>5 de 2014 - 7 de 2019</v>
      </c>
      <c r="L5568" s="30">
        <v>61</v>
      </c>
    </row>
    <row r="5569" spans="9:12" hidden="1" x14ac:dyDescent="0.2">
      <c r="I5569" s="47" t="str">
        <f t="shared" si="510"/>
        <v>5 de 2014</v>
      </c>
      <c r="J5569" s="30" t="s">
        <v>156</v>
      </c>
      <c r="K5569" s="30" t="str">
        <f t="shared" si="505"/>
        <v>5 de 2014 - 8 de 2019</v>
      </c>
      <c r="L5569" s="30">
        <v>62</v>
      </c>
    </row>
    <row r="5570" spans="9:12" hidden="1" x14ac:dyDescent="0.2">
      <c r="I5570" s="47" t="str">
        <f t="shared" si="510"/>
        <v>5 de 2014</v>
      </c>
      <c r="J5570" s="30" t="s">
        <v>157</v>
      </c>
      <c r="K5570" s="30" t="str">
        <f t="shared" si="505"/>
        <v>5 de 2014 - 9 de 2019</v>
      </c>
      <c r="L5570" s="30">
        <v>63</v>
      </c>
    </row>
    <row r="5571" spans="9:12" hidden="1" x14ac:dyDescent="0.2">
      <c r="I5571" s="47" t="str">
        <f t="shared" si="510"/>
        <v>5 de 2014</v>
      </c>
      <c r="J5571" s="30" t="s">
        <v>158</v>
      </c>
      <c r="K5571" s="30" t="str">
        <f t="shared" si="505"/>
        <v>5 de 2014 - 10 de 2019</v>
      </c>
      <c r="L5571" s="30">
        <v>64</v>
      </c>
    </row>
    <row r="5572" spans="9:12" hidden="1" x14ac:dyDescent="0.2">
      <c r="I5572" s="47" t="str">
        <f t="shared" si="510"/>
        <v>5 de 2014</v>
      </c>
      <c r="J5572" s="30" t="s">
        <v>159</v>
      </c>
      <c r="K5572" s="30" t="str">
        <f t="shared" si="505"/>
        <v>5 de 2014 - 11 de 2019</v>
      </c>
      <c r="L5572" s="30">
        <v>65</v>
      </c>
    </row>
    <row r="5573" spans="9:12" hidden="1" x14ac:dyDescent="0.2">
      <c r="I5573" s="47" t="str">
        <f t="shared" si="510"/>
        <v>5 de 2014</v>
      </c>
      <c r="J5573" s="30" t="s">
        <v>160</v>
      </c>
      <c r="K5573" s="30" t="str">
        <f t="shared" si="505"/>
        <v>5 de 2014 - 12 de 2019</v>
      </c>
      <c r="L5573" s="30">
        <v>66</v>
      </c>
    </row>
    <row r="5574" spans="9:12" hidden="1" x14ac:dyDescent="0.2">
      <c r="I5574" s="47" t="s">
        <v>94</v>
      </c>
      <c r="J5574" s="30" t="s">
        <v>149</v>
      </c>
      <c r="K5574" s="30" t="str">
        <f t="shared" si="505"/>
        <v>6 de 2014 - 1 de 2019</v>
      </c>
      <c r="L5574" s="30">
        <v>54</v>
      </c>
    </row>
    <row r="5575" spans="9:12" hidden="1" x14ac:dyDescent="0.2">
      <c r="I5575" s="47" t="str">
        <f>I5574</f>
        <v>6 de 2014</v>
      </c>
      <c r="J5575" s="30" t="s">
        <v>150</v>
      </c>
      <c r="K5575" s="30" t="str">
        <f t="shared" si="505"/>
        <v>6 de 2014 - 2 de 2019</v>
      </c>
      <c r="L5575" s="30">
        <v>55</v>
      </c>
    </row>
    <row r="5576" spans="9:12" hidden="1" x14ac:dyDescent="0.2">
      <c r="I5576" s="47" t="str">
        <f t="shared" ref="I5576:I5585" si="511">I5575</f>
        <v>6 de 2014</v>
      </c>
      <c r="J5576" s="30" t="s">
        <v>151</v>
      </c>
      <c r="K5576" s="30" t="str">
        <f t="shared" si="505"/>
        <v>6 de 2014 - 3 de 2019</v>
      </c>
      <c r="L5576" s="30">
        <v>56</v>
      </c>
    </row>
    <row r="5577" spans="9:12" hidden="1" x14ac:dyDescent="0.2">
      <c r="I5577" s="47" t="str">
        <f t="shared" si="511"/>
        <v>6 de 2014</v>
      </c>
      <c r="J5577" s="30" t="s">
        <v>152</v>
      </c>
      <c r="K5577" s="30" t="str">
        <f t="shared" si="505"/>
        <v>6 de 2014 - 4 de 2019</v>
      </c>
      <c r="L5577" s="30">
        <v>57</v>
      </c>
    </row>
    <row r="5578" spans="9:12" hidden="1" x14ac:dyDescent="0.2">
      <c r="I5578" s="47" t="str">
        <f t="shared" si="511"/>
        <v>6 de 2014</v>
      </c>
      <c r="J5578" s="30" t="s">
        <v>153</v>
      </c>
      <c r="K5578" s="30" t="str">
        <f t="shared" si="505"/>
        <v>6 de 2014 - 5 de 2019</v>
      </c>
      <c r="L5578" s="30">
        <v>58</v>
      </c>
    </row>
    <row r="5579" spans="9:12" hidden="1" x14ac:dyDescent="0.2">
      <c r="I5579" s="47" t="str">
        <f t="shared" si="511"/>
        <v>6 de 2014</v>
      </c>
      <c r="J5579" s="30" t="s">
        <v>154</v>
      </c>
      <c r="K5579" s="30" t="str">
        <f t="shared" ref="K5579:K5642" si="512">CONCATENATE(I5579," - ",J5579)</f>
        <v>6 de 2014 - 6 de 2019</v>
      </c>
      <c r="L5579" s="30">
        <v>59</v>
      </c>
    </row>
    <row r="5580" spans="9:12" hidden="1" x14ac:dyDescent="0.2">
      <c r="I5580" s="47" t="str">
        <f t="shared" si="511"/>
        <v>6 de 2014</v>
      </c>
      <c r="J5580" s="30" t="s">
        <v>155</v>
      </c>
      <c r="K5580" s="30" t="str">
        <f t="shared" si="512"/>
        <v>6 de 2014 - 7 de 2019</v>
      </c>
      <c r="L5580" s="30">
        <v>60</v>
      </c>
    </row>
    <row r="5581" spans="9:12" hidden="1" x14ac:dyDescent="0.2">
      <c r="I5581" s="47" t="str">
        <f t="shared" si="511"/>
        <v>6 de 2014</v>
      </c>
      <c r="J5581" s="30" t="s">
        <v>156</v>
      </c>
      <c r="K5581" s="30" t="str">
        <f t="shared" si="512"/>
        <v>6 de 2014 - 8 de 2019</v>
      </c>
      <c r="L5581" s="30">
        <v>61</v>
      </c>
    </row>
    <row r="5582" spans="9:12" hidden="1" x14ac:dyDescent="0.2">
      <c r="I5582" s="47" t="str">
        <f t="shared" si="511"/>
        <v>6 de 2014</v>
      </c>
      <c r="J5582" s="30" t="s">
        <v>157</v>
      </c>
      <c r="K5582" s="30" t="str">
        <f t="shared" si="512"/>
        <v>6 de 2014 - 9 de 2019</v>
      </c>
      <c r="L5582" s="30">
        <v>62</v>
      </c>
    </row>
    <row r="5583" spans="9:12" hidden="1" x14ac:dyDescent="0.2">
      <c r="I5583" s="47" t="str">
        <f t="shared" si="511"/>
        <v>6 de 2014</v>
      </c>
      <c r="J5583" s="30" t="s">
        <v>158</v>
      </c>
      <c r="K5583" s="30" t="str">
        <f t="shared" si="512"/>
        <v>6 de 2014 - 10 de 2019</v>
      </c>
      <c r="L5583" s="30">
        <v>63</v>
      </c>
    </row>
    <row r="5584" spans="9:12" hidden="1" x14ac:dyDescent="0.2">
      <c r="I5584" s="47" t="str">
        <f t="shared" si="511"/>
        <v>6 de 2014</v>
      </c>
      <c r="J5584" s="30" t="s">
        <v>159</v>
      </c>
      <c r="K5584" s="30" t="str">
        <f t="shared" si="512"/>
        <v>6 de 2014 - 11 de 2019</v>
      </c>
      <c r="L5584" s="30">
        <v>64</v>
      </c>
    </row>
    <row r="5585" spans="9:12" hidden="1" x14ac:dyDescent="0.2">
      <c r="I5585" s="47" t="str">
        <f t="shared" si="511"/>
        <v>6 de 2014</v>
      </c>
      <c r="J5585" s="30" t="s">
        <v>160</v>
      </c>
      <c r="K5585" s="30" t="str">
        <f t="shared" si="512"/>
        <v>6 de 2014 - 12 de 2019</v>
      </c>
      <c r="L5585" s="30">
        <v>65</v>
      </c>
    </row>
    <row r="5586" spans="9:12" hidden="1" x14ac:dyDescent="0.2">
      <c r="I5586" s="47" t="s">
        <v>95</v>
      </c>
      <c r="J5586" s="30" t="s">
        <v>149</v>
      </c>
      <c r="K5586" s="30" t="str">
        <f t="shared" si="512"/>
        <v>7 de 2014 - 1 de 2019</v>
      </c>
      <c r="L5586" s="30">
        <v>53</v>
      </c>
    </row>
    <row r="5587" spans="9:12" hidden="1" x14ac:dyDescent="0.2">
      <c r="I5587" s="47" t="str">
        <f>I5586</f>
        <v>7 de 2014</v>
      </c>
      <c r="J5587" s="30" t="s">
        <v>150</v>
      </c>
      <c r="K5587" s="30" t="str">
        <f t="shared" si="512"/>
        <v>7 de 2014 - 2 de 2019</v>
      </c>
      <c r="L5587" s="30">
        <v>54</v>
      </c>
    </row>
    <row r="5588" spans="9:12" hidden="1" x14ac:dyDescent="0.2">
      <c r="I5588" s="47" t="str">
        <f t="shared" ref="I5588:I5597" si="513">I5587</f>
        <v>7 de 2014</v>
      </c>
      <c r="J5588" s="30" t="s">
        <v>151</v>
      </c>
      <c r="K5588" s="30" t="str">
        <f t="shared" si="512"/>
        <v>7 de 2014 - 3 de 2019</v>
      </c>
      <c r="L5588" s="30">
        <v>55</v>
      </c>
    </row>
    <row r="5589" spans="9:12" hidden="1" x14ac:dyDescent="0.2">
      <c r="I5589" s="47" t="str">
        <f t="shared" si="513"/>
        <v>7 de 2014</v>
      </c>
      <c r="J5589" s="30" t="s">
        <v>152</v>
      </c>
      <c r="K5589" s="30" t="str">
        <f t="shared" si="512"/>
        <v>7 de 2014 - 4 de 2019</v>
      </c>
      <c r="L5589" s="30">
        <v>56</v>
      </c>
    </row>
    <row r="5590" spans="9:12" hidden="1" x14ac:dyDescent="0.2">
      <c r="I5590" s="47" t="str">
        <f t="shared" si="513"/>
        <v>7 de 2014</v>
      </c>
      <c r="J5590" s="30" t="s">
        <v>153</v>
      </c>
      <c r="K5590" s="30" t="str">
        <f t="shared" si="512"/>
        <v>7 de 2014 - 5 de 2019</v>
      </c>
      <c r="L5590" s="30">
        <v>57</v>
      </c>
    </row>
    <row r="5591" spans="9:12" hidden="1" x14ac:dyDescent="0.2">
      <c r="I5591" s="47" t="str">
        <f t="shared" si="513"/>
        <v>7 de 2014</v>
      </c>
      <c r="J5591" s="30" t="s">
        <v>154</v>
      </c>
      <c r="K5591" s="30" t="str">
        <f t="shared" si="512"/>
        <v>7 de 2014 - 6 de 2019</v>
      </c>
      <c r="L5591" s="30">
        <v>58</v>
      </c>
    </row>
    <row r="5592" spans="9:12" hidden="1" x14ac:dyDescent="0.2">
      <c r="I5592" s="47" t="str">
        <f t="shared" si="513"/>
        <v>7 de 2014</v>
      </c>
      <c r="J5592" s="30" t="s">
        <v>155</v>
      </c>
      <c r="K5592" s="30" t="str">
        <f t="shared" si="512"/>
        <v>7 de 2014 - 7 de 2019</v>
      </c>
      <c r="L5592" s="30">
        <v>59</v>
      </c>
    </row>
    <row r="5593" spans="9:12" hidden="1" x14ac:dyDescent="0.2">
      <c r="I5593" s="47" t="str">
        <f t="shared" si="513"/>
        <v>7 de 2014</v>
      </c>
      <c r="J5593" s="30" t="s">
        <v>156</v>
      </c>
      <c r="K5593" s="30" t="str">
        <f t="shared" si="512"/>
        <v>7 de 2014 - 8 de 2019</v>
      </c>
      <c r="L5593" s="30">
        <v>60</v>
      </c>
    </row>
    <row r="5594" spans="9:12" hidden="1" x14ac:dyDescent="0.2">
      <c r="I5594" s="47" t="str">
        <f t="shared" si="513"/>
        <v>7 de 2014</v>
      </c>
      <c r="J5594" s="30" t="s">
        <v>157</v>
      </c>
      <c r="K5594" s="30" t="str">
        <f t="shared" si="512"/>
        <v>7 de 2014 - 9 de 2019</v>
      </c>
      <c r="L5594" s="30">
        <v>61</v>
      </c>
    </row>
    <row r="5595" spans="9:12" hidden="1" x14ac:dyDescent="0.2">
      <c r="I5595" s="47" t="str">
        <f t="shared" si="513"/>
        <v>7 de 2014</v>
      </c>
      <c r="J5595" s="30" t="s">
        <v>158</v>
      </c>
      <c r="K5595" s="30" t="str">
        <f t="shared" si="512"/>
        <v>7 de 2014 - 10 de 2019</v>
      </c>
      <c r="L5595" s="30">
        <v>62</v>
      </c>
    </row>
    <row r="5596" spans="9:12" hidden="1" x14ac:dyDescent="0.2">
      <c r="I5596" s="47" t="str">
        <f t="shared" si="513"/>
        <v>7 de 2014</v>
      </c>
      <c r="J5596" s="30" t="s">
        <v>159</v>
      </c>
      <c r="K5596" s="30" t="str">
        <f t="shared" si="512"/>
        <v>7 de 2014 - 11 de 2019</v>
      </c>
      <c r="L5596" s="30">
        <v>63</v>
      </c>
    </row>
    <row r="5597" spans="9:12" hidden="1" x14ac:dyDescent="0.2">
      <c r="I5597" s="47" t="str">
        <f t="shared" si="513"/>
        <v>7 de 2014</v>
      </c>
      <c r="J5597" s="30" t="s">
        <v>160</v>
      </c>
      <c r="K5597" s="30" t="str">
        <f t="shared" si="512"/>
        <v>7 de 2014 - 12 de 2019</v>
      </c>
      <c r="L5597" s="30">
        <v>64</v>
      </c>
    </row>
    <row r="5598" spans="9:12" hidden="1" x14ac:dyDescent="0.2">
      <c r="I5598" s="47" t="s">
        <v>96</v>
      </c>
      <c r="J5598" s="30" t="s">
        <v>149</v>
      </c>
      <c r="K5598" s="30" t="str">
        <f t="shared" si="512"/>
        <v>8 de 2014 - 1 de 2019</v>
      </c>
      <c r="L5598" s="30">
        <v>52</v>
      </c>
    </row>
    <row r="5599" spans="9:12" hidden="1" x14ac:dyDescent="0.2">
      <c r="I5599" s="47" t="str">
        <f>I5598</f>
        <v>8 de 2014</v>
      </c>
      <c r="J5599" s="30" t="s">
        <v>150</v>
      </c>
      <c r="K5599" s="30" t="str">
        <f t="shared" si="512"/>
        <v>8 de 2014 - 2 de 2019</v>
      </c>
      <c r="L5599" s="30">
        <v>53</v>
      </c>
    </row>
    <row r="5600" spans="9:12" hidden="1" x14ac:dyDescent="0.2">
      <c r="I5600" s="47" t="str">
        <f t="shared" ref="I5600:I5609" si="514">I5599</f>
        <v>8 de 2014</v>
      </c>
      <c r="J5600" s="30" t="s">
        <v>151</v>
      </c>
      <c r="K5600" s="30" t="str">
        <f t="shared" si="512"/>
        <v>8 de 2014 - 3 de 2019</v>
      </c>
      <c r="L5600" s="30">
        <v>54</v>
      </c>
    </row>
    <row r="5601" spans="9:12" hidden="1" x14ac:dyDescent="0.2">
      <c r="I5601" s="47" t="str">
        <f t="shared" si="514"/>
        <v>8 de 2014</v>
      </c>
      <c r="J5601" s="30" t="s">
        <v>152</v>
      </c>
      <c r="K5601" s="30" t="str">
        <f t="shared" si="512"/>
        <v>8 de 2014 - 4 de 2019</v>
      </c>
      <c r="L5601" s="30">
        <v>55</v>
      </c>
    </row>
    <row r="5602" spans="9:12" hidden="1" x14ac:dyDescent="0.2">
      <c r="I5602" s="47" t="str">
        <f t="shared" si="514"/>
        <v>8 de 2014</v>
      </c>
      <c r="J5602" s="30" t="s">
        <v>153</v>
      </c>
      <c r="K5602" s="30" t="str">
        <f t="shared" si="512"/>
        <v>8 de 2014 - 5 de 2019</v>
      </c>
      <c r="L5602" s="30">
        <v>56</v>
      </c>
    </row>
    <row r="5603" spans="9:12" hidden="1" x14ac:dyDescent="0.2">
      <c r="I5603" s="47" t="str">
        <f t="shared" si="514"/>
        <v>8 de 2014</v>
      </c>
      <c r="J5603" s="30" t="s">
        <v>154</v>
      </c>
      <c r="K5603" s="30" t="str">
        <f t="shared" si="512"/>
        <v>8 de 2014 - 6 de 2019</v>
      </c>
      <c r="L5603" s="30">
        <v>57</v>
      </c>
    </row>
    <row r="5604" spans="9:12" hidden="1" x14ac:dyDescent="0.2">
      <c r="I5604" s="47" t="str">
        <f t="shared" si="514"/>
        <v>8 de 2014</v>
      </c>
      <c r="J5604" s="30" t="s">
        <v>155</v>
      </c>
      <c r="K5604" s="30" t="str">
        <f t="shared" si="512"/>
        <v>8 de 2014 - 7 de 2019</v>
      </c>
      <c r="L5604" s="30">
        <v>58</v>
      </c>
    </row>
    <row r="5605" spans="9:12" hidden="1" x14ac:dyDescent="0.2">
      <c r="I5605" s="47" t="str">
        <f t="shared" si="514"/>
        <v>8 de 2014</v>
      </c>
      <c r="J5605" s="30" t="s">
        <v>156</v>
      </c>
      <c r="K5605" s="30" t="str">
        <f t="shared" si="512"/>
        <v>8 de 2014 - 8 de 2019</v>
      </c>
      <c r="L5605" s="30">
        <v>59</v>
      </c>
    </row>
    <row r="5606" spans="9:12" hidden="1" x14ac:dyDescent="0.2">
      <c r="I5606" s="47" t="str">
        <f t="shared" si="514"/>
        <v>8 de 2014</v>
      </c>
      <c r="J5606" s="30" t="s">
        <v>157</v>
      </c>
      <c r="K5606" s="30" t="str">
        <f t="shared" si="512"/>
        <v>8 de 2014 - 9 de 2019</v>
      </c>
      <c r="L5606" s="30">
        <v>60</v>
      </c>
    </row>
    <row r="5607" spans="9:12" hidden="1" x14ac:dyDescent="0.2">
      <c r="I5607" s="47" t="str">
        <f t="shared" si="514"/>
        <v>8 de 2014</v>
      </c>
      <c r="J5607" s="30" t="s">
        <v>158</v>
      </c>
      <c r="K5607" s="30" t="str">
        <f t="shared" si="512"/>
        <v>8 de 2014 - 10 de 2019</v>
      </c>
      <c r="L5607" s="30">
        <v>61</v>
      </c>
    </row>
    <row r="5608" spans="9:12" hidden="1" x14ac:dyDescent="0.2">
      <c r="I5608" s="47" t="str">
        <f t="shared" si="514"/>
        <v>8 de 2014</v>
      </c>
      <c r="J5608" s="30" t="s">
        <v>159</v>
      </c>
      <c r="K5608" s="30" t="str">
        <f t="shared" si="512"/>
        <v>8 de 2014 - 11 de 2019</v>
      </c>
      <c r="L5608" s="30">
        <v>62</v>
      </c>
    </row>
    <row r="5609" spans="9:12" hidden="1" x14ac:dyDescent="0.2">
      <c r="I5609" s="47" t="str">
        <f t="shared" si="514"/>
        <v>8 de 2014</v>
      </c>
      <c r="J5609" s="30" t="s">
        <v>160</v>
      </c>
      <c r="K5609" s="30" t="str">
        <f t="shared" si="512"/>
        <v>8 de 2014 - 12 de 2019</v>
      </c>
      <c r="L5609" s="30">
        <v>63</v>
      </c>
    </row>
    <row r="5610" spans="9:12" hidden="1" x14ac:dyDescent="0.2">
      <c r="I5610" s="47" t="s">
        <v>97</v>
      </c>
      <c r="J5610" s="30" t="s">
        <v>149</v>
      </c>
      <c r="K5610" s="30" t="str">
        <f t="shared" si="512"/>
        <v>9 de 2014 - 1 de 2019</v>
      </c>
      <c r="L5610" s="30">
        <v>51</v>
      </c>
    </row>
    <row r="5611" spans="9:12" hidden="1" x14ac:dyDescent="0.2">
      <c r="I5611" s="30" t="str">
        <f>I5610</f>
        <v>9 de 2014</v>
      </c>
      <c r="J5611" s="30" t="s">
        <v>150</v>
      </c>
      <c r="K5611" s="30" t="str">
        <f t="shared" si="512"/>
        <v>9 de 2014 - 2 de 2019</v>
      </c>
      <c r="L5611" s="30">
        <v>52</v>
      </c>
    </row>
    <row r="5612" spans="9:12" hidden="1" x14ac:dyDescent="0.2">
      <c r="I5612" s="30" t="str">
        <f t="shared" ref="I5612:I5621" si="515">I5611</f>
        <v>9 de 2014</v>
      </c>
      <c r="J5612" s="30" t="s">
        <v>151</v>
      </c>
      <c r="K5612" s="30" t="str">
        <f t="shared" si="512"/>
        <v>9 de 2014 - 3 de 2019</v>
      </c>
      <c r="L5612" s="30">
        <v>53</v>
      </c>
    </row>
    <row r="5613" spans="9:12" hidden="1" x14ac:dyDescent="0.2">
      <c r="I5613" s="30" t="str">
        <f t="shared" si="515"/>
        <v>9 de 2014</v>
      </c>
      <c r="J5613" s="30" t="s">
        <v>152</v>
      </c>
      <c r="K5613" s="30" t="str">
        <f t="shared" si="512"/>
        <v>9 de 2014 - 4 de 2019</v>
      </c>
      <c r="L5613" s="30">
        <v>54</v>
      </c>
    </row>
    <row r="5614" spans="9:12" hidden="1" x14ac:dyDescent="0.2">
      <c r="I5614" s="30" t="str">
        <f t="shared" si="515"/>
        <v>9 de 2014</v>
      </c>
      <c r="J5614" s="30" t="s">
        <v>153</v>
      </c>
      <c r="K5614" s="30" t="str">
        <f t="shared" si="512"/>
        <v>9 de 2014 - 5 de 2019</v>
      </c>
      <c r="L5614" s="30">
        <v>55</v>
      </c>
    </row>
    <row r="5615" spans="9:12" hidden="1" x14ac:dyDescent="0.2">
      <c r="I5615" s="30" t="str">
        <f t="shared" si="515"/>
        <v>9 de 2014</v>
      </c>
      <c r="J5615" s="30" t="s">
        <v>154</v>
      </c>
      <c r="K5615" s="30" t="str">
        <f t="shared" si="512"/>
        <v>9 de 2014 - 6 de 2019</v>
      </c>
      <c r="L5615" s="30">
        <v>56</v>
      </c>
    </row>
    <row r="5616" spans="9:12" hidden="1" x14ac:dyDescent="0.2">
      <c r="I5616" s="30" t="str">
        <f t="shared" si="515"/>
        <v>9 de 2014</v>
      </c>
      <c r="J5616" s="30" t="s">
        <v>155</v>
      </c>
      <c r="K5616" s="30" t="str">
        <f t="shared" si="512"/>
        <v>9 de 2014 - 7 de 2019</v>
      </c>
      <c r="L5616" s="30">
        <v>57</v>
      </c>
    </row>
    <row r="5617" spans="9:12" hidden="1" x14ac:dyDescent="0.2">
      <c r="I5617" s="30" t="str">
        <f t="shared" si="515"/>
        <v>9 de 2014</v>
      </c>
      <c r="J5617" s="30" t="s">
        <v>156</v>
      </c>
      <c r="K5617" s="30" t="str">
        <f t="shared" si="512"/>
        <v>9 de 2014 - 8 de 2019</v>
      </c>
      <c r="L5617" s="30">
        <v>58</v>
      </c>
    </row>
    <row r="5618" spans="9:12" hidden="1" x14ac:dyDescent="0.2">
      <c r="I5618" s="30" t="str">
        <f t="shared" si="515"/>
        <v>9 de 2014</v>
      </c>
      <c r="J5618" s="30" t="s">
        <v>157</v>
      </c>
      <c r="K5618" s="30" t="str">
        <f t="shared" si="512"/>
        <v>9 de 2014 - 9 de 2019</v>
      </c>
      <c r="L5618" s="30">
        <v>59</v>
      </c>
    </row>
    <row r="5619" spans="9:12" hidden="1" x14ac:dyDescent="0.2">
      <c r="I5619" s="30" t="str">
        <f t="shared" si="515"/>
        <v>9 de 2014</v>
      </c>
      <c r="J5619" s="30" t="s">
        <v>158</v>
      </c>
      <c r="K5619" s="30" t="str">
        <f t="shared" si="512"/>
        <v>9 de 2014 - 10 de 2019</v>
      </c>
      <c r="L5619" s="30">
        <v>60</v>
      </c>
    </row>
    <row r="5620" spans="9:12" hidden="1" x14ac:dyDescent="0.2">
      <c r="I5620" s="30" t="str">
        <f t="shared" si="515"/>
        <v>9 de 2014</v>
      </c>
      <c r="J5620" s="30" t="s">
        <v>159</v>
      </c>
      <c r="K5620" s="30" t="str">
        <f t="shared" si="512"/>
        <v>9 de 2014 - 11 de 2019</v>
      </c>
      <c r="L5620" s="30">
        <v>61</v>
      </c>
    </row>
    <row r="5621" spans="9:12" hidden="1" x14ac:dyDescent="0.2">
      <c r="I5621" s="30" t="str">
        <f t="shared" si="515"/>
        <v>9 de 2014</v>
      </c>
      <c r="J5621" s="30" t="s">
        <v>160</v>
      </c>
      <c r="K5621" s="30" t="str">
        <f t="shared" si="512"/>
        <v>9 de 2014 - 12 de 2019</v>
      </c>
      <c r="L5621" s="30">
        <v>62</v>
      </c>
    </row>
    <row r="5622" spans="9:12" hidden="1" x14ac:dyDescent="0.2">
      <c r="I5622" s="47" t="s">
        <v>98</v>
      </c>
      <c r="J5622" s="30" t="s">
        <v>149</v>
      </c>
      <c r="K5622" s="30" t="str">
        <f t="shared" si="512"/>
        <v>10 de 2014 - 1 de 2019</v>
      </c>
      <c r="L5622" s="30">
        <v>50</v>
      </c>
    </row>
    <row r="5623" spans="9:12" hidden="1" x14ac:dyDescent="0.2">
      <c r="I5623" s="47" t="str">
        <f>I5622</f>
        <v>10 de 2014</v>
      </c>
      <c r="J5623" s="30" t="s">
        <v>150</v>
      </c>
      <c r="K5623" s="30" t="str">
        <f t="shared" si="512"/>
        <v>10 de 2014 - 2 de 2019</v>
      </c>
      <c r="L5623" s="30">
        <v>51</v>
      </c>
    </row>
    <row r="5624" spans="9:12" hidden="1" x14ac:dyDescent="0.2">
      <c r="I5624" s="47" t="str">
        <f t="shared" ref="I5624:I5633" si="516">I5623</f>
        <v>10 de 2014</v>
      </c>
      <c r="J5624" s="30" t="s">
        <v>151</v>
      </c>
      <c r="K5624" s="30" t="str">
        <f t="shared" si="512"/>
        <v>10 de 2014 - 3 de 2019</v>
      </c>
      <c r="L5624" s="30">
        <v>52</v>
      </c>
    </row>
    <row r="5625" spans="9:12" hidden="1" x14ac:dyDescent="0.2">
      <c r="I5625" s="47" t="str">
        <f t="shared" si="516"/>
        <v>10 de 2014</v>
      </c>
      <c r="J5625" s="30" t="s">
        <v>152</v>
      </c>
      <c r="K5625" s="30" t="str">
        <f t="shared" si="512"/>
        <v>10 de 2014 - 4 de 2019</v>
      </c>
      <c r="L5625" s="30">
        <v>53</v>
      </c>
    </row>
    <row r="5626" spans="9:12" hidden="1" x14ac:dyDescent="0.2">
      <c r="I5626" s="47" t="str">
        <f t="shared" si="516"/>
        <v>10 de 2014</v>
      </c>
      <c r="J5626" s="30" t="s">
        <v>153</v>
      </c>
      <c r="K5626" s="30" t="str">
        <f t="shared" si="512"/>
        <v>10 de 2014 - 5 de 2019</v>
      </c>
      <c r="L5626" s="30">
        <v>54</v>
      </c>
    </row>
    <row r="5627" spans="9:12" hidden="1" x14ac:dyDescent="0.2">
      <c r="I5627" s="47" t="str">
        <f t="shared" si="516"/>
        <v>10 de 2014</v>
      </c>
      <c r="J5627" s="30" t="s">
        <v>154</v>
      </c>
      <c r="K5627" s="30" t="str">
        <f t="shared" si="512"/>
        <v>10 de 2014 - 6 de 2019</v>
      </c>
      <c r="L5627" s="30">
        <v>55</v>
      </c>
    </row>
    <row r="5628" spans="9:12" hidden="1" x14ac:dyDescent="0.2">
      <c r="I5628" s="47" t="str">
        <f t="shared" si="516"/>
        <v>10 de 2014</v>
      </c>
      <c r="J5628" s="30" t="s">
        <v>155</v>
      </c>
      <c r="K5628" s="30" t="str">
        <f t="shared" si="512"/>
        <v>10 de 2014 - 7 de 2019</v>
      </c>
      <c r="L5628" s="30">
        <v>56</v>
      </c>
    </row>
    <row r="5629" spans="9:12" hidden="1" x14ac:dyDescent="0.2">
      <c r="I5629" s="47" t="str">
        <f t="shared" si="516"/>
        <v>10 de 2014</v>
      </c>
      <c r="J5629" s="30" t="s">
        <v>156</v>
      </c>
      <c r="K5629" s="30" t="str">
        <f t="shared" si="512"/>
        <v>10 de 2014 - 8 de 2019</v>
      </c>
      <c r="L5629" s="30">
        <v>57</v>
      </c>
    </row>
    <row r="5630" spans="9:12" hidden="1" x14ac:dyDescent="0.2">
      <c r="I5630" s="47" t="str">
        <f t="shared" si="516"/>
        <v>10 de 2014</v>
      </c>
      <c r="J5630" s="30" t="s">
        <v>157</v>
      </c>
      <c r="K5630" s="30" t="str">
        <f t="shared" si="512"/>
        <v>10 de 2014 - 9 de 2019</v>
      </c>
      <c r="L5630" s="30">
        <v>58</v>
      </c>
    </row>
    <row r="5631" spans="9:12" hidden="1" x14ac:dyDescent="0.2">
      <c r="I5631" s="47" t="str">
        <f t="shared" si="516"/>
        <v>10 de 2014</v>
      </c>
      <c r="J5631" s="30" t="s">
        <v>158</v>
      </c>
      <c r="K5631" s="30" t="str">
        <f t="shared" si="512"/>
        <v>10 de 2014 - 10 de 2019</v>
      </c>
      <c r="L5631" s="30">
        <v>59</v>
      </c>
    </row>
    <row r="5632" spans="9:12" hidden="1" x14ac:dyDescent="0.2">
      <c r="I5632" s="47" t="str">
        <f t="shared" si="516"/>
        <v>10 de 2014</v>
      </c>
      <c r="J5632" s="30" t="s">
        <v>159</v>
      </c>
      <c r="K5632" s="30" t="str">
        <f t="shared" si="512"/>
        <v>10 de 2014 - 11 de 2019</v>
      </c>
      <c r="L5632" s="30">
        <v>60</v>
      </c>
    </row>
    <row r="5633" spans="9:12" hidden="1" x14ac:dyDescent="0.2">
      <c r="I5633" s="47" t="str">
        <f t="shared" si="516"/>
        <v>10 de 2014</v>
      </c>
      <c r="J5633" s="30" t="s">
        <v>160</v>
      </c>
      <c r="K5633" s="30" t="str">
        <f t="shared" si="512"/>
        <v>10 de 2014 - 12 de 2019</v>
      </c>
      <c r="L5633" s="30">
        <v>61</v>
      </c>
    </row>
    <row r="5634" spans="9:12" hidden="1" x14ac:dyDescent="0.2">
      <c r="I5634" s="47" t="s">
        <v>99</v>
      </c>
      <c r="J5634" s="30" t="s">
        <v>149</v>
      </c>
      <c r="K5634" s="30" t="str">
        <f t="shared" si="512"/>
        <v>11 de 2014 - 1 de 2019</v>
      </c>
      <c r="L5634" s="30">
        <v>49</v>
      </c>
    </row>
    <row r="5635" spans="9:12" hidden="1" x14ac:dyDescent="0.2">
      <c r="I5635" s="47" t="str">
        <f>I5634</f>
        <v>11 de 2014</v>
      </c>
      <c r="J5635" s="30" t="s">
        <v>150</v>
      </c>
      <c r="K5635" s="30" t="str">
        <f t="shared" si="512"/>
        <v>11 de 2014 - 2 de 2019</v>
      </c>
      <c r="L5635" s="30">
        <v>50</v>
      </c>
    </row>
    <row r="5636" spans="9:12" hidden="1" x14ac:dyDescent="0.2">
      <c r="I5636" s="47" t="str">
        <f t="shared" ref="I5636:I5645" si="517">I5635</f>
        <v>11 de 2014</v>
      </c>
      <c r="J5636" s="30" t="s">
        <v>151</v>
      </c>
      <c r="K5636" s="30" t="str">
        <f t="shared" si="512"/>
        <v>11 de 2014 - 3 de 2019</v>
      </c>
      <c r="L5636" s="30">
        <v>51</v>
      </c>
    </row>
    <row r="5637" spans="9:12" hidden="1" x14ac:dyDescent="0.2">
      <c r="I5637" s="47" t="str">
        <f t="shared" si="517"/>
        <v>11 de 2014</v>
      </c>
      <c r="J5637" s="30" t="s">
        <v>152</v>
      </c>
      <c r="K5637" s="30" t="str">
        <f t="shared" si="512"/>
        <v>11 de 2014 - 4 de 2019</v>
      </c>
      <c r="L5637" s="30">
        <v>52</v>
      </c>
    </row>
    <row r="5638" spans="9:12" hidden="1" x14ac:dyDescent="0.2">
      <c r="I5638" s="47" t="str">
        <f t="shared" si="517"/>
        <v>11 de 2014</v>
      </c>
      <c r="J5638" s="30" t="s">
        <v>153</v>
      </c>
      <c r="K5638" s="30" t="str">
        <f t="shared" si="512"/>
        <v>11 de 2014 - 5 de 2019</v>
      </c>
      <c r="L5638" s="30">
        <v>53</v>
      </c>
    </row>
    <row r="5639" spans="9:12" hidden="1" x14ac:dyDescent="0.2">
      <c r="I5639" s="47" t="str">
        <f t="shared" si="517"/>
        <v>11 de 2014</v>
      </c>
      <c r="J5639" s="30" t="s">
        <v>154</v>
      </c>
      <c r="K5639" s="30" t="str">
        <f t="shared" si="512"/>
        <v>11 de 2014 - 6 de 2019</v>
      </c>
      <c r="L5639" s="30">
        <v>54</v>
      </c>
    </row>
    <row r="5640" spans="9:12" hidden="1" x14ac:dyDescent="0.2">
      <c r="I5640" s="47" t="str">
        <f t="shared" si="517"/>
        <v>11 de 2014</v>
      </c>
      <c r="J5640" s="30" t="s">
        <v>155</v>
      </c>
      <c r="K5640" s="30" t="str">
        <f t="shared" si="512"/>
        <v>11 de 2014 - 7 de 2019</v>
      </c>
      <c r="L5640" s="30">
        <v>55</v>
      </c>
    </row>
    <row r="5641" spans="9:12" hidden="1" x14ac:dyDescent="0.2">
      <c r="I5641" s="47" t="str">
        <f t="shared" si="517"/>
        <v>11 de 2014</v>
      </c>
      <c r="J5641" s="30" t="s">
        <v>156</v>
      </c>
      <c r="K5641" s="30" t="str">
        <f t="shared" si="512"/>
        <v>11 de 2014 - 8 de 2019</v>
      </c>
      <c r="L5641" s="30">
        <v>56</v>
      </c>
    </row>
    <row r="5642" spans="9:12" hidden="1" x14ac:dyDescent="0.2">
      <c r="I5642" s="47" t="str">
        <f t="shared" si="517"/>
        <v>11 de 2014</v>
      </c>
      <c r="J5642" s="30" t="s">
        <v>157</v>
      </c>
      <c r="K5642" s="30" t="str">
        <f t="shared" si="512"/>
        <v>11 de 2014 - 9 de 2019</v>
      </c>
      <c r="L5642" s="30">
        <v>57</v>
      </c>
    </row>
    <row r="5643" spans="9:12" hidden="1" x14ac:dyDescent="0.2">
      <c r="I5643" s="47" t="str">
        <f t="shared" si="517"/>
        <v>11 de 2014</v>
      </c>
      <c r="J5643" s="30" t="s">
        <v>158</v>
      </c>
      <c r="K5643" s="30" t="str">
        <f t="shared" ref="K5643:K5657" si="518">CONCATENATE(I5643," - ",J5643)</f>
        <v>11 de 2014 - 10 de 2019</v>
      </c>
      <c r="L5643" s="30">
        <v>58</v>
      </c>
    </row>
    <row r="5644" spans="9:12" hidden="1" x14ac:dyDescent="0.2">
      <c r="I5644" s="47" t="str">
        <f t="shared" si="517"/>
        <v>11 de 2014</v>
      </c>
      <c r="J5644" s="30" t="s">
        <v>159</v>
      </c>
      <c r="K5644" s="30" t="str">
        <f t="shared" si="518"/>
        <v>11 de 2014 - 11 de 2019</v>
      </c>
      <c r="L5644" s="30">
        <v>59</v>
      </c>
    </row>
    <row r="5645" spans="9:12" hidden="1" x14ac:dyDescent="0.2">
      <c r="I5645" s="47" t="str">
        <f t="shared" si="517"/>
        <v>11 de 2014</v>
      </c>
      <c r="J5645" s="30" t="s">
        <v>160</v>
      </c>
      <c r="K5645" s="30" t="str">
        <f t="shared" si="518"/>
        <v>11 de 2014 - 12 de 2019</v>
      </c>
      <c r="L5645" s="30">
        <v>60</v>
      </c>
    </row>
    <row r="5646" spans="9:12" hidden="1" x14ac:dyDescent="0.2">
      <c r="I5646" s="47" t="s">
        <v>100</v>
      </c>
      <c r="J5646" s="30" t="s">
        <v>149</v>
      </c>
      <c r="K5646" s="30" t="str">
        <f t="shared" si="518"/>
        <v>12 de 2014 - 1 de 2019</v>
      </c>
      <c r="L5646" s="30">
        <v>48</v>
      </c>
    </row>
    <row r="5647" spans="9:12" hidden="1" x14ac:dyDescent="0.2">
      <c r="I5647" s="47" t="str">
        <f>I5646</f>
        <v>12 de 2014</v>
      </c>
      <c r="J5647" s="30" t="s">
        <v>150</v>
      </c>
      <c r="K5647" s="30" t="str">
        <f t="shared" si="518"/>
        <v>12 de 2014 - 2 de 2019</v>
      </c>
      <c r="L5647" s="30">
        <v>49</v>
      </c>
    </row>
    <row r="5648" spans="9:12" hidden="1" x14ac:dyDescent="0.2">
      <c r="I5648" s="47" t="str">
        <f t="shared" ref="I5648:I5657" si="519">I5647</f>
        <v>12 de 2014</v>
      </c>
      <c r="J5648" s="30" t="s">
        <v>151</v>
      </c>
      <c r="K5648" s="30" t="str">
        <f t="shared" si="518"/>
        <v>12 de 2014 - 3 de 2019</v>
      </c>
      <c r="L5648" s="30">
        <v>50</v>
      </c>
    </row>
    <row r="5649" spans="9:12" hidden="1" x14ac:dyDescent="0.2">
      <c r="I5649" s="47" t="str">
        <f t="shared" si="519"/>
        <v>12 de 2014</v>
      </c>
      <c r="J5649" s="30" t="s">
        <v>152</v>
      </c>
      <c r="K5649" s="30" t="str">
        <f t="shared" si="518"/>
        <v>12 de 2014 - 4 de 2019</v>
      </c>
      <c r="L5649" s="30">
        <v>51</v>
      </c>
    </row>
    <row r="5650" spans="9:12" hidden="1" x14ac:dyDescent="0.2">
      <c r="I5650" s="47" t="str">
        <f t="shared" si="519"/>
        <v>12 de 2014</v>
      </c>
      <c r="J5650" s="30" t="s">
        <v>153</v>
      </c>
      <c r="K5650" s="30" t="str">
        <f t="shared" si="518"/>
        <v>12 de 2014 - 5 de 2019</v>
      </c>
      <c r="L5650" s="30">
        <v>52</v>
      </c>
    </row>
    <row r="5651" spans="9:12" hidden="1" x14ac:dyDescent="0.2">
      <c r="I5651" s="47" t="str">
        <f t="shared" si="519"/>
        <v>12 de 2014</v>
      </c>
      <c r="J5651" s="30" t="s">
        <v>154</v>
      </c>
      <c r="K5651" s="30" t="str">
        <f t="shared" si="518"/>
        <v>12 de 2014 - 6 de 2019</v>
      </c>
      <c r="L5651" s="30">
        <v>53</v>
      </c>
    </row>
    <row r="5652" spans="9:12" hidden="1" x14ac:dyDescent="0.2">
      <c r="I5652" s="47" t="str">
        <f t="shared" si="519"/>
        <v>12 de 2014</v>
      </c>
      <c r="J5652" s="30" t="s">
        <v>155</v>
      </c>
      <c r="K5652" s="30" t="str">
        <f t="shared" si="518"/>
        <v>12 de 2014 - 7 de 2019</v>
      </c>
      <c r="L5652" s="30">
        <v>54</v>
      </c>
    </row>
    <row r="5653" spans="9:12" hidden="1" x14ac:dyDescent="0.2">
      <c r="I5653" s="47" t="str">
        <f t="shared" si="519"/>
        <v>12 de 2014</v>
      </c>
      <c r="J5653" s="30" t="s">
        <v>156</v>
      </c>
      <c r="K5653" s="30" t="str">
        <f t="shared" si="518"/>
        <v>12 de 2014 - 8 de 2019</v>
      </c>
      <c r="L5653" s="30">
        <v>55</v>
      </c>
    </row>
    <row r="5654" spans="9:12" hidden="1" x14ac:dyDescent="0.2">
      <c r="I5654" s="47" t="str">
        <f t="shared" si="519"/>
        <v>12 de 2014</v>
      </c>
      <c r="J5654" s="30" t="s">
        <v>157</v>
      </c>
      <c r="K5654" s="30" t="str">
        <f t="shared" si="518"/>
        <v>12 de 2014 - 9 de 2019</v>
      </c>
      <c r="L5654" s="30">
        <v>56</v>
      </c>
    </row>
    <row r="5655" spans="9:12" hidden="1" x14ac:dyDescent="0.2">
      <c r="I5655" s="47" t="str">
        <f t="shared" si="519"/>
        <v>12 de 2014</v>
      </c>
      <c r="J5655" s="30" t="s">
        <v>158</v>
      </c>
      <c r="K5655" s="30" t="str">
        <f t="shared" si="518"/>
        <v>12 de 2014 - 10 de 2019</v>
      </c>
      <c r="L5655" s="30">
        <v>57</v>
      </c>
    </row>
    <row r="5656" spans="9:12" hidden="1" x14ac:dyDescent="0.2">
      <c r="I5656" s="47" t="str">
        <f t="shared" si="519"/>
        <v>12 de 2014</v>
      </c>
      <c r="J5656" s="30" t="s">
        <v>159</v>
      </c>
      <c r="K5656" s="30" t="str">
        <f t="shared" si="518"/>
        <v>12 de 2014 - 11 de 2019</v>
      </c>
      <c r="L5656" s="30">
        <v>58</v>
      </c>
    </row>
    <row r="5657" spans="9:12" hidden="1" x14ac:dyDescent="0.2">
      <c r="I5657" s="47" t="str">
        <f t="shared" si="519"/>
        <v>12 de 2014</v>
      </c>
      <c r="J5657" s="30" t="s">
        <v>160</v>
      </c>
      <c r="K5657" s="30" t="str">
        <f t="shared" si="518"/>
        <v>12 de 2014 - 12 de 2019</v>
      </c>
      <c r="L5657" s="30">
        <v>59</v>
      </c>
    </row>
    <row r="5658" spans="9:12" hidden="1" x14ac:dyDescent="0.2">
      <c r="K5658" s="18"/>
      <c r="L5658" s="18"/>
    </row>
    <row r="5659" spans="9:12" hidden="1" x14ac:dyDescent="0.2">
      <c r="I5659" s="30" t="s">
        <v>101</v>
      </c>
      <c r="J5659" s="30" t="s">
        <v>161</v>
      </c>
      <c r="K5659" s="30" t="str">
        <f>CONCATENATE(I5659," - ",J5659)</f>
        <v>1 de 2015 - 1 de 2020</v>
      </c>
      <c r="L5659" s="30">
        <v>59</v>
      </c>
    </row>
    <row r="5660" spans="9:12" hidden="1" x14ac:dyDescent="0.2">
      <c r="I5660" s="30" t="str">
        <f>I5659</f>
        <v>1 de 2015</v>
      </c>
      <c r="J5660" s="30" t="s">
        <v>162</v>
      </c>
      <c r="K5660" s="30" t="str">
        <f t="shared" ref="K5660:K5723" si="520">CONCATENATE(I5660," - ",J5660)</f>
        <v>1 de 2015 - 2 de 2020</v>
      </c>
      <c r="L5660" s="30">
        <v>60</v>
      </c>
    </row>
    <row r="5661" spans="9:12" hidden="1" x14ac:dyDescent="0.2">
      <c r="I5661" s="30" t="str">
        <f t="shared" ref="I5661:I5670" si="521">I5660</f>
        <v>1 de 2015</v>
      </c>
      <c r="J5661" s="30" t="s">
        <v>163</v>
      </c>
      <c r="K5661" s="30" t="str">
        <f t="shared" si="520"/>
        <v>1 de 2015 - 3 de 2020</v>
      </c>
      <c r="L5661" s="30">
        <v>61</v>
      </c>
    </row>
    <row r="5662" spans="9:12" hidden="1" x14ac:dyDescent="0.2">
      <c r="I5662" s="30" t="str">
        <f t="shared" si="521"/>
        <v>1 de 2015</v>
      </c>
      <c r="J5662" s="30" t="s">
        <v>164</v>
      </c>
      <c r="K5662" s="30" t="str">
        <f t="shared" si="520"/>
        <v>1 de 2015 - 4 de 2020</v>
      </c>
      <c r="L5662" s="30">
        <v>62</v>
      </c>
    </row>
    <row r="5663" spans="9:12" hidden="1" x14ac:dyDescent="0.2">
      <c r="I5663" s="30" t="str">
        <f t="shared" si="521"/>
        <v>1 de 2015</v>
      </c>
      <c r="J5663" s="30" t="s">
        <v>165</v>
      </c>
      <c r="K5663" s="30" t="str">
        <f t="shared" si="520"/>
        <v>1 de 2015 - 5 de 2020</v>
      </c>
      <c r="L5663" s="30">
        <v>63</v>
      </c>
    </row>
    <row r="5664" spans="9:12" hidden="1" x14ac:dyDescent="0.2">
      <c r="I5664" s="30" t="str">
        <f t="shared" si="521"/>
        <v>1 de 2015</v>
      </c>
      <c r="J5664" s="30" t="s">
        <v>166</v>
      </c>
      <c r="K5664" s="30" t="str">
        <f t="shared" si="520"/>
        <v>1 de 2015 - 6 de 2020</v>
      </c>
      <c r="L5664" s="30">
        <v>64</v>
      </c>
    </row>
    <row r="5665" spans="9:12" hidden="1" x14ac:dyDescent="0.2">
      <c r="I5665" s="30" t="str">
        <f t="shared" si="521"/>
        <v>1 de 2015</v>
      </c>
      <c r="J5665" s="30" t="s">
        <v>167</v>
      </c>
      <c r="K5665" s="30" t="str">
        <f t="shared" si="520"/>
        <v>1 de 2015 - 7 de 2020</v>
      </c>
      <c r="L5665" s="30">
        <v>65</v>
      </c>
    </row>
    <row r="5666" spans="9:12" hidden="1" x14ac:dyDescent="0.2">
      <c r="I5666" s="30" t="str">
        <f t="shared" si="521"/>
        <v>1 de 2015</v>
      </c>
      <c r="J5666" s="30" t="s">
        <v>168</v>
      </c>
      <c r="K5666" s="30" t="str">
        <f t="shared" si="520"/>
        <v>1 de 2015 - 8 de 2020</v>
      </c>
      <c r="L5666" s="30">
        <v>66</v>
      </c>
    </row>
    <row r="5667" spans="9:12" hidden="1" x14ac:dyDescent="0.2">
      <c r="I5667" s="30" t="str">
        <f t="shared" si="521"/>
        <v>1 de 2015</v>
      </c>
      <c r="J5667" s="30" t="s">
        <v>169</v>
      </c>
      <c r="K5667" s="30" t="str">
        <f t="shared" si="520"/>
        <v>1 de 2015 - 9 de 2020</v>
      </c>
      <c r="L5667" s="30">
        <v>67</v>
      </c>
    </row>
    <row r="5668" spans="9:12" hidden="1" x14ac:dyDescent="0.2">
      <c r="I5668" s="30" t="str">
        <f t="shared" si="521"/>
        <v>1 de 2015</v>
      </c>
      <c r="J5668" s="30" t="s">
        <v>170</v>
      </c>
      <c r="K5668" s="30" t="str">
        <f t="shared" si="520"/>
        <v>1 de 2015 - 10 de 2020</v>
      </c>
      <c r="L5668" s="30">
        <v>68</v>
      </c>
    </row>
    <row r="5669" spans="9:12" hidden="1" x14ac:dyDescent="0.2">
      <c r="I5669" s="30" t="str">
        <f t="shared" si="521"/>
        <v>1 de 2015</v>
      </c>
      <c r="J5669" s="30" t="s">
        <v>171</v>
      </c>
      <c r="K5669" s="30" t="str">
        <f t="shared" si="520"/>
        <v>1 de 2015 - 11 de 2020</v>
      </c>
      <c r="L5669" s="30">
        <v>69</v>
      </c>
    </row>
    <row r="5670" spans="9:12" hidden="1" x14ac:dyDescent="0.2">
      <c r="I5670" s="30" t="str">
        <f t="shared" si="521"/>
        <v>1 de 2015</v>
      </c>
      <c r="J5670" s="30" t="s">
        <v>172</v>
      </c>
      <c r="K5670" s="30" t="str">
        <f t="shared" si="520"/>
        <v>1 de 2015 - 12 de 2020</v>
      </c>
      <c r="L5670" s="30">
        <v>70</v>
      </c>
    </row>
    <row r="5671" spans="9:12" hidden="1" x14ac:dyDescent="0.2">
      <c r="I5671" s="30" t="s">
        <v>102</v>
      </c>
      <c r="J5671" s="30" t="s">
        <v>161</v>
      </c>
      <c r="K5671" s="30" t="str">
        <f t="shared" si="520"/>
        <v>2 de 2015 - 1 de 2020</v>
      </c>
      <c r="L5671" s="47">
        <v>58</v>
      </c>
    </row>
    <row r="5672" spans="9:12" hidden="1" x14ac:dyDescent="0.2">
      <c r="I5672" s="30" t="str">
        <f>I5671</f>
        <v>2 de 2015</v>
      </c>
      <c r="J5672" s="30" t="s">
        <v>162</v>
      </c>
      <c r="K5672" s="30" t="str">
        <f t="shared" si="520"/>
        <v>2 de 2015 - 2 de 2020</v>
      </c>
      <c r="L5672" s="47">
        <v>59</v>
      </c>
    </row>
    <row r="5673" spans="9:12" hidden="1" x14ac:dyDescent="0.2">
      <c r="I5673" s="30" t="str">
        <f t="shared" ref="I5673:I5682" si="522">I5672</f>
        <v>2 de 2015</v>
      </c>
      <c r="J5673" s="30" t="s">
        <v>163</v>
      </c>
      <c r="K5673" s="30" t="str">
        <f t="shared" si="520"/>
        <v>2 de 2015 - 3 de 2020</v>
      </c>
      <c r="L5673" s="47">
        <v>60</v>
      </c>
    </row>
    <row r="5674" spans="9:12" hidden="1" x14ac:dyDescent="0.2">
      <c r="I5674" s="30" t="str">
        <f t="shared" si="522"/>
        <v>2 de 2015</v>
      </c>
      <c r="J5674" s="30" t="s">
        <v>164</v>
      </c>
      <c r="K5674" s="30" t="str">
        <f t="shared" si="520"/>
        <v>2 de 2015 - 4 de 2020</v>
      </c>
      <c r="L5674" s="47">
        <v>61</v>
      </c>
    </row>
    <row r="5675" spans="9:12" hidden="1" x14ac:dyDescent="0.2">
      <c r="I5675" s="30" t="str">
        <f t="shared" si="522"/>
        <v>2 de 2015</v>
      </c>
      <c r="J5675" s="30" t="s">
        <v>165</v>
      </c>
      <c r="K5675" s="30" t="str">
        <f t="shared" si="520"/>
        <v>2 de 2015 - 5 de 2020</v>
      </c>
      <c r="L5675" s="47">
        <v>62</v>
      </c>
    </row>
    <row r="5676" spans="9:12" hidden="1" x14ac:dyDescent="0.2">
      <c r="I5676" s="30" t="str">
        <f t="shared" si="522"/>
        <v>2 de 2015</v>
      </c>
      <c r="J5676" s="30" t="s">
        <v>166</v>
      </c>
      <c r="K5676" s="30" t="str">
        <f t="shared" si="520"/>
        <v>2 de 2015 - 6 de 2020</v>
      </c>
      <c r="L5676" s="47">
        <v>63</v>
      </c>
    </row>
    <row r="5677" spans="9:12" hidden="1" x14ac:dyDescent="0.2">
      <c r="I5677" s="30" t="str">
        <f t="shared" si="522"/>
        <v>2 de 2015</v>
      </c>
      <c r="J5677" s="30" t="s">
        <v>167</v>
      </c>
      <c r="K5677" s="30" t="str">
        <f t="shared" si="520"/>
        <v>2 de 2015 - 7 de 2020</v>
      </c>
      <c r="L5677" s="47">
        <v>64</v>
      </c>
    </row>
    <row r="5678" spans="9:12" hidden="1" x14ac:dyDescent="0.2">
      <c r="I5678" s="30" t="str">
        <f t="shared" si="522"/>
        <v>2 de 2015</v>
      </c>
      <c r="J5678" s="30" t="s">
        <v>168</v>
      </c>
      <c r="K5678" s="30" t="str">
        <f t="shared" si="520"/>
        <v>2 de 2015 - 8 de 2020</v>
      </c>
      <c r="L5678" s="47">
        <v>65</v>
      </c>
    </row>
    <row r="5679" spans="9:12" hidden="1" x14ac:dyDescent="0.2">
      <c r="I5679" s="30" t="str">
        <f t="shared" si="522"/>
        <v>2 de 2015</v>
      </c>
      <c r="J5679" s="30" t="s">
        <v>169</v>
      </c>
      <c r="K5679" s="30" t="str">
        <f t="shared" si="520"/>
        <v>2 de 2015 - 9 de 2020</v>
      </c>
      <c r="L5679" s="47">
        <v>66</v>
      </c>
    </row>
    <row r="5680" spans="9:12" hidden="1" x14ac:dyDescent="0.2">
      <c r="I5680" s="30" t="str">
        <f t="shared" si="522"/>
        <v>2 de 2015</v>
      </c>
      <c r="J5680" s="30" t="s">
        <v>170</v>
      </c>
      <c r="K5680" s="30" t="str">
        <f t="shared" si="520"/>
        <v>2 de 2015 - 10 de 2020</v>
      </c>
      <c r="L5680" s="47">
        <v>67</v>
      </c>
    </row>
    <row r="5681" spans="9:12" hidden="1" x14ac:dyDescent="0.2">
      <c r="I5681" s="30" t="str">
        <f t="shared" si="522"/>
        <v>2 de 2015</v>
      </c>
      <c r="J5681" s="30" t="s">
        <v>171</v>
      </c>
      <c r="K5681" s="30" t="str">
        <f t="shared" si="520"/>
        <v>2 de 2015 - 11 de 2020</v>
      </c>
      <c r="L5681" s="47">
        <v>68</v>
      </c>
    </row>
    <row r="5682" spans="9:12" hidden="1" x14ac:dyDescent="0.2">
      <c r="I5682" s="30" t="str">
        <f t="shared" si="522"/>
        <v>2 de 2015</v>
      </c>
      <c r="J5682" s="30" t="s">
        <v>172</v>
      </c>
      <c r="K5682" s="30" t="str">
        <f t="shared" si="520"/>
        <v>2 de 2015 - 12 de 2020</v>
      </c>
      <c r="L5682" s="47">
        <v>69</v>
      </c>
    </row>
    <row r="5683" spans="9:12" hidden="1" x14ac:dyDescent="0.2">
      <c r="I5683" s="47" t="s">
        <v>103</v>
      </c>
      <c r="J5683" s="30" t="s">
        <v>161</v>
      </c>
      <c r="K5683" s="30" t="str">
        <f t="shared" si="520"/>
        <v>3 de 2015 - 1 de 2020</v>
      </c>
      <c r="L5683" s="30">
        <v>57</v>
      </c>
    </row>
    <row r="5684" spans="9:12" hidden="1" x14ac:dyDescent="0.2">
      <c r="I5684" s="47" t="str">
        <f>I5683</f>
        <v>3 de 2015</v>
      </c>
      <c r="J5684" s="30" t="s">
        <v>162</v>
      </c>
      <c r="K5684" s="30" t="str">
        <f t="shared" si="520"/>
        <v>3 de 2015 - 2 de 2020</v>
      </c>
      <c r="L5684" s="30">
        <v>58</v>
      </c>
    </row>
    <row r="5685" spans="9:12" hidden="1" x14ac:dyDescent="0.2">
      <c r="I5685" s="47" t="str">
        <f t="shared" ref="I5685:I5694" si="523">I5684</f>
        <v>3 de 2015</v>
      </c>
      <c r="J5685" s="30" t="s">
        <v>163</v>
      </c>
      <c r="K5685" s="30" t="str">
        <f t="shared" si="520"/>
        <v>3 de 2015 - 3 de 2020</v>
      </c>
      <c r="L5685" s="30">
        <v>59</v>
      </c>
    </row>
    <row r="5686" spans="9:12" hidden="1" x14ac:dyDescent="0.2">
      <c r="I5686" s="47" t="str">
        <f t="shared" si="523"/>
        <v>3 de 2015</v>
      </c>
      <c r="J5686" s="30" t="s">
        <v>164</v>
      </c>
      <c r="K5686" s="30" t="str">
        <f t="shared" si="520"/>
        <v>3 de 2015 - 4 de 2020</v>
      </c>
      <c r="L5686" s="30">
        <v>60</v>
      </c>
    </row>
    <row r="5687" spans="9:12" hidden="1" x14ac:dyDescent="0.2">
      <c r="I5687" s="47" t="str">
        <f t="shared" si="523"/>
        <v>3 de 2015</v>
      </c>
      <c r="J5687" s="30" t="s">
        <v>165</v>
      </c>
      <c r="K5687" s="30" t="str">
        <f t="shared" si="520"/>
        <v>3 de 2015 - 5 de 2020</v>
      </c>
      <c r="L5687" s="30">
        <v>61</v>
      </c>
    </row>
    <row r="5688" spans="9:12" hidden="1" x14ac:dyDescent="0.2">
      <c r="I5688" s="47" t="str">
        <f t="shared" si="523"/>
        <v>3 de 2015</v>
      </c>
      <c r="J5688" s="30" t="s">
        <v>166</v>
      </c>
      <c r="K5688" s="30" t="str">
        <f t="shared" si="520"/>
        <v>3 de 2015 - 6 de 2020</v>
      </c>
      <c r="L5688" s="30">
        <v>62</v>
      </c>
    </row>
    <row r="5689" spans="9:12" hidden="1" x14ac:dyDescent="0.2">
      <c r="I5689" s="47" t="str">
        <f t="shared" si="523"/>
        <v>3 de 2015</v>
      </c>
      <c r="J5689" s="30" t="s">
        <v>167</v>
      </c>
      <c r="K5689" s="30" t="str">
        <f t="shared" si="520"/>
        <v>3 de 2015 - 7 de 2020</v>
      </c>
      <c r="L5689" s="30">
        <v>63</v>
      </c>
    </row>
    <row r="5690" spans="9:12" hidden="1" x14ac:dyDescent="0.2">
      <c r="I5690" s="47" t="str">
        <f t="shared" si="523"/>
        <v>3 de 2015</v>
      </c>
      <c r="J5690" s="30" t="s">
        <v>168</v>
      </c>
      <c r="K5690" s="30" t="str">
        <f t="shared" si="520"/>
        <v>3 de 2015 - 8 de 2020</v>
      </c>
      <c r="L5690" s="30">
        <v>64</v>
      </c>
    </row>
    <row r="5691" spans="9:12" hidden="1" x14ac:dyDescent="0.2">
      <c r="I5691" s="47" t="str">
        <f t="shared" si="523"/>
        <v>3 de 2015</v>
      </c>
      <c r="J5691" s="30" t="s">
        <v>169</v>
      </c>
      <c r="K5691" s="30" t="str">
        <f t="shared" si="520"/>
        <v>3 de 2015 - 9 de 2020</v>
      </c>
      <c r="L5691" s="30">
        <v>65</v>
      </c>
    </row>
    <row r="5692" spans="9:12" hidden="1" x14ac:dyDescent="0.2">
      <c r="I5692" s="47" t="str">
        <f t="shared" si="523"/>
        <v>3 de 2015</v>
      </c>
      <c r="J5692" s="30" t="s">
        <v>170</v>
      </c>
      <c r="K5692" s="30" t="str">
        <f t="shared" si="520"/>
        <v>3 de 2015 - 10 de 2020</v>
      </c>
      <c r="L5692" s="30">
        <v>66</v>
      </c>
    </row>
    <row r="5693" spans="9:12" hidden="1" x14ac:dyDescent="0.2">
      <c r="I5693" s="47" t="str">
        <f t="shared" si="523"/>
        <v>3 de 2015</v>
      </c>
      <c r="J5693" s="30" t="s">
        <v>171</v>
      </c>
      <c r="K5693" s="30" t="str">
        <f t="shared" si="520"/>
        <v>3 de 2015 - 11 de 2020</v>
      </c>
      <c r="L5693" s="30">
        <v>67</v>
      </c>
    </row>
    <row r="5694" spans="9:12" hidden="1" x14ac:dyDescent="0.2">
      <c r="I5694" s="47" t="str">
        <f t="shared" si="523"/>
        <v>3 de 2015</v>
      </c>
      <c r="J5694" s="30" t="s">
        <v>172</v>
      </c>
      <c r="K5694" s="30" t="str">
        <f t="shared" si="520"/>
        <v>3 de 2015 - 12 de 2020</v>
      </c>
      <c r="L5694" s="30">
        <v>68</v>
      </c>
    </row>
    <row r="5695" spans="9:12" hidden="1" x14ac:dyDescent="0.2">
      <c r="I5695" s="47" t="s">
        <v>104</v>
      </c>
      <c r="J5695" s="30" t="s">
        <v>161</v>
      </c>
      <c r="K5695" s="30" t="str">
        <f t="shared" si="520"/>
        <v>4 de 2015 - 1 de 2020</v>
      </c>
      <c r="L5695" s="30">
        <v>56</v>
      </c>
    </row>
    <row r="5696" spans="9:12" hidden="1" x14ac:dyDescent="0.2">
      <c r="I5696" s="47" t="str">
        <f>I5695</f>
        <v>4 de 2015</v>
      </c>
      <c r="J5696" s="30" t="s">
        <v>162</v>
      </c>
      <c r="K5696" s="30" t="str">
        <f t="shared" si="520"/>
        <v>4 de 2015 - 2 de 2020</v>
      </c>
      <c r="L5696" s="30">
        <v>57</v>
      </c>
    </row>
    <row r="5697" spans="9:12" hidden="1" x14ac:dyDescent="0.2">
      <c r="I5697" s="47" t="str">
        <f t="shared" ref="I5697:I5706" si="524">I5696</f>
        <v>4 de 2015</v>
      </c>
      <c r="J5697" s="30" t="s">
        <v>163</v>
      </c>
      <c r="K5697" s="30" t="str">
        <f t="shared" si="520"/>
        <v>4 de 2015 - 3 de 2020</v>
      </c>
      <c r="L5697" s="30">
        <v>58</v>
      </c>
    </row>
    <row r="5698" spans="9:12" hidden="1" x14ac:dyDescent="0.2">
      <c r="I5698" s="47" t="str">
        <f t="shared" si="524"/>
        <v>4 de 2015</v>
      </c>
      <c r="J5698" s="30" t="s">
        <v>164</v>
      </c>
      <c r="K5698" s="30" t="str">
        <f t="shared" si="520"/>
        <v>4 de 2015 - 4 de 2020</v>
      </c>
      <c r="L5698" s="30">
        <v>59</v>
      </c>
    </row>
    <row r="5699" spans="9:12" hidden="1" x14ac:dyDescent="0.2">
      <c r="I5699" s="47" t="str">
        <f t="shared" si="524"/>
        <v>4 de 2015</v>
      </c>
      <c r="J5699" s="30" t="s">
        <v>165</v>
      </c>
      <c r="K5699" s="30" t="str">
        <f t="shared" si="520"/>
        <v>4 de 2015 - 5 de 2020</v>
      </c>
      <c r="L5699" s="30">
        <v>60</v>
      </c>
    </row>
    <row r="5700" spans="9:12" hidden="1" x14ac:dyDescent="0.2">
      <c r="I5700" s="47" t="str">
        <f t="shared" si="524"/>
        <v>4 de 2015</v>
      </c>
      <c r="J5700" s="30" t="s">
        <v>166</v>
      </c>
      <c r="K5700" s="30" t="str">
        <f t="shared" si="520"/>
        <v>4 de 2015 - 6 de 2020</v>
      </c>
      <c r="L5700" s="30">
        <v>61</v>
      </c>
    </row>
    <row r="5701" spans="9:12" hidden="1" x14ac:dyDescent="0.2">
      <c r="I5701" s="47" t="str">
        <f t="shared" si="524"/>
        <v>4 de 2015</v>
      </c>
      <c r="J5701" s="30" t="s">
        <v>167</v>
      </c>
      <c r="K5701" s="30" t="str">
        <f t="shared" si="520"/>
        <v>4 de 2015 - 7 de 2020</v>
      </c>
      <c r="L5701" s="30">
        <v>62</v>
      </c>
    </row>
    <row r="5702" spans="9:12" hidden="1" x14ac:dyDescent="0.2">
      <c r="I5702" s="47" t="str">
        <f t="shared" si="524"/>
        <v>4 de 2015</v>
      </c>
      <c r="J5702" s="30" t="s">
        <v>168</v>
      </c>
      <c r="K5702" s="30" t="str">
        <f t="shared" si="520"/>
        <v>4 de 2015 - 8 de 2020</v>
      </c>
      <c r="L5702" s="30">
        <v>63</v>
      </c>
    </row>
    <row r="5703" spans="9:12" hidden="1" x14ac:dyDescent="0.2">
      <c r="I5703" s="47" t="str">
        <f t="shared" si="524"/>
        <v>4 de 2015</v>
      </c>
      <c r="J5703" s="30" t="s">
        <v>169</v>
      </c>
      <c r="K5703" s="30" t="str">
        <f t="shared" si="520"/>
        <v>4 de 2015 - 9 de 2020</v>
      </c>
      <c r="L5703" s="30">
        <v>64</v>
      </c>
    </row>
    <row r="5704" spans="9:12" hidden="1" x14ac:dyDescent="0.2">
      <c r="I5704" s="47" t="str">
        <f t="shared" si="524"/>
        <v>4 de 2015</v>
      </c>
      <c r="J5704" s="30" t="s">
        <v>170</v>
      </c>
      <c r="K5704" s="30" t="str">
        <f t="shared" si="520"/>
        <v>4 de 2015 - 10 de 2020</v>
      </c>
      <c r="L5704" s="30">
        <v>65</v>
      </c>
    </row>
    <row r="5705" spans="9:12" hidden="1" x14ac:dyDescent="0.2">
      <c r="I5705" s="47" t="str">
        <f t="shared" si="524"/>
        <v>4 de 2015</v>
      </c>
      <c r="J5705" s="30" t="s">
        <v>171</v>
      </c>
      <c r="K5705" s="30" t="str">
        <f t="shared" si="520"/>
        <v>4 de 2015 - 11 de 2020</v>
      </c>
      <c r="L5705" s="30">
        <v>66</v>
      </c>
    </row>
    <row r="5706" spans="9:12" hidden="1" x14ac:dyDescent="0.2">
      <c r="I5706" s="47" t="str">
        <f t="shared" si="524"/>
        <v>4 de 2015</v>
      </c>
      <c r="J5706" s="30" t="s">
        <v>172</v>
      </c>
      <c r="K5706" s="30" t="str">
        <f t="shared" si="520"/>
        <v>4 de 2015 - 12 de 2020</v>
      </c>
      <c r="L5706" s="30">
        <v>67</v>
      </c>
    </row>
    <row r="5707" spans="9:12" hidden="1" x14ac:dyDescent="0.2">
      <c r="I5707" s="47" t="s">
        <v>105</v>
      </c>
      <c r="J5707" s="30" t="s">
        <v>161</v>
      </c>
      <c r="K5707" s="30" t="str">
        <f t="shared" si="520"/>
        <v>5 de 2015 - 1 de 2020</v>
      </c>
      <c r="L5707" s="30">
        <v>55</v>
      </c>
    </row>
    <row r="5708" spans="9:12" hidden="1" x14ac:dyDescent="0.2">
      <c r="I5708" s="47" t="str">
        <f>I5707</f>
        <v>5 de 2015</v>
      </c>
      <c r="J5708" s="30" t="s">
        <v>162</v>
      </c>
      <c r="K5708" s="30" t="str">
        <f t="shared" si="520"/>
        <v>5 de 2015 - 2 de 2020</v>
      </c>
      <c r="L5708" s="30">
        <v>56</v>
      </c>
    </row>
    <row r="5709" spans="9:12" hidden="1" x14ac:dyDescent="0.2">
      <c r="I5709" s="47" t="str">
        <f t="shared" ref="I5709:I5718" si="525">I5708</f>
        <v>5 de 2015</v>
      </c>
      <c r="J5709" s="30" t="s">
        <v>163</v>
      </c>
      <c r="K5709" s="30" t="str">
        <f t="shared" si="520"/>
        <v>5 de 2015 - 3 de 2020</v>
      </c>
      <c r="L5709" s="30">
        <v>57</v>
      </c>
    </row>
    <row r="5710" spans="9:12" hidden="1" x14ac:dyDescent="0.2">
      <c r="I5710" s="47" t="str">
        <f t="shared" si="525"/>
        <v>5 de 2015</v>
      </c>
      <c r="J5710" s="30" t="s">
        <v>164</v>
      </c>
      <c r="K5710" s="30" t="str">
        <f t="shared" si="520"/>
        <v>5 de 2015 - 4 de 2020</v>
      </c>
      <c r="L5710" s="30">
        <v>58</v>
      </c>
    </row>
    <row r="5711" spans="9:12" hidden="1" x14ac:dyDescent="0.2">
      <c r="I5711" s="47" t="str">
        <f t="shared" si="525"/>
        <v>5 de 2015</v>
      </c>
      <c r="J5711" s="30" t="s">
        <v>165</v>
      </c>
      <c r="K5711" s="30" t="str">
        <f t="shared" si="520"/>
        <v>5 de 2015 - 5 de 2020</v>
      </c>
      <c r="L5711" s="30">
        <v>59</v>
      </c>
    </row>
    <row r="5712" spans="9:12" hidden="1" x14ac:dyDescent="0.2">
      <c r="I5712" s="47" t="str">
        <f t="shared" si="525"/>
        <v>5 de 2015</v>
      </c>
      <c r="J5712" s="30" t="s">
        <v>166</v>
      </c>
      <c r="K5712" s="30" t="str">
        <f t="shared" si="520"/>
        <v>5 de 2015 - 6 de 2020</v>
      </c>
      <c r="L5712" s="30">
        <v>60</v>
      </c>
    </row>
    <row r="5713" spans="9:12" hidden="1" x14ac:dyDescent="0.2">
      <c r="I5713" s="47" t="str">
        <f t="shared" si="525"/>
        <v>5 de 2015</v>
      </c>
      <c r="J5713" s="30" t="s">
        <v>167</v>
      </c>
      <c r="K5713" s="30" t="str">
        <f t="shared" si="520"/>
        <v>5 de 2015 - 7 de 2020</v>
      </c>
      <c r="L5713" s="30">
        <v>61</v>
      </c>
    </row>
    <row r="5714" spans="9:12" hidden="1" x14ac:dyDescent="0.2">
      <c r="I5714" s="47" t="str">
        <f t="shared" si="525"/>
        <v>5 de 2015</v>
      </c>
      <c r="J5714" s="30" t="s">
        <v>168</v>
      </c>
      <c r="K5714" s="30" t="str">
        <f t="shared" si="520"/>
        <v>5 de 2015 - 8 de 2020</v>
      </c>
      <c r="L5714" s="30">
        <v>62</v>
      </c>
    </row>
    <row r="5715" spans="9:12" hidden="1" x14ac:dyDescent="0.2">
      <c r="I5715" s="47" t="str">
        <f t="shared" si="525"/>
        <v>5 de 2015</v>
      </c>
      <c r="J5715" s="30" t="s">
        <v>169</v>
      </c>
      <c r="K5715" s="30" t="str">
        <f t="shared" si="520"/>
        <v>5 de 2015 - 9 de 2020</v>
      </c>
      <c r="L5715" s="30">
        <v>63</v>
      </c>
    </row>
    <row r="5716" spans="9:12" hidden="1" x14ac:dyDescent="0.2">
      <c r="I5716" s="47" t="str">
        <f t="shared" si="525"/>
        <v>5 de 2015</v>
      </c>
      <c r="J5716" s="30" t="s">
        <v>170</v>
      </c>
      <c r="K5716" s="30" t="str">
        <f t="shared" si="520"/>
        <v>5 de 2015 - 10 de 2020</v>
      </c>
      <c r="L5716" s="30">
        <v>64</v>
      </c>
    </row>
    <row r="5717" spans="9:12" hidden="1" x14ac:dyDescent="0.2">
      <c r="I5717" s="47" t="str">
        <f t="shared" si="525"/>
        <v>5 de 2015</v>
      </c>
      <c r="J5717" s="30" t="s">
        <v>171</v>
      </c>
      <c r="K5717" s="30" t="str">
        <f t="shared" si="520"/>
        <v>5 de 2015 - 11 de 2020</v>
      </c>
      <c r="L5717" s="30">
        <v>65</v>
      </c>
    </row>
    <row r="5718" spans="9:12" hidden="1" x14ac:dyDescent="0.2">
      <c r="I5718" s="47" t="str">
        <f t="shared" si="525"/>
        <v>5 de 2015</v>
      </c>
      <c r="J5718" s="30" t="s">
        <v>172</v>
      </c>
      <c r="K5718" s="30" t="str">
        <f t="shared" si="520"/>
        <v>5 de 2015 - 12 de 2020</v>
      </c>
      <c r="L5718" s="30">
        <v>66</v>
      </c>
    </row>
    <row r="5719" spans="9:12" hidden="1" x14ac:dyDescent="0.2">
      <c r="I5719" s="47" t="s">
        <v>106</v>
      </c>
      <c r="J5719" s="30" t="s">
        <v>161</v>
      </c>
      <c r="K5719" s="30" t="str">
        <f t="shared" si="520"/>
        <v>6 de 2015 - 1 de 2020</v>
      </c>
      <c r="L5719" s="30">
        <v>54</v>
      </c>
    </row>
    <row r="5720" spans="9:12" hidden="1" x14ac:dyDescent="0.2">
      <c r="I5720" s="47" t="str">
        <f>I5719</f>
        <v>6 de 2015</v>
      </c>
      <c r="J5720" s="30" t="s">
        <v>162</v>
      </c>
      <c r="K5720" s="30" t="str">
        <f t="shared" si="520"/>
        <v>6 de 2015 - 2 de 2020</v>
      </c>
      <c r="L5720" s="30">
        <v>55</v>
      </c>
    </row>
    <row r="5721" spans="9:12" hidden="1" x14ac:dyDescent="0.2">
      <c r="I5721" s="47" t="str">
        <f t="shared" ref="I5721:I5730" si="526">I5720</f>
        <v>6 de 2015</v>
      </c>
      <c r="J5721" s="30" t="s">
        <v>163</v>
      </c>
      <c r="K5721" s="30" t="str">
        <f t="shared" si="520"/>
        <v>6 de 2015 - 3 de 2020</v>
      </c>
      <c r="L5721" s="30">
        <v>56</v>
      </c>
    </row>
    <row r="5722" spans="9:12" hidden="1" x14ac:dyDescent="0.2">
      <c r="I5722" s="47" t="str">
        <f t="shared" si="526"/>
        <v>6 de 2015</v>
      </c>
      <c r="J5722" s="30" t="s">
        <v>164</v>
      </c>
      <c r="K5722" s="30" t="str">
        <f t="shared" si="520"/>
        <v>6 de 2015 - 4 de 2020</v>
      </c>
      <c r="L5722" s="30">
        <v>57</v>
      </c>
    </row>
    <row r="5723" spans="9:12" hidden="1" x14ac:dyDescent="0.2">
      <c r="I5723" s="47" t="str">
        <f t="shared" si="526"/>
        <v>6 de 2015</v>
      </c>
      <c r="J5723" s="30" t="s">
        <v>165</v>
      </c>
      <c r="K5723" s="30" t="str">
        <f t="shared" si="520"/>
        <v>6 de 2015 - 5 de 2020</v>
      </c>
      <c r="L5723" s="30">
        <v>58</v>
      </c>
    </row>
    <row r="5724" spans="9:12" hidden="1" x14ac:dyDescent="0.2">
      <c r="I5724" s="47" t="str">
        <f t="shared" si="526"/>
        <v>6 de 2015</v>
      </c>
      <c r="J5724" s="30" t="s">
        <v>166</v>
      </c>
      <c r="K5724" s="30" t="str">
        <f t="shared" ref="K5724:K5787" si="527">CONCATENATE(I5724," - ",J5724)</f>
        <v>6 de 2015 - 6 de 2020</v>
      </c>
      <c r="L5724" s="30">
        <v>59</v>
      </c>
    </row>
    <row r="5725" spans="9:12" hidden="1" x14ac:dyDescent="0.2">
      <c r="I5725" s="47" t="str">
        <f t="shared" si="526"/>
        <v>6 de 2015</v>
      </c>
      <c r="J5725" s="30" t="s">
        <v>167</v>
      </c>
      <c r="K5725" s="30" t="str">
        <f t="shared" si="527"/>
        <v>6 de 2015 - 7 de 2020</v>
      </c>
      <c r="L5725" s="30">
        <v>60</v>
      </c>
    </row>
    <row r="5726" spans="9:12" hidden="1" x14ac:dyDescent="0.2">
      <c r="I5726" s="47" t="str">
        <f t="shared" si="526"/>
        <v>6 de 2015</v>
      </c>
      <c r="J5726" s="30" t="s">
        <v>168</v>
      </c>
      <c r="K5726" s="30" t="str">
        <f t="shared" si="527"/>
        <v>6 de 2015 - 8 de 2020</v>
      </c>
      <c r="L5726" s="30">
        <v>61</v>
      </c>
    </row>
    <row r="5727" spans="9:12" hidden="1" x14ac:dyDescent="0.2">
      <c r="I5727" s="47" t="str">
        <f t="shared" si="526"/>
        <v>6 de 2015</v>
      </c>
      <c r="J5727" s="30" t="s">
        <v>169</v>
      </c>
      <c r="K5727" s="30" t="str">
        <f t="shared" si="527"/>
        <v>6 de 2015 - 9 de 2020</v>
      </c>
      <c r="L5727" s="30">
        <v>62</v>
      </c>
    </row>
    <row r="5728" spans="9:12" hidden="1" x14ac:dyDescent="0.2">
      <c r="I5728" s="47" t="str">
        <f t="shared" si="526"/>
        <v>6 de 2015</v>
      </c>
      <c r="J5728" s="30" t="s">
        <v>170</v>
      </c>
      <c r="K5728" s="30" t="str">
        <f t="shared" si="527"/>
        <v>6 de 2015 - 10 de 2020</v>
      </c>
      <c r="L5728" s="30">
        <v>63</v>
      </c>
    </row>
    <row r="5729" spans="9:12" hidden="1" x14ac:dyDescent="0.2">
      <c r="I5729" s="47" t="str">
        <f t="shared" si="526"/>
        <v>6 de 2015</v>
      </c>
      <c r="J5729" s="30" t="s">
        <v>171</v>
      </c>
      <c r="K5729" s="30" t="str">
        <f t="shared" si="527"/>
        <v>6 de 2015 - 11 de 2020</v>
      </c>
      <c r="L5729" s="30">
        <v>64</v>
      </c>
    </row>
    <row r="5730" spans="9:12" hidden="1" x14ac:dyDescent="0.2">
      <c r="I5730" s="47" t="str">
        <f t="shared" si="526"/>
        <v>6 de 2015</v>
      </c>
      <c r="J5730" s="30" t="s">
        <v>172</v>
      </c>
      <c r="K5730" s="30" t="str">
        <f t="shared" si="527"/>
        <v>6 de 2015 - 12 de 2020</v>
      </c>
      <c r="L5730" s="30">
        <v>65</v>
      </c>
    </row>
    <row r="5731" spans="9:12" hidden="1" x14ac:dyDescent="0.2">
      <c r="I5731" s="47" t="s">
        <v>107</v>
      </c>
      <c r="J5731" s="30" t="s">
        <v>161</v>
      </c>
      <c r="K5731" s="30" t="str">
        <f t="shared" si="527"/>
        <v>7 de 2015 - 1 de 2020</v>
      </c>
      <c r="L5731" s="30">
        <v>53</v>
      </c>
    </row>
    <row r="5732" spans="9:12" hidden="1" x14ac:dyDescent="0.2">
      <c r="I5732" s="47" t="str">
        <f>I5731</f>
        <v>7 de 2015</v>
      </c>
      <c r="J5732" s="30" t="s">
        <v>162</v>
      </c>
      <c r="K5732" s="30" t="str">
        <f t="shared" si="527"/>
        <v>7 de 2015 - 2 de 2020</v>
      </c>
      <c r="L5732" s="30">
        <v>54</v>
      </c>
    </row>
    <row r="5733" spans="9:12" hidden="1" x14ac:dyDescent="0.2">
      <c r="I5733" s="47" t="str">
        <f t="shared" ref="I5733:I5742" si="528">I5732</f>
        <v>7 de 2015</v>
      </c>
      <c r="J5733" s="30" t="s">
        <v>163</v>
      </c>
      <c r="K5733" s="30" t="str">
        <f t="shared" si="527"/>
        <v>7 de 2015 - 3 de 2020</v>
      </c>
      <c r="L5733" s="30">
        <v>55</v>
      </c>
    </row>
    <row r="5734" spans="9:12" hidden="1" x14ac:dyDescent="0.2">
      <c r="I5734" s="47" t="str">
        <f t="shared" si="528"/>
        <v>7 de 2015</v>
      </c>
      <c r="J5734" s="30" t="s">
        <v>164</v>
      </c>
      <c r="K5734" s="30" t="str">
        <f t="shared" si="527"/>
        <v>7 de 2015 - 4 de 2020</v>
      </c>
      <c r="L5734" s="30">
        <v>56</v>
      </c>
    </row>
    <row r="5735" spans="9:12" hidden="1" x14ac:dyDescent="0.2">
      <c r="I5735" s="47" t="str">
        <f t="shared" si="528"/>
        <v>7 de 2015</v>
      </c>
      <c r="J5735" s="30" t="s">
        <v>165</v>
      </c>
      <c r="K5735" s="30" t="str">
        <f t="shared" si="527"/>
        <v>7 de 2015 - 5 de 2020</v>
      </c>
      <c r="L5735" s="30">
        <v>57</v>
      </c>
    </row>
    <row r="5736" spans="9:12" hidden="1" x14ac:dyDescent="0.2">
      <c r="I5736" s="47" t="str">
        <f t="shared" si="528"/>
        <v>7 de 2015</v>
      </c>
      <c r="J5736" s="30" t="s">
        <v>166</v>
      </c>
      <c r="K5736" s="30" t="str">
        <f t="shared" si="527"/>
        <v>7 de 2015 - 6 de 2020</v>
      </c>
      <c r="L5736" s="30">
        <v>58</v>
      </c>
    </row>
    <row r="5737" spans="9:12" hidden="1" x14ac:dyDescent="0.2">
      <c r="I5737" s="47" t="str">
        <f t="shared" si="528"/>
        <v>7 de 2015</v>
      </c>
      <c r="J5737" s="30" t="s">
        <v>167</v>
      </c>
      <c r="K5737" s="30" t="str">
        <f t="shared" si="527"/>
        <v>7 de 2015 - 7 de 2020</v>
      </c>
      <c r="L5737" s="30">
        <v>59</v>
      </c>
    </row>
    <row r="5738" spans="9:12" hidden="1" x14ac:dyDescent="0.2">
      <c r="I5738" s="47" t="str">
        <f t="shared" si="528"/>
        <v>7 de 2015</v>
      </c>
      <c r="J5738" s="30" t="s">
        <v>168</v>
      </c>
      <c r="K5738" s="30" t="str">
        <f t="shared" si="527"/>
        <v>7 de 2015 - 8 de 2020</v>
      </c>
      <c r="L5738" s="30">
        <v>60</v>
      </c>
    </row>
    <row r="5739" spans="9:12" hidden="1" x14ac:dyDescent="0.2">
      <c r="I5739" s="47" t="str">
        <f t="shared" si="528"/>
        <v>7 de 2015</v>
      </c>
      <c r="J5739" s="30" t="s">
        <v>169</v>
      </c>
      <c r="K5739" s="30" t="str">
        <f t="shared" si="527"/>
        <v>7 de 2015 - 9 de 2020</v>
      </c>
      <c r="L5739" s="30">
        <v>61</v>
      </c>
    </row>
    <row r="5740" spans="9:12" hidden="1" x14ac:dyDescent="0.2">
      <c r="I5740" s="47" t="str">
        <f t="shared" si="528"/>
        <v>7 de 2015</v>
      </c>
      <c r="J5740" s="30" t="s">
        <v>170</v>
      </c>
      <c r="K5740" s="30" t="str">
        <f t="shared" si="527"/>
        <v>7 de 2015 - 10 de 2020</v>
      </c>
      <c r="L5740" s="30">
        <v>62</v>
      </c>
    </row>
    <row r="5741" spans="9:12" hidden="1" x14ac:dyDescent="0.2">
      <c r="I5741" s="47" t="str">
        <f t="shared" si="528"/>
        <v>7 de 2015</v>
      </c>
      <c r="J5741" s="30" t="s">
        <v>171</v>
      </c>
      <c r="K5741" s="30" t="str">
        <f t="shared" si="527"/>
        <v>7 de 2015 - 11 de 2020</v>
      </c>
      <c r="L5741" s="30">
        <v>63</v>
      </c>
    </row>
    <row r="5742" spans="9:12" hidden="1" x14ac:dyDescent="0.2">
      <c r="I5742" s="47" t="str">
        <f t="shared" si="528"/>
        <v>7 de 2015</v>
      </c>
      <c r="J5742" s="30" t="s">
        <v>172</v>
      </c>
      <c r="K5742" s="30" t="str">
        <f t="shared" si="527"/>
        <v>7 de 2015 - 12 de 2020</v>
      </c>
      <c r="L5742" s="30">
        <v>64</v>
      </c>
    </row>
    <row r="5743" spans="9:12" hidden="1" x14ac:dyDescent="0.2">
      <c r="I5743" s="47" t="s">
        <v>108</v>
      </c>
      <c r="J5743" s="30" t="s">
        <v>161</v>
      </c>
      <c r="K5743" s="30" t="str">
        <f t="shared" si="527"/>
        <v>8 de 2015 - 1 de 2020</v>
      </c>
      <c r="L5743" s="30">
        <v>52</v>
      </c>
    </row>
    <row r="5744" spans="9:12" hidden="1" x14ac:dyDescent="0.2">
      <c r="I5744" s="47" t="str">
        <f>I5743</f>
        <v>8 de 2015</v>
      </c>
      <c r="J5744" s="30" t="s">
        <v>162</v>
      </c>
      <c r="K5744" s="30" t="str">
        <f t="shared" si="527"/>
        <v>8 de 2015 - 2 de 2020</v>
      </c>
      <c r="L5744" s="30">
        <v>53</v>
      </c>
    </row>
    <row r="5745" spans="9:12" hidden="1" x14ac:dyDescent="0.2">
      <c r="I5745" s="47" t="str">
        <f t="shared" ref="I5745:I5754" si="529">I5744</f>
        <v>8 de 2015</v>
      </c>
      <c r="J5745" s="30" t="s">
        <v>163</v>
      </c>
      <c r="K5745" s="30" t="str">
        <f t="shared" si="527"/>
        <v>8 de 2015 - 3 de 2020</v>
      </c>
      <c r="L5745" s="30">
        <v>54</v>
      </c>
    </row>
    <row r="5746" spans="9:12" hidden="1" x14ac:dyDescent="0.2">
      <c r="I5746" s="47" t="str">
        <f t="shared" si="529"/>
        <v>8 de 2015</v>
      </c>
      <c r="J5746" s="30" t="s">
        <v>164</v>
      </c>
      <c r="K5746" s="30" t="str">
        <f t="shared" si="527"/>
        <v>8 de 2015 - 4 de 2020</v>
      </c>
      <c r="L5746" s="30">
        <v>55</v>
      </c>
    </row>
    <row r="5747" spans="9:12" hidden="1" x14ac:dyDescent="0.2">
      <c r="I5747" s="47" t="str">
        <f t="shared" si="529"/>
        <v>8 de 2015</v>
      </c>
      <c r="J5747" s="30" t="s">
        <v>165</v>
      </c>
      <c r="K5747" s="30" t="str">
        <f t="shared" si="527"/>
        <v>8 de 2015 - 5 de 2020</v>
      </c>
      <c r="L5747" s="30">
        <v>56</v>
      </c>
    </row>
    <row r="5748" spans="9:12" hidden="1" x14ac:dyDescent="0.2">
      <c r="I5748" s="47" t="str">
        <f t="shared" si="529"/>
        <v>8 de 2015</v>
      </c>
      <c r="J5748" s="30" t="s">
        <v>166</v>
      </c>
      <c r="K5748" s="30" t="str">
        <f t="shared" si="527"/>
        <v>8 de 2015 - 6 de 2020</v>
      </c>
      <c r="L5748" s="30">
        <v>57</v>
      </c>
    </row>
    <row r="5749" spans="9:12" hidden="1" x14ac:dyDescent="0.2">
      <c r="I5749" s="47" t="str">
        <f t="shared" si="529"/>
        <v>8 de 2015</v>
      </c>
      <c r="J5749" s="30" t="s">
        <v>167</v>
      </c>
      <c r="K5749" s="30" t="str">
        <f t="shared" si="527"/>
        <v>8 de 2015 - 7 de 2020</v>
      </c>
      <c r="L5749" s="30">
        <v>58</v>
      </c>
    </row>
    <row r="5750" spans="9:12" hidden="1" x14ac:dyDescent="0.2">
      <c r="I5750" s="47" t="str">
        <f t="shared" si="529"/>
        <v>8 de 2015</v>
      </c>
      <c r="J5750" s="30" t="s">
        <v>168</v>
      </c>
      <c r="K5750" s="30" t="str">
        <f t="shared" si="527"/>
        <v>8 de 2015 - 8 de 2020</v>
      </c>
      <c r="L5750" s="30">
        <v>59</v>
      </c>
    </row>
    <row r="5751" spans="9:12" hidden="1" x14ac:dyDescent="0.2">
      <c r="I5751" s="47" t="str">
        <f t="shared" si="529"/>
        <v>8 de 2015</v>
      </c>
      <c r="J5751" s="30" t="s">
        <v>169</v>
      </c>
      <c r="K5751" s="30" t="str">
        <f t="shared" si="527"/>
        <v>8 de 2015 - 9 de 2020</v>
      </c>
      <c r="L5751" s="30">
        <v>60</v>
      </c>
    </row>
    <row r="5752" spans="9:12" hidden="1" x14ac:dyDescent="0.2">
      <c r="I5752" s="47" t="str">
        <f t="shared" si="529"/>
        <v>8 de 2015</v>
      </c>
      <c r="J5752" s="30" t="s">
        <v>170</v>
      </c>
      <c r="K5752" s="30" t="str">
        <f t="shared" si="527"/>
        <v>8 de 2015 - 10 de 2020</v>
      </c>
      <c r="L5752" s="30">
        <v>61</v>
      </c>
    </row>
    <row r="5753" spans="9:12" hidden="1" x14ac:dyDescent="0.2">
      <c r="I5753" s="47" t="str">
        <f t="shared" si="529"/>
        <v>8 de 2015</v>
      </c>
      <c r="J5753" s="30" t="s">
        <v>171</v>
      </c>
      <c r="K5753" s="30" t="str">
        <f t="shared" si="527"/>
        <v>8 de 2015 - 11 de 2020</v>
      </c>
      <c r="L5753" s="30">
        <v>62</v>
      </c>
    </row>
    <row r="5754" spans="9:12" hidden="1" x14ac:dyDescent="0.2">
      <c r="I5754" s="47" t="str">
        <f t="shared" si="529"/>
        <v>8 de 2015</v>
      </c>
      <c r="J5754" s="30" t="s">
        <v>172</v>
      </c>
      <c r="K5754" s="30" t="str">
        <f t="shared" si="527"/>
        <v>8 de 2015 - 12 de 2020</v>
      </c>
      <c r="L5754" s="30">
        <v>63</v>
      </c>
    </row>
    <row r="5755" spans="9:12" hidden="1" x14ac:dyDescent="0.2">
      <c r="I5755" s="47" t="s">
        <v>109</v>
      </c>
      <c r="J5755" s="30" t="s">
        <v>161</v>
      </c>
      <c r="K5755" s="30" t="str">
        <f t="shared" si="527"/>
        <v>9 de 2015 - 1 de 2020</v>
      </c>
      <c r="L5755" s="30">
        <v>51</v>
      </c>
    </row>
    <row r="5756" spans="9:12" hidden="1" x14ac:dyDescent="0.2">
      <c r="I5756" s="30" t="str">
        <f>I5755</f>
        <v>9 de 2015</v>
      </c>
      <c r="J5756" s="30" t="s">
        <v>162</v>
      </c>
      <c r="K5756" s="30" t="str">
        <f t="shared" si="527"/>
        <v>9 de 2015 - 2 de 2020</v>
      </c>
      <c r="L5756" s="30">
        <v>52</v>
      </c>
    </row>
    <row r="5757" spans="9:12" hidden="1" x14ac:dyDescent="0.2">
      <c r="I5757" s="30" t="str">
        <f t="shared" ref="I5757:I5766" si="530">I5756</f>
        <v>9 de 2015</v>
      </c>
      <c r="J5757" s="30" t="s">
        <v>163</v>
      </c>
      <c r="K5757" s="30" t="str">
        <f t="shared" si="527"/>
        <v>9 de 2015 - 3 de 2020</v>
      </c>
      <c r="L5757" s="30">
        <v>53</v>
      </c>
    </row>
    <row r="5758" spans="9:12" hidden="1" x14ac:dyDescent="0.2">
      <c r="I5758" s="30" t="str">
        <f t="shared" si="530"/>
        <v>9 de 2015</v>
      </c>
      <c r="J5758" s="30" t="s">
        <v>164</v>
      </c>
      <c r="K5758" s="30" t="str">
        <f t="shared" si="527"/>
        <v>9 de 2015 - 4 de 2020</v>
      </c>
      <c r="L5758" s="30">
        <v>54</v>
      </c>
    </row>
    <row r="5759" spans="9:12" hidden="1" x14ac:dyDescent="0.2">
      <c r="I5759" s="30" t="str">
        <f t="shared" si="530"/>
        <v>9 de 2015</v>
      </c>
      <c r="J5759" s="30" t="s">
        <v>165</v>
      </c>
      <c r="K5759" s="30" t="str">
        <f t="shared" si="527"/>
        <v>9 de 2015 - 5 de 2020</v>
      </c>
      <c r="L5759" s="30">
        <v>55</v>
      </c>
    </row>
    <row r="5760" spans="9:12" hidden="1" x14ac:dyDescent="0.2">
      <c r="I5760" s="30" t="str">
        <f t="shared" si="530"/>
        <v>9 de 2015</v>
      </c>
      <c r="J5760" s="30" t="s">
        <v>166</v>
      </c>
      <c r="K5760" s="30" t="str">
        <f t="shared" si="527"/>
        <v>9 de 2015 - 6 de 2020</v>
      </c>
      <c r="L5760" s="30">
        <v>56</v>
      </c>
    </row>
    <row r="5761" spans="9:12" hidden="1" x14ac:dyDescent="0.2">
      <c r="I5761" s="30" t="str">
        <f t="shared" si="530"/>
        <v>9 de 2015</v>
      </c>
      <c r="J5761" s="30" t="s">
        <v>167</v>
      </c>
      <c r="K5761" s="30" t="str">
        <f t="shared" si="527"/>
        <v>9 de 2015 - 7 de 2020</v>
      </c>
      <c r="L5761" s="30">
        <v>57</v>
      </c>
    </row>
    <row r="5762" spans="9:12" hidden="1" x14ac:dyDescent="0.2">
      <c r="I5762" s="30" t="str">
        <f t="shared" si="530"/>
        <v>9 de 2015</v>
      </c>
      <c r="J5762" s="30" t="s">
        <v>168</v>
      </c>
      <c r="K5762" s="30" t="str">
        <f t="shared" si="527"/>
        <v>9 de 2015 - 8 de 2020</v>
      </c>
      <c r="L5762" s="30">
        <v>58</v>
      </c>
    </row>
    <row r="5763" spans="9:12" hidden="1" x14ac:dyDescent="0.2">
      <c r="I5763" s="30" t="str">
        <f t="shared" si="530"/>
        <v>9 de 2015</v>
      </c>
      <c r="J5763" s="30" t="s">
        <v>169</v>
      </c>
      <c r="K5763" s="30" t="str">
        <f t="shared" si="527"/>
        <v>9 de 2015 - 9 de 2020</v>
      </c>
      <c r="L5763" s="30">
        <v>59</v>
      </c>
    </row>
    <row r="5764" spans="9:12" hidden="1" x14ac:dyDescent="0.2">
      <c r="I5764" s="30" t="str">
        <f t="shared" si="530"/>
        <v>9 de 2015</v>
      </c>
      <c r="J5764" s="30" t="s">
        <v>170</v>
      </c>
      <c r="K5764" s="30" t="str">
        <f t="shared" si="527"/>
        <v>9 de 2015 - 10 de 2020</v>
      </c>
      <c r="L5764" s="30">
        <v>60</v>
      </c>
    </row>
    <row r="5765" spans="9:12" hidden="1" x14ac:dyDescent="0.2">
      <c r="I5765" s="30" t="str">
        <f t="shared" si="530"/>
        <v>9 de 2015</v>
      </c>
      <c r="J5765" s="30" t="s">
        <v>171</v>
      </c>
      <c r="K5765" s="30" t="str">
        <f t="shared" si="527"/>
        <v>9 de 2015 - 11 de 2020</v>
      </c>
      <c r="L5765" s="30">
        <v>61</v>
      </c>
    </row>
    <row r="5766" spans="9:12" hidden="1" x14ac:dyDescent="0.2">
      <c r="I5766" s="30" t="str">
        <f t="shared" si="530"/>
        <v>9 de 2015</v>
      </c>
      <c r="J5766" s="30" t="s">
        <v>172</v>
      </c>
      <c r="K5766" s="30" t="str">
        <f t="shared" si="527"/>
        <v>9 de 2015 - 12 de 2020</v>
      </c>
      <c r="L5766" s="30">
        <v>62</v>
      </c>
    </row>
    <row r="5767" spans="9:12" hidden="1" x14ac:dyDescent="0.2">
      <c r="I5767" s="47" t="s">
        <v>110</v>
      </c>
      <c r="J5767" s="30" t="s">
        <v>161</v>
      </c>
      <c r="K5767" s="30" t="str">
        <f t="shared" si="527"/>
        <v>10 de 2015 - 1 de 2020</v>
      </c>
      <c r="L5767" s="30">
        <v>50</v>
      </c>
    </row>
    <row r="5768" spans="9:12" hidden="1" x14ac:dyDescent="0.2">
      <c r="I5768" s="47" t="str">
        <f>I5767</f>
        <v>10 de 2015</v>
      </c>
      <c r="J5768" s="30" t="s">
        <v>162</v>
      </c>
      <c r="K5768" s="30" t="str">
        <f t="shared" si="527"/>
        <v>10 de 2015 - 2 de 2020</v>
      </c>
      <c r="L5768" s="30">
        <v>51</v>
      </c>
    </row>
    <row r="5769" spans="9:12" hidden="1" x14ac:dyDescent="0.2">
      <c r="I5769" s="47" t="str">
        <f t="shared" ref="I5769:I5778" si="531">I5768</f>
        <v>10 de 2015</v>
      </c>
      <c r="J5769" s="30" t="s">
        <v>163</v>
      </c>
      <c r="K5769" s="30" t="str">
        <f t="shared" si="527"/>
        <v>10 de 2015 - 3 de 2020</v>
      </c>
      <c r="L5769" s="30">
        <v>52</v>
      </c>
    </row>
    <row r="5770" spans="9:12" hidden="1" x14ac:dyDescent="0.2">
      <c r="I5770" s="47" t="str">
        <f t="shared" si="531"/>
        <v>10 de 2015</v>
      </c>
      <c r="J5770" s="30" t="s">
        <v>164</v>
      </c>
      <c r="K5770" s="30" t="str">
        <f t="shared" si="527"/>
        <v>10 de 2015 - 4 de 2020</v>
      </c>
      <c r="L5770" s="30">
        <v>53</v>
      </c>
    </row>
    <row r="5771" spans="9:12" hidden="1" x14ac:dyDescent="0.2">
      <c r="I5771" s="47" t="str">
        <f t="shared" si="531"/>
        <v>10 de 2015</v>
      </c>
      <c r="J5771" s="30" t="s">
        <v>165</v>
      </c>
      <c r="K5771" s="30" t="str">
        <f t="shared" si="527"/>
        <v>10 de 2015 - 5 de 2020</v>
      </c>
      <c r="L5771" s="30">
        <v>54</v>
      </c>
    </row>
    <row r="5772" spans="9:12" hidden="1" x14ac:dyDescent="0.2">
      <c r="I5772" s="47" t="str">
        <f t="shared" si="531"/>
        <v>10 de 2015</v>
      </c>
      <c r="J5772" s="30" t="s">
        <v>166</v>
      </c>
      <c r="K5772" s="30" t="str">
        <f t="shared" si="527"/>
        <v>10 de 2015 - 6 de 2020</v>
      </c>
      <c r="L5772" s="30">
        <v>55</v>
      </c>
    </row>
    <row r="5773" spans="9:12" hidden="1" x14ac:dyDescent="0.2">
      <c r="I5773" s="47" t="str">
        <f t="shared" si="531"/>
        <v>10 de 2015</v>
      </c>
      <c r="J5773" s="30" t="s">
        <v>167</v>
      </c>
      <c r="K5773" s="30" t="str">
        <f t="shared" si="527"/>
        <v>10 de 2015 - 7 de 2020</v>
      </c>
      <c r="L5773" s="30">
        <v>56</v>
      </c>
    </row>
    <row r="5774" spans="9:12" hidden="1" x14ac:dyDescent="0.2">
      <c r="I5774" s="47" t="str">
        <f t="shared" si="531"/>
        <v>10 de 2015</v>
      </c>
      <c r="J5774" s="30" t="s">
        <v>168</v>
      </c>
      <c r="K5774" s="30" t="str">
        <f t="shared" si="527"/>
        <v>10 de 2015 - 8 de 2020</v>
      </c>
      <c r="L5774" s="30">
        <v>57</v>
      </c>
    </row>
    <row r="5775" spans="9:12" hidden="1" x14ac:dyDescent="0.2">
      <c r="I5775" s="47" t="str">
        <f t="shared" si="531"/>
        <v>10 de 2015</v>
      </c>
      <c r="J5775" s="30" t="s">
        <v>169</v>
      </c>
      <c r="K5775" s="30" t="str">
        <f t="shared" si="527"/>
        <v>10 de 2015 - 9 de 2020</v>
      </c>
      <c r="L5775" s="30">
        <v>58</v>
      </c>
    </row>
    <row r="5776" spans="9:12" hidden="1" x14ac:dyDescent="0.2">
      <c r="I5776" s="47" t="str">
        <f t="shared" si="531"/>
        <v>10 de 2015</v>
      </c>
      <c r="J5776" s="30" t="s">
        <v>170</v>
      </c>
      <c r="K5776" s="30" t="str">
        <f t="shared" si="527"/>
        <v>10 de 2015 - 10 de 2020</v>
      </c>
      <c r="L5776" s="30">
        <v>59</v>
      </c>
    </row>
    <row r="5777" spans="9:12" hidden="1" x14ac:dyDescent="0.2">
      <c r="I5777" s="47" t="str">
        <f t="shared" si="531"/>
        <v>10 de 2015</v>
      </c>
      <c r="J5777" s="30" t="s">
        <v>171</v>
      </c>
      <c r="K5777" s="30" t="str">
        <f t="shared" si="527"/>
        <v>10 de 2015 - 11 de 2020</v>
      </c>
      <c r="L5777" s="30">
        <v>60</v>
      </c>
    </row>
    <row r="5778" spans="9:12" hidden="1" x14ac:dyDescent="0.2">
      <c r="I5778" s="47" t="str">
        <f t="shared" si="531"/>
        <v>10 de 2015</v>
      </c>
      <c r="J5778" s="30" t="s">
        <v>172</v>
      </c>
      <c r="K5778" s="30" t="str">
        <f t="shared" si="527"/>
        <v>10 de 2015 - 12 de 2020</v>
      </c>
      <c r="L5778" s="30">
        <v>61</v>
      </c>
    </row>
    <row r="5779" spans="9:12" hidden="1" x14ac:dyDescent="0.2">
      <c r="I5779" s="47" t="s">
        <v>111</v>
      </c>
      <c r="J5779" s="30" t="s">
        <v>161</v>
      </c>
      <c r="K5779" s="30" t="str">
        <f t="shared" si="527"/>
        <v>11 de 2015 - 1 de 2020</v>
      </c>
      <c r="L5779" s="30">
        <v>49</v>
      </c>
    </row>
    <row r="5780" spans="9:12" hidden="1" x14ac:dyDescent="0.2">
      <c r="I5780" s="47" t="str">
        <f>I5779</f>
        <v>11 de 2015</v>
      </c>
      <c r="J5780" s="30" t="s">
        <v>162</v>
      </c>
      <c r="K5780" s="30" t="str">
        <f t="shared" si="527"/>
        <v>11 de 2015 - 2 de 2020</v>
      </c>
      <c r="L5780" s="30">
        <v>50</v>
      </c>
    </row>
    <row r="5781" spans="9:12" hidden="1" x14ac:dyDescent="0.2">
      <c r="I5781" s="47" t="str">
        <f t="shared" ref="I5781:I5790" si="532">I5780</f>
        <v>11 de 2015</v>
      </c>
      <c r="J5781" s="30" t="s">
        <v>163</v>
      </c>
      <c r="K5781" s="30" t="str">
        <f t="shared" si="527"/>
        <v>11 de 2015 - 3 de 2020</v>
      </c>
      <c r="L5781" s="30">
        <v>51</v>
      </c>
    </row>
    <row r="5782" spans="9:12" hidden="1" x14ac:dyDescent="0.2">
      <c r="I5782" s="47" t="str">
        <f t="shared" si="532"/>
        <v>11 de 2015</v>
      </c>
      <c r="J5782" s="30" t="s">
        <v>164</v>
      </c>
      <c r="K5782" s="30" t="str">
        <f t="shared" si="527"/>
        <v>11 de 2015 - 4 de 2020</v>
      </c>
      <c r="L5782" s="30">
        <v>52</v>
      </c>
    </row>
    <row r="5783" spans="9:12" hidden="1" x14ac:dyDescent="0.2">
      <c r="I5783" s="47" t="str">
        <f t="shared" si="532"/>
        <v>11 de 2015</v>
      </c>
      <c r="J5783" s="30" t="s">
        <v>165</v>
      </c>
      <c r="K5783" s="30" t="str">
        <f t="shared" si="527"/>
        <v>11 de 2015 - 5 de 2020</v>
      </c>
      <c r="L5783" s="30">
        <v>53</v>
      </c>
    </row>
    <row r="5784" spans="9:12" hidden="1" x14ac:dyDescent="0.2">
      <c r="I5784" s="47" t="str">
        <f t="shared" si="532"/>
        <v>11 de 2015</v>
      </c>
      <c r="J5784" s="30" t="s">
        <v>166</v>
      </c>
      <c r="K5784" s="30" t="str">
        <f t="shared" si="527"/>
        <v>11 de 2015 - 6 de 2020</v>
      </c>
      <c r="L5784" s="30">
        <v>54</v>
      </c>
    </row>
    <row r="5785" spans="9:12" hidden="1" x14ac:dyDescent="0.2">
      <c r="I5785" s="47" t="str">
        <f t="shared" si="532"/>
        <v>11 de 2015</v>
      </c>
      <c r="J5785" s="30" t="s">
        <v>167</v>
      </c>
      <c r="K5785" s="30" t="str">
        <f t="shared" si="527"/>
        <v>11 de 2015 - 7 de 2020</v>
      </c>
      <c r="L5785" s="30">
        <v>55</v>
      </c>
    </row>
    <row r="5786" spans="9:12" hidden="1" x14ac:dyDescent="0.2">
      <c r="I5786" s="47" t="str">
        <f t="shared" si="532"/>
        <v>11 de 2015</v>
      </c>
      <c r="J5786" s="30" t="s">
        <v>168</v>
      </c>
      <c r="K5786" s="30" t="str">
        <f t="shared" si="527"/>
        <v>11 de 2015 - 8 de 2020</v>
      </c>
      <c r="L5786" s="30">
        <v>56</v>
      </c>
    </row>
    <row r="5787" spans="9:12" hidden="1" x14ac:dyDescent="0.2">
      <c r="I5787" s="47" t="str">
        <f t="shared" si="532"/>
        <v>11 de 2015</v>
      </c>
      <c r="J5787" s="30" t="s">
        <v>169</v>
      </c>
      <c r="K5787" s="30" t="str">
        <f t="shared" si="527"/>
        <v>11 de 2015 - 9 de 2020</v>
      </c>
      <c r="L5787" s="30">
        <v>57</v>
      </c>
    </row>
    <row r="5788" spans="9:12" hidden="1" x14ac:dyDescent="0.2">
      <c r="I5788" s="47" t="str">
        <f t="shared" si="532"/>
        <v>11 de 2015</v>
      </c>
      <c r="J5788" s="30" t="s">
        <v>170</v>
      </c>
      <c r="K5788" s="30" t="str">
        <f t="shared" ref="K5788:K5802" si="533">CONCATENATE(I5788," - ",J5788)</f>
        <v>11 de 2015 - 10 de 2020</v>
      </c>
      <c r="L5788" s="30">
        <v>58</v>
      </c>
    </row>
    <row r="5789" spans="9:12" hidden="1" x14ac:dyDescent="0.2">
      <c r="I5789" s="47" t="str">
        <f t="shared" si="532"/>
        <v>11 de 2015</v>
      </c>
      <c r="J5789" s="30" t="s">
        <v>171</v>
      </c>
      <c r="K5789" s="30" t="str">
        <f t="shared" si="533"/>
        <v>11 de 2015 - 11 de 2020</v>
      </c>
      <c r="L5789" s="30">
        <v>59</v>
      </c>
    </row>
    <row r="5790" spans="9:12" hidden="1" x14ac:dyDescent="0.2">
      <c r="I5790" s="47" t="str">
        <f t="shared" si="532"/>
        <v>11 de 2015</v>
      </c>
      <c r="J5790" s="30" t="s">
        <v>172</v>
      </c>
      <c r="K5790" s="30" t="str">
        <f t="shared" si="533"/>
        <v>11 de 2015 - 12 de 2020</v>
      </c>
      <c r="L5790" s="30">
        <v>60</v>
      </c>
    </row>
    <row r="5791" spans="9:12" hidden="1" x14ac:dyDescent="0.2">
      <c r="I5791" s="47" t="s">
        <v>112</v>
      </c>
      <c r="J5791" s="30" t="s">
        <v>161</v>
      </c>
      <c r="K5791" s="30" t="str">
        <f t="shared" si="533"/>
        <v>12 de 2015 - 1 de 2020</v>
      </c>
      <c r="L5791" s="30">
        <v>48</v>
      </c>
    </row>
    <row r="5792" spans="9:12" hidden="1" x14ac:dyDescent="0.2">
      <c r="I5792" s="47" t="str">
        <f>I5791</f>
        <v>12 de 2015</v>
      </c>
      <c r="J5792" s="30" t="s">
        <v>162</v>
      </c>
      <c r="K5792" s="30" t="str">
        <f t="shared" si="533"/>
        <v>12 de 2015 - 2 de 2020</v>
      </c>
      <c r="L5792" s="30">
        <v>49</v>
      </c>
    </row>
    <row r="5793" spans="9:12" hidden="1" x14ac:dyDescent="0.2">
      <c r="I5793" s="47" t="str">
        <f t="shared" ref="I5793:I5802" si="534">I5792</f>
        <v>12 de 2015</v>
      </c>
      <c r="J5793" s="30" t="s">
        <v>163</v>
      </c>
      <c r="K5793" s="30" t="str">
        <f t="shared" si="533"/>
        <v>12 de 2015 - 3 de 2020</v>
      </c>
      <c r="L5793" s="30">
        <v>50</v>
      </c>
    </row>
    <row r="5794" spans="9:12" hidden="1" x14ac:dyDescent="0.2">
      <c r="I5794" s="47" t="str">
        <f t="shared" si="534"/>
        <v>12 de 2015</v>
      </c>
      <c r="J5794" s="30" t="s">
        <v>164</v>
      </c>
      <c r="K5794" s="30" t="str">
        <f t="shared" si="533"/>
        <v>12 de 2015 - 4 de 2020</v>
      </c>
      <c r="L5794" s="30">
        <v>51</v>
      </c>
    </row>
    <row r="5795" spans="9:12" hidden="1" x14ac:dyDescent="0.2">
      <c r="I5795" s="47" t="str">
        <f t="shared" si="534"/>
        <v>12 de 2015</v>
      </c>
      <c r="J5795" s="30" t="s">
        <v>165</v>
      </c>
      <c r="K5795" s="30" t="str">
        <f t="shared" si="533"/>
        <v>12 de 2015 - 5 de 2020</v>
      </c>
      <c r="L5795" s="30">
        <v>52</v>
      </c>
    </row>
    <row r="5796" spans="9:12" hidden="1" x14ac:dyDescent="0.2">
      <c r="I5796" s="47" t="str">
        <f t="shared" si="534"/>
        <v>12 de 2015</v>
      </c>
      <c r="J5796" s="30" t="s">
        <v>166</v>
      </c>
      <c r="K5796" s="30" t="str">
        <f t="shared" si="533"/>
        <v>12 de 2015 - 6 de 2020</v>
      </c>
      <c r="L5796" s="30">
        <v>53</v>
      </c>
    </row>
    <row r="5797" spans="9:12" hidden="1" x14ac:dyDescent="0.2">
      <c r="I5797" s="47" t="str">
        <f t="shared" si="534"/>
        <v>12 de 2015</v>
      </c>
      <c r="J5797" s="30" t="s">
        <v>167</v>
      </c>
      <c r="K5797" s="30" t="str">
        <f t="shared" si="533"/>
        <v>12 de 2015 - 7 de 2020</v>
      </c>
      <c r="L5797" s="30">
        <v>54</v>
      </c>
    </row>
    <row r="5798" spans="9:12" hidden="1" x14ac:dyDescent="0.2">
      <c r="I5798" s="47" t="str">
        <f t="shared" si="534"/>
        <v>12 de 2015</v>
      </c>
      <c r="J5798" s="30" t="s">
        <v>168</v>
      </c>
      <c r="K5798" s="30" t="str">
        <f t="shared" si="533"/>
        <v>12 de 2015 - 8 de 2020</v>
      </c>
      <c r="L5798" s="30">
        <v>55</v>
      </c>
    </row>
    <row r="5799" spans="9:12" hidden="1" x14ac:dyDescent="0.2">
      <c r="I5799" s="47" t="str">
        <f t="shared" si="534"/>
        <v>12 de 2015</v>
      </c>
      <c r="J5799" s="30" t="s">
        <v>169</v>
      </c>
      <c r="K5799" s="30" t="str">
        <f t="shared" si="533"/>
        <v>12 de 2015 - 9 de 2020</v>
      </c>
      <c r="L5799" s="30">
        <v>56</v>
      </c>
    </row>
    <row r="5800" spans="9:12" hidden="1" x14ac:dyDescent="0.2">
      <c r="I5800" s="47" t="str">
        <f t="shared" si="534"/>
        <v>12 de 2015</v>
      </c>
      <c r="J5800" s="30" t="s">
        <v>170</v>
      </c>
      <c r="K5800" s="30" t="str">
        <f t="shared" si="533"/>
        <v>12 de 2015 - 10 de 2020</v>
      </c>
      <c r="L5800" s="30">
        <v>57</v>
      </c>
    </row>
    <row r="5801" spans="9:12" hidden="1" x14ac:dyDescent="0.2">
      <c r="I5801" s="47" t="str">
        <f t="shared" si="534"/>
        <v>12 de 2015</v>
      </c>
      <c r="J5801" s="30" t="s">
        <v>171</v>
      </c>
      <c r="K5801" s="30" t="str">
        <f t="shared" si="533"/>
        <v>12 de 2015 - 11 de 2020</v>
      </c>
      <c r="L5801" s="30">
        <v>58</v>
      </c>
    </row>
    <row r="5802" spans="9:12" hidden="1" x14ac:dyDescent="0.2">
      <c r="I5802" s="47" t="str">
        <f t="shared" si="534"/>
        <v>12 de 2015</v>
      </c>
      <c r="J5802" s="30" t="s">
        <v>172</v>
      </c>
      <c r="K5802" s="30" t="str">
        <f t="shared" si="533"/>
        <v>12 de 2015 - 12 de 2020</v>
      </c>
      <c r="L5802" s="30">
        <v>59</v>
      </c>
    </row>
    <row r="5803" spans="9:12" hidden="1" x14ac:dyDescent="0.2">
      <c r="I5803" s="19"/>
      <c r="J5803" s="19"/>
    </row>
    <row r="5804" spans="9:12" hidden="1" x14ac:dyDescent="0.2">
      <c r="I5804" s="49" t="s">
        <v>178</v>
      </c>
      <c r="J5804" s="49"/>
      <c r="K5804" s="49"/>
      <c r="L5804" s="49"/>
    </row>
    <row r="5805" spans="9:12" hidden="1" x14ac:dyDescent="0.2">
      <c r="I5805" s="30" t="s">
        <v>53</v>
      </c>
      <c r="J5805" s="30" t="s">
        <v>125</v>
      </c>
      <c r="K5805" s="30" t="str">
        <f>CONCATENATE(I5805," - ",J5805)</f>
        <v>1 de 2011 - 1 de 2017</v>
      </c>
      <c r="L5805" s="30">
        <v>71</v>
      </c>
    </row>
    <row r="5806" spans="9:12" hidden="1" x14ac:dyDescent="0.2">
      <c r="I5806" s="30" t="str">
        <f>I5805</f>
        <v>1 de 2011</v>
      </c>
      <c r="J5806" s="30" t="s">
        <v>126</v>
      </c>
      <c r="K5806" s="30" t="str">
        <f t="shared" ref="K5806:K5869" si="535">CONCATENATE(I5806," - ",J5806)</f>
        <v>1 de 2011 - 2 de 2017</v>
      </c>
      <c r="L5806" s="30">
        <v>72</v>
      </c>
    </row>
    <row r="5807" spans="9:12" hidden="1" x14ac:dyDescent="0.2">
      <c r="I5807" s="30" t="str">
        <f t="shared" ref="I5807:I5816" si="536">I5806</f>
        <v>1 de 2011</v>
      </c>
      <c r="J5807" s="30" t="s">
        <v>127</v>
      </c>
      <c r="K5807" s="30" t="str">
        <f t="shared" si="535"/>
        <v>1 de 2011 - 3 de 2017</v>
      </c>
      <c r="L5807" s="30">
        <v>73</v>
      </c>
    </row>
    <row r="5808" spans="9:12" hidden="1" x14ac:dyDescent="0.2">
      <c r="I5808" s="30" t="str">
        <f t="shared" si="536"/>
        <v>1 de 2011</v>
      </c>
      <c r="J5808" s="30" t="s">
        <v>128</v>
      </c>
      <c r="K5808" s="30" t="str">
        <f t="shared" si="535"/>
        <v>1 de 2011 - 4 de 2017</v>
      </c>
      <c r="L5808" s="30">
        <v>74</v>
      </c>
    </row>
    <row r="5809" spans="9:12" hidden="1" x14ac:dyDescent="0.2">
      <c r="I5809" s="30" t="str">
        <f t="shared" si="536"/>
        <v>1 de 2011</v>
      </c>
      <c r="J5809" s="30" t="s">
        <v>129</v>
      </c>
      <c r="K5809" s="30" t="str">
        <f t="shared" si="535"/>
        <v>1 de 2011 - 5 de 2017</v>
      </c>
      <c r="L5809" s="30">
        <v>75</v>
      </c>
    </row>
    <row r="5810" spans="9:12" hidden="1" x14ac:dyDescent="0.2">
      <c r="I5810" s="30" t="str">
        <f t="shared" si="536"/>
        <v>1 de 2011</v>
      </c>
      <c r="J5810" s="30" t="s">
        <v>130</v>
      </c>
      <c r="K5810" s="30" t="str">
        <f t="shared" si="535"/>
        <v>1 de 2011 - 6 de 2017</v>
      </c>
      <c r="L5810" s="30">
        <v>76</v>
      </c>
    </row>
    <row r="5811" spans="9:12" hidden="1" x14ac:dyDescent="0.2">
      <c r="I5811" s="30" t="str">
        <f t="shared" si="536"/>
        <v>1 de 2011</v>
      </c>
      <c r="J5811" s="30" t="s">
        <v>131</v>
      </c>
      <c r="K5811" s="30" t="str">
        <f t="shared" si="535"/>
        <v>1 de 2011 - 7 de 2017</v>
      </c>
      <c r="L5811" s="30">
        <v>77</v>
      </c>
    </row>
    <row r="5812" spans="9:12" hidden="1" x14ac:dyDescent="0.2">
      <c r="I5812" s="30" t="str">
        <f t="shared" si="536"/>
        <v>1 de 2011</v>
      </c>
      <c r="J5812" s="30" t="s">
        <v>132</v>
      </c>
      <c r="K5812" s="30" t="str">
        <f t="shared" si="535"/>
        <v>1 de 2011 - 8 de 2017</v>
      </c>
      <c r="L5812" s="30">
        <v>78</v>
      </c>
    </row>
    <row r="5813" spans="9:12" hidden="1" x14ac:dyDescent="0.2">
      <c r="I5813" s="30" t="str">
        <f t="shared" si="536"/>
        <v>1 de 2011</v>
      </c>
      <c r="J5813" s="30" t="s">
        <v>133</v>
      </c>
      <c r="K5813" s="30" t="str">
        <f t="shared" si="535"/>
        <v>1 de 2011 - 9 de 2017</v>
      </c>
      <c r="L5813" s="30">
        <v>79</v>
      </c>
    </row>
    <row r="5814" spans="9:12" hidden="1" x14ac:dyDescent="0.2">
      <c r="I5814" s="30" t="str">
        <f t="shared" si="536"/>
        <v>1 de 2011</v>
      </c>
      <c r="J5814" s="30" t="s">
        <v>134</v>
      </c>
      <c r="K5814" s="30" t="str">
        <f t="shared" si="535"/>
        <v>1 de 2011 - 10 de 2017</v>
      </c>
      <c r="L5814" s="30">
        <v>80</v>
      </c>
    </row>
    <row r="5815" spans="9:12" hidden="1" x14ac:dyDescent="0.2">
      <c r="I5815" s="30" t="str">
        <f t="shared" si="536"/>
        <v>1 de 2011</v>
      </c>
      <c r="J5815" s="30" t="s">
        <v>135</v>
      </c>
      <c r="K5815" s="30" t="str">
        <f t="shared" si="535"/>
        <v>1 de 2011 - 11 de 2017</v>
      </c>
      <c r="L5815" s="30">
        <v>81</v>
      </c>
    </row>
    <row r="5816" spans="9:12" hidden="1" x14ac:dyDescent="0.2">
      <c r="I5816" s="30" t="str">
        <f t="shared" si="536"/>
        <v>1 de 2011</v>
      </c>
      <c r="J5816" s="30" t="s">
        <v>136</v>
      </c>
      <c r="K5816" s="30" t="str">
        <f t="shared" si="535"/>
        <v>1 de 2011 - 12 de 2017</v>
      </c>
      <c r="L5816" s="30">
        <v>82</v>
      </c>
    </row>
    <row r="5817" spans="9:12" hidden="1" x14ac:dyDescent="0.2">
      <c r="I5817" s="30" t="s">
        <v>54</v>
      </c>
      <c r="J5817" s="30" t="s">
        <v>125</v>
      </c>
      <c r="K5817" s="30" t="str">
        <f t="shared" si="535"/>
        <v>2 de 2011 - 1 de 2017</v>
      </c>
      <c r="L5817" s="47">
        <v>70</v>
      </c>
    </row>
    <row r="5818" spans="9:12" hidden="1" x14ac:dyDescent="0.2">
      <c r="I5818" s="30" t="str">
        <f>I5817</f>
        <v>2 de 2011</v>
      </c>
      <c r="J5818" s="30" t="s">
        <v>126</v>
      </c>
      <c r="K5818" s="30" t="str">
        <f t="shared" si="535"/>
        <v>2 de 2011 - 2 de 2017</v>
      </c>
      <c r="L5818" s="47">
        <v>71</v>
      </c>
    </row>
    <row r="5819" spans="9:12" hidden="1" x14ac:dyDescent="0.2">
      <c r="I5819" s="30" t="str">
        <f t="shared" ref="I5819:I5828" si="537">I5818</f>
        <v>2 de 2011</v>
      </c>
      <c r="J5819" s="30" t="s">
        <v>127</v>
      </c>
      <c r="K5819" s="30" t="str">
        <f t="shared" si="535"/>
        <v>2 de 2011 - 3 de 2017</v>
      </c>
      <c r="L5819" s="47">
        <v>72</v>
      </c>
    </row>
    <row r="5820" spans="9:12" hidden="1" x14ac:dyDescent="0.2">
      <c r="I5820" s="30" t="str">
        <f t="shared" si="537"/>
        <v>2 de 2011</v>
      </c>
      <c r="J5820" s="30" t="s">
        <v>128</v>
      </c>
      <c r="K5820" s="30" t="str">
        <f t="shared" si="535"/>
        <v>2 de 2011 - 4 de 2017</v>
      </c>
      <c r="L5820" s="47">
        <v>73</v>
      </c>
    </row>
    <row r="5821" spans="9:12" hidden="1" x14ac:dyDescent="0.2">
      <c r="I5821" s="30" t="str">
        <f t="shared" si="537"/>
        <v>2 de 2011</v>
      </c>
      <c r="J5821" s="30" t="s">
        <v>129</v>
      </c>
      <c r="K5821" s="30" t="str">
        <f t="shared" si="535"/>
        <v>2 de 2011 - 5 de 2017</v>
      </c>
      <c r="L5821" s="47">
        <v>74</v>
      </c>
    </row>
    <row r="5822" spans="9:12" hidden="1" x14ac:dyDescent="0.2">
      <c r="I5822" s="30" t="str">
        <f t="shared" si="537"/>
        <v>2 de 2011</v>
      </c>
      <c r="J5822" s="30" t="s">
        <v>130</v>
      </c>
      <c r="K5822" s="30" t="str">
        <f t="shared" si="535"/>
        <v>2 de 2011 - 6 de 2017</v>
      </c>
      <c r="L5822" s="47">
        <v>75</v>
      </c>
    </row>
    <row r="5823" spans="9:12" hidden="1" x14ac:dyDescent="0.2">
      <c r="I5823" s="30" t="str">
        <f t="shared" si="537"/>
        <v>2 de 2011</v>
      </c>
      <c r="J5823" s="30" t="s">
        <v>131</v>
      </c>
      <c r="K5823" s="30" t="str">
        <f t="shared" si="535"/>
        <v>2 de 2011 - 7 de 2017</v>
      </c>
      <c r="L5823" s="47">
        <v>76</v>
      </c>
    </row>
    <row r="5824" spans="9:12" hidden="1" x14ac:dyDescent="0.2">
      <c r="I5824" s="30" t="str">
        <f t="shared" si="537"/>
        <v>2 de 2011</v>
      </c>
      <c r="J5824" s="30" t="s">
        <v>132</v>
      </c>
      <c r="K5824" s="30" t="str">
        <f t="shared" si="535"/>
        <v>2 de 2011 - 8 de 2017</v>
      </c>
      <c r="L5824" s="47">
        <v>77</v>
      </c>
    </row>
    <row r="5825" spans="9:12" hidden="1" x14ac:dyDescent="0.2">
      <c r="I5825" s="30" t="str">
        <f t="shared" si="537"/>
        <v>2 de 2011</v>
      </c>
      <c r="J5825" s="30" t="s">
        <v>133</v>
      </c>
      <c r="K5825" s="30" t="str">
        <f t="shared" si="535"/>
        <v>2 de 2011 - 9 de 2017</v>
      </c>
      <c r="L5825" s="47">
        <v>78</v>
      </c>
    </row>
    <row r="5826" spans="9:12" hidden="1" x14ac:dyDescent="0.2">
      <c r="I5826" s="30" t="str">
        <f t="shared" si="537"/>
        <v>2 de 2011</v>
      </c>
      <c r="J5826" s="30" t="s">
        <v>134</v>
      </c>
      <c r="K5826" s="30" t="str">
        <f t="shared" si="535"/>
        <v>2 de 2011 - 10 de 2017</v>
      </c>
      <c r="L5826" s="47">
        <v>79</v>
      </c>
    </row>
    <row r="5827" spans="9:12" hidden="1" x14ac:dyDescent="0.2">
      <c r="I5827" s="30" t="str">
        <f t="shared" si="537"/>
        <v>2 de 2011</v>
      </c>
      <c r="J5827" s="30" t="s">
        <v>135</v>
      </c>
      <c r="K5827" s="30" t="str">
        <f t="shared" si="535"/>
        <v>2 de 2011 - 11 de 2017</v>
      </c>
      <c r="L5827" s="47">
        <v>80</v>
      </c>
    </row>
    <row r="5828" spans="9:12" hidden="1" x14ac:dyDescent="0.2">
      <c r="I5828" s="30" t="str">
        <f t="shared" si="537"/>
        <v>2 de 2011</v>
      </c>
      <c r="J5828" s="30" t="s">
        <v>136</v>
      </c>
      <c r="K5828" s="30" t="str">
        <f t="shared" si="535"/>
        <v>2 de 2011 - 12 de 2017</v>
      </c>
      <c r="L5828" s="47">
        <v>81</v>
      </c>
    </row>
    <row r="5829" spans="9:12" hidden="1" x14ac:dyDescent="0.2">
      <c r="I5829" s="47" t="s">
        <v>55</v>
      </c>
      <c r="J5829" s="30" t="s">
        <v>125</v>
      </c>
      <c r="K5829" s="30" t="str">
        <f t="shared" si="535"/>
        <v>3 de 2011 - 1 de 2017</v>
      </c>
      <c r="L5829" s="30">
        <v>69</v>
      </c>
    </row>
    <row r="5830" spans="9:12" hidden="1" x14ac:dyDescent="0.2">
      <c r="I5830" s="47" t="str">
        <f>I5829</f>
        <v>3 de 2011</v>
      </c>
      <c r="J5830" s="30" t="s">
        <v>126</v>
      </c>
      <c r="K5830" s="30" t="str">
        <f t="shared" si="535"/>
        <v>3 de 2011 - 2 de 2017</v>
      </c>
      <c r="L5830" s="30">
        <v>70</v>
      </c>
    </row>
    <row r="5831" spans="9:12" hidden="1" x14ac:dyDescent="0.2">
      <c r="I5831" s="47" t="str">
        <f t="shared" ref="I5831:I5840" si="538">I5830</f>
        <v>3 de 2011</v>
      </c>
      <c r="J5831" s="30" t="s">
        <v>127</v>
      </c>
      <c r="K5831" s="30" t="str">
        <f t="shared" si="535"/>
        <v>3 de 2011 - 3 de 2017</v>
      </c>
      <c r="L5831" s="30">
        <v>71</v>
      </c>
    </row>
    <row r="5832" spans="9:12" hidden="1" x14ac:dyDescent="0.2">
      <c r="I5832" s="47" t="str">
        <f t="shared" si="538"/>
        <v>3 de 2011</v>
      </c>
      <c r="J5832" s="30" t="s">
        <v>128</v>
      </c>
      <c r="K5832" s="30" t="str">
        <f t="shared" si="535"/>
        <v>3 de 2011 - 4 de 2017</v>
      </c>
      <c r="L5832" s="30">
        <v>72</v>
      </c>
    </row>
    <row r="5833" spans="9:12" hidden="1" x14ac:dyDescent="0.2">
      <c r="I5833" s="47" t="str">
        <f t="shared" si="538"/>
        <v>3 de 2011</v>
      </c>
      <c r="J5833" s="30" t="s">
        <v>129</v>
      </c>
      <c r="K5833" s="30" t="str">
        <f t="shared" si="535"/>
        <v>3 de 2011 - 5 de 2017</v>
      </c>
      <c r="L5833" s="30">
        <v>73</v>
      </c>
    </row>
    <row r="5834" spans="9:12" hidden="1" x14ac:dyDescent="0.2">
      <c r="I5834" s="47" t="str">
        <f t="shared" si="538"/>
        <v>3 de 2011</v>
      </c>
      <c r="J5834" s="30" t="s">
        <v>130</v>
      </c>
      <c r="K5834" s="30" t="str">
        <f t="shared" si="535"/>
        <v>3 de 2011 - 6 de 2017</v>
      </c>
      <c r="L5834" s="30">
        <v>74</v>
      </c>
    </row>
    <row r="5835" spans="9:12" hidden="1" x14ac:dyDescent="0.2">
      <c r="I5835" s="47" t="str">
        <f t="shared" si="538"/>
        <v>3 de 2011</v>
      </c>
      <c r="J5835" s="30" t="s">
        <v>131</v>
      </c>
      <c r="K5835" s="30" t="str">
        <f t="shared" si="535"/>
        <v>3 de 2011 - 7 de 2017</v>
      </c>
      <c r="L5835" s="30">
        <v>75</v>
      </c>
    </row>
    <row r="5836" spans="9:12" hidden="1" x14ac:dyDescent="0.2">
      <c r="I5836" s="47" t="str">
        <f t="shared" si="538"/>
        <v>3 de 2011</v>
      </c>
      <c r="J5836" s="30" t="s">
        <v>132</v>
      </c>
      <c r="K5836" s="30" t="str">
        <f t="shared" si="535"/>
        <v>3 de 2011 - 8 de 2017</v>
      </c>
      <c r="L5836" s="30">
        <v>76</v>
      </c>
    </row>
    <row r="5837" spans="9:12" hidden="1" x14ac:dyDescent="0.2">
      <c r="I5837" s="47" t="str">
        <f t="shared" si="538"/>
        <v>3 de 2011</v>
      </c>
      <c r="J5837" s="30" t="s">
        <v>133</v>
      </c>
      <c r="K5837" s="30" t="str">
        <f t="shared" si="535"/>
        <v>3 de 2011 - 9 de 2017</v>
      </c>
      <c r="L5837" s="30">
        <v>77</v>
      </c>
    </row>
    <row r="5838" spans="9:12" hidden="1" x14ac:dyDescent="0.2">
      <c r="I5838" s="47" t="str">
        <f t="shared" si="538"/>
        <v>3 de 2011</v>
      </c>
      <c r="J5838" s="30" t="s">
        <v>134</v>
      </c>
      <c r="K5838" s="30" t="str">
        <f t="shared" si="535"/>
        <v>3 de 2011 - 10 de 2017</v>
      </c>
      <c r="L5838" s="30">
        <v>78</v>
      </c>
    </row>
    <row r="5839" spans="9:12" hidden="1" x14ac:dyDescent="0.2">
      <c r="I5839" s="47" t="str">
        <f t="shared" si="538"/>
        <v>3 de 2011</v>
      </c>
      <c r="J5839" s="30" t="s">
        <v>135</v>
      </c>
      <c r="K5839" s="30" t="str">
        <f t="shared" si="535"/>
        <v>3 de 2011 - 11 de 2017</v>
      </c>
      <c r="L5839" s="30">
        <v>79</v>
      </c>
    </row>
    <row r="5840" spans="9:12" hidden="1" x14ac:dyDescent="0.2">
      <c r="I5840" s="47" t="str">
        <f t="shared" si="538"/>
        <v>3 de 2011</v>
      </c>
      <c r="J5840" s="30" t="s">
        <v>136</v>
      </c>
      <c r="K5840" s="30" t="str">
        <f t="shared" si="535"/>
        <v>3 de 2011 - 12 de 2017</v>
      </c>
      <c r="L5840" s="30">
        <v>80</v>
      </c>
    </row>
    <row r="5841" spans="9:12" hidden="1" x14ac:dyDescent="0.2">
      <c r="I5841" s="47" t="s">
        <v>56</v>
      </c>
      <c r="J5841" s="30" t="s">
        <v>125</v>
      </c>
      <c r="K5841" s="30" t="str">
        <f t="shared" si="535"/>
        <v>4 de 2011 - 1 de 2017</v>
      </c>
      <c r="L5841" s="30">
        <v>68</v>
      </c>
    </row>
    <row r="5842" spans="9:12" hidden="1" x14ac:dyDescent="0.2">
      <c r="I5842" s="47" t="str">
        <f>I5841</f>
        <v>4 de 2011</v>
      </c>
      <c r="J5842" s="30" t="s">
        <v>126</v>
      </c>
      <c r="K5842" s="30" t="str">
        <f t="shared" si="535"/>
        <v>4 de 2011 - 2 de 2017</v>
      </c>
      <c r="L5842" s="30">
        <v>69</v>
      </c>
    </row>
    <row r="5843" spans="9:12" hidden="1" x14ac:dyDescent="0.2">
      <c r="I5843" s="47" t="str">
        <f t="shared" ref="I5843:I5852" si="539">I5842</f>
        <v>4 de 2011</v>
      </c>
      <c r="J5843" s="30" t="s">
        <v>127</v>
      </c>
      <c r="K5843" s="30" t="str">
        <f t="shared" si="535"/>
        <v>4 de 2011 - 3 de 2017</v>
      </c>
      <c r="L5843" s="30">
        <v>70</v>
      </c>
    </row>
    <row r="5844" spans="9:12" hidden="1" x14ac:dyDescent="0.2">
      <c r="I5844" s="47" t="str">
        <f t="shared" si="539"/>
        <v>4 de 2011</v>
      </c>
      <c r="J5844" s="30" t="s">
        <v>128</v>
      </c>
      <c r="K5844" s="30" t="str">
        <f t="shared" si="535"/>
        <v>4 de 2011 - 4 de 2017</v>
      </c>
      <c r="L5844" s="30">
        <v>71</v>
      </c>
    </row>
    <row r="5845" spans="9:12" hidden="1" x14ac:dyDescent="0.2">
      <c r="I5845" s="47" t="str">
        <f t="shared" si="539"/>
        <v>4 de 2011</v>
      </c>
      <c r="J5845" s="30" t="s">
        <v>129</v>
      </c>
      <c r="K5845" s="30" t="str">
        <f t="shared" si="535"/>
        <v>4 de 2011 - 5 de 2017</v>
      </c>
      <c r="L5845" s="30">
        <v>72</v>
      </c>
    </row>
    <row r="5846" spans="9:12" hidden="1" x14ac:dyDescent="0.2">
      <c r="I5846" s="47" t="str">
        <f t="shared" si="539"/>
        <v>4 de 2011</v>
      </c>
      <c r="J5846" s="30" t="s">
        <v>130</v>
      </c>
      <c r="K5846" s="30" t="str">
        <f t="shared" si="535"/>
        <v>4 de 2011 - 6 de 2017</v>
      </c>
      <c r="L5846" s="30">
        <v>73</v>
      </c>
    </row>
    <row r="5847" spans="9:12" hidden="1" x14ac:dyDescent="0.2">
      <c r="I5847" s="47" t="str">
        <f t="shared" si="539"/>
        <v>4 de 2011</v>
      </c>
      <c r="J5847" s="30" t="s">
        <v>131</v>
      </c>
      <c r="K5847" s="30" t="str">
        <f t="shared" si="535"/>
        <v>4 de 2011 - 7 de 2017</v>
      </c>
      <c r="L5847" s="30">
        <v>74</v>
      </c>
    </row>
    <row r="5848" spans="9:12" hidden="1" x14ac:dyDescent="0.2">
      <c r="I5848" s="47" t="str">
        <f t="shared" si="539"/>
        <v>4 de 2011</v>
      </c>
      <c r="J5848" s="30" t="s">
        <v>132</v>
      </c>
      <c r="K5848" s="30" t="str">
        <f t="shared" si="535"/>
        <v>4 de 2011 - 8 de 2017</v>
      </c>
      <c r="L5848" s="30">
        <v>75</v>
      </c>
    </row>
    <row r="5849" spans="9:12" hidden="1" x14ac:dyDescent="0.2">
      <c r="I5849" s="47" t="str">
        <f t="shared" si="539"/>
        <v>4 de 2011</v>
      </c>
      <c r="J5849" s="30" t="s">
        <v>133</v>
      </c>
      <c r="K5849" s="30" t="str">
        <f t="shared" si="535"/>
        <v>4 de 2011 - 9 de 2017</v>
      </c>
      <c r="L5849" s="30">
        <v>76</v>
      </c>
    </row>
    <row r="5850" spans="9:12" hidden="1" x14ac:dyDescent="0.2">
      <c r="I5850" s="47" t="str">
        <f t="shared" si="539"/>
        <v>4 de 2011</v>
      </c>
      <c r="J5850" s="30" t="s">
        <v>134</v>
      </c>
      <c r="K5850" s="30" t="str">
        <f t="shared" si="535"/>
        <v>4 de 2011 - 10 de 2017</v>
      </c>
      <c r="L5850" s="30">
        <v>77</v>
      </c>
    </row>
    <row r="5851" spans="9:12" hidden="1" x14ac:dyDescent="0.2">
      <c r="I5851" s="47" t="str">
        <f t="shared" si="539"/>
        <v>4 de 2011</v>
      </c>
      <c r="J5851" s="30" t="s">
        <v>135</v>
      </c>
      <c r="K5851" s="30" t="str">
        <f t="shared" si="535"/>
        <v>4 de 2011 - 11 de 2017</v>
      </c>
      <c r="L5851" s="30">
        <v>78</v>
      </c>
    </row>
    <row r="5852" spans="9:12" hidden="1" x14ac:dyDescent="0.2">
      <c r="I5852" s="47" t="str">
        <f t="shared" si="539"/>
        <v>4 de 2011</v>
      </c>
      <c r="J5852" s="30" t="s">
        <v>136</v>
      </c>
      <c r="K5852" s="30" t="str">
        <f t="shared" si="535"/>
        <v>4 de 2011 - 12 de 2017</v>
      </c>
      <c r="L5852" s="30">
        <v>79</v>
      </c>
    </row>
    <row r="5853" spans="9:12" hidden="1" x14ac:dyDescent="0.2">
      <c r="I5853" s="47" t="s">
        <v>57</v>
      </c>
      <c r="J5853" s="30" t="s">
        <v>125</v>
      </c>
      <c r="K5853" s="30" t="str">
        <f t="shared" si="535"/>
        <v>5 de 2011 - 1 de 2017</v>
      </c>
      <c r="L5853" s="30">
        <v>67</v>
      </c>
    </row>
    <row r="5854" spans="9:12" hidden="1" x14ac:dyDescent="0.2">
      <c r="I5854" s="47" t="str">
        <f>I5853</f>
        <v>5 de 2011</v>
      </c>
      <c r="J5854" s="30" t="s">
        <v>126</v>
      </c>
      <c r="K5854" s="30" t="str">
        <f t="shared" si="535"/>
        <v>5 de 2011 - 2 de 2017</v>
      </c>
      <c r="L5854" s="30">
        <v>68</v>
      </c>
    </row>
    <row r="5855" spans="9:12" hidden="1" x14ac:dyDescent="0.2">
      <c r="I5855" s="47" t="str">
        <f t="shared" ref="I5855:I5864" si="540">I5854</f>
        <v>5 de 2011</v>
      </c>
      <c r="J5855" s="30" t="s">
        <v>127</v>
      </c>
      <c r="K5855" s="30" t="str">
        <f t="shared" si="535"/>
        <v>5 de 2011 - 3 de 2017</v>
      </c>
      <c r="L5855" s="30">
        <v>69</v>
      </c>
    </row>
    <row r="5856" spans="9:12" hidden="1" x14ac:dyDescent="0.2">
      <c r="I5856" s="47" t="str">
        <f t="shared" si="540"/>
        <v>5 de 2011</v>
      </c>
      <c r="J5856" s="30" t="s">
        <v>128</v>
      </c>
      <c r="K5856" s="30" t="str">
        <f t="shared" si="535"/>
        <v>5 de 2011 - 4 de 2017</v>
      </c>
      <c r="L5856" s="30">
        <v>70</v>
      </c>
    </row>
    <row r="5857" spans="9:12" hidden="1" x14ac:dyDescent="0.2">
      <c r="I5857" s="47" t="str">
        <f t="shared" si="540"/>
        <v>5 de 2011</v>
      </c>
      <c r="J5857" s="30" t="s">
        <v>129</v>
      </c>
      <c r="K5857" s="30" t="str">
        <f t="shared" si="535"/>
        <v>5 de 2011 - 5 de 2017</v>
      </c>
      <c r="L5857" s="30">
        <v>71</v>
      </c>
    </row>
    <row r="5858" spans="9:12" hidden="1" x14ac:dyDescent="0.2">
      <c r="I5858" s="47" t="str">
        <f t="shared" si="540"/>
        <v>5 de 2011</v>
      </c>
      <c r="J5858" s="30" t="s">
        <v>130</v>
      </c>
      <c r="K5858" s="30" t="str">
        <f t="shared" si="535"/>
        <v>5 de 2011 - 6 de 2017</v>
      </c>
      <c r="L5858" s="30">
        <v>72</v>
      </c>
    </row>
    <row r="5859" spans="9:12" hidden="1" x14ac:dyDescent="0.2">
      <c r="I5859" s="47" t="str">
        <f t="shared" si="540"/>
        <v>5 de 2011</v>
      </c>
      <c r="J5859" s="30" t="s">
        <v>131</v>
      </c>
      <c r="K5859" s="30" t="str">
        <f t="shared" si="535"/>
        <v>5 de 2011 - 7 de 2017</v>
      </c>
      <c r="L5859" s="30">
        <v>73</v>
      </c>
    </row>
    <row r="5860" spans="9:12" hidden="1" x14ac:dyDescent="0.2">
      <c r="I5860" s="47" t="str">
        <f t="shared" si="540"/>
        <v>5 de 2011</v>
      </c>
      <c r="J5860" s="30" t="s">
        <v>132</v>
      </c>
      <c r="K5860" s="30" t="str">
        <f t="shared" si="535"/>
        <v>5 de 2011 - 8 de 2017</v>
      </c>
      <c r="L5860" s="30">
        <v>74</v>
      </c>
    </row>
    <row r="5861" spans="9:12" hidden="1" x14ac:dyDescent="0.2">
      <c r="I5861" s="47" t="str">
        <f t="shared" si="540"/>
        <v>5 de 2011</v>
      </c>
      <c r="J5861" s="30" t="s">
        <v>133</v>
      </c>
      <c r="K5861" s="30" t="str">
        <f t="shared" si="535"/>
        <v>5 de 2011 - 9 de 2017</v>
      </c>
      <c r="L5861" s="30">
        <v>75</v>
      </c>
    </row>
    <row r="5862" spans="9:12" hidden="1" x14ac:dyDescent="0.2">
      <c r="I5862" s="47" t="str">
        <f t="shared" si="540"/>
        <v>5 de 2011</v>
      </c>
      <c r="J5862" s="30" t="s">
        <v>134</v>
      </c>
      <c r="K5862" s="30" t="str">
        <f t="shared" si="535"/>
        <v>5 de 2011 - 10 de 2017</v>
      </c>
      <c r="L5862" s="30">
        <v>76</v>
      </c>
    </row>
    <row r="5863" spans="9:12" hidden="1" x14ac:dyDescent="0.2">
      <c r="I5863" s="47" t="str">
        <f t="shared" si="540"/>
        <v>5 de 2011</v>
      </c>
      <c r="J5863" s="30" t="s">
        <v>135</v>
      </c>
      <c r="K5863" s="30" t="str">
        <f t="shared" si="535"/>
        <v>5 de 2011 - 11 de 2017</v>
      </c>
      <c r="L5863" s="30">
        <v>77</v>
      </c>
    </row>
    <row r="5864" spans="9:12" hidden="1" x14ac:dyDescent="0.2">
      <c r="I5864" s="47" t="str">
        <f t="shared" si="540"/>
        <v>5 de 2011</v>
      </c>
      <c r="J5864" s="30" t="s">
        <v>136</v>
      </c>
      <c r="K5864" s="30" t="str">
        <f t="shared" si="535"/>
        <v>5 de 2011 - 12 de 2017</v>
      </c>
      <c r="L5864" s="30">
        <v>78</v>
      </c>
    </row>
    <row r="5865" spans="9:12" hidden="1" x14ac:dyDescent="0.2">
      <c r="I5865" s="47" t="s">
        <v>58</v>
      </c>
      <c r="J5865" s="30" t="s">
        <v>125</v>
      </c>
      <c r="K5865" s="30" t="str">
        <f t="shared" si="535"/>
        <v>6 de 2011 - 1 de 2017</v>
      </c>
      <c r="L5865" s="30">
        <v>66</v>
      </c>
    </row>
    <row r="5866" spans="9:12" hidden="1" x14ac:dyDescent="0.2">
      <c r="I5866" s="47" t="str">
        <f>I5865</f>
        <v>6 de 2011</v>
      </c>
      <c r="J5866" s="30" t="s">
        <v>126</v>
      </c>
      <c r="K5866" s="30" t="str">
        <f t="shared" si="535"/>
        <v>6 de 2011 - 2 de 2017</v>
      </c>
      <c r="L5866" s="30">
        <v>67</v>
      </c>
    </row>
    <row r="5867" spans="9:12" hidden="1" x14ac:dyDescent="0.2">
      <c r="I5867" s="47" t="str">
        <f t="shared" ref="I5867:I5876" si="541">I5866</f>
        <v>6 de 2011</v>
      </c>
      <c r="J5867" s="30" t="s">
        <v>127</v>
      </c>
      <c r="K5867" s="30" t="str">
        <f t="shared" si="535"/>
        <v>6 de 2011 - 3 de 2017</v>
      </c>
      <c r="L5867" s="30">
        <v>68</v>
      </c>
    </row>
    <row r="5868" spans="9:12" hidden="1" x14ac:dyDescent="0.2">
      <c r="I5868" s="47" t="str">
        <f t="shared" si="541"/>
        <v>6 de 2011</v>
      </c>
      <c r="J5868" s="30" t="s">
        <v>128</v>
      </c>
      <c r="K5868" s="30" t="str">
        <f t="shared" si="535"/>
        <v>6 de 2011 - 4 de 2017</v>
      </c>
      <c r="L5868" s="30">
        <v>69</v>
      </c>
    </row>
    <row r="5869" spans="9:12" hidden="1" x14ac:dyDescent="0.2">
      <c r="I5869" s="47" t="str">
        <f t="shared" si="541"/>
        <v>6 de 2011</v>
      </c>
      <c r="J5869" s="30" t="s">
        <v>129</v>
      </c>
      <c r="K5869" s="30" t="str">
        <f t="shared" si="535"/>
        <v>6 de 2011 - 5 de 2017</v>
      </c>
      <c r="L5869" s="30">
        <v>70</v>
      </c>
    </row>
    <row r="5870" spans="9:12" hidden="1" x14ac:dyDescent="0.2">
      <c r="I5870" s="47" t="str">
        <f t="shared" si="541"/>
        <v>6 de 2011</v>
      </c>
      <c r="J5870" s="30" t="s">
        <v>130</v>
      </c>
      <c r="K5870" s="30" t="str">
        <f t="shared" ref="K5870:K5933" si="542">CONCATENATE(I5870," - ",J5870)</f>
        <v>6 de 2011 - 6 de 2017</v>
      </c>
      <c r="L5870" s="30">
        <v>71</v>
      </c>
    </row>
    <row r="5871" spans="9:12" hidden="1" x14ac:dyDescent="0.2">
      <c r="I5871" s="47" t="str">
        <f t="shared" si="541"/>
        <v>6 de 2011</v>
      </c>
      <c r="J5871" s="30" t="s">
        <v>131</v>
      </c>
      <c r="K5871" s="30" t="str">
        <f t="shared" si="542"/>
        <v>6 de 2011 - 7 de 2017</v>
      </c>
      <c r="L5871" s="30">
        <v>72</v>
      </c>
    </row>
    <row r="5872" spans="9:12" hidden="1" x14ac:dyDescent="0.2">
      <c r="I5872" s="47" t="str">
        <f t="shared" si="541"/>
        <v>6 de 2011</v>
      </c>
      <c r="J5872" s="30" t="s">
        <v>132</v>
      </c>
      <c r="K5872" s="30" t="str">
        <f t="shared" si="542"/>
        <v>6 de 2011 - 8 de 2017</v>
      </c>
      <c r="L5872" s="30">
        <v>73</v>
      </c>
    </row>
    <row r="5873" spans="9:12" hidden="1" x14ac:dyDescent="0.2">
      <c r="I5873" s="47" t="str">
        <f t="shared" si="541"/>
        <v>6 de 2011</v>
      </c>
      <c r="J5873" s="30" t="s">
        <v>133</v>
      </c>
      <c r="K5873" s="30" t="str">
        <f t="shared" si="542"/>
        <v>6 de 2011 - 9 de 2017</v>
      </c>
      <c r="L5873" s="30">
        <v>74</v>
      </c>
    </row>
    <row r="5874" spans="9:12" hidden="1" x14ac:dyDescent="0.2">
      <c r="I5874" s="47" t="str">
        <f t="shared" si="541"/>
        <v>6 de 2011</v>
      </c>
      <c r="J5874" s="30" t="s">
        <v>134</v>
      </c>
      <c r="K5874" s="30" t="str">
        <f t="shared" si="542"/>
        <v>6 de 2011 - 10 de 2017</v>
      </c>
      <c r="L5874" s="30">
        <v>75</v>
      </c>
    </row>
    <row r="5875" spans="9:12" hidden="1" x14ac:dyDescent="0.2">
      <c r="I5875" s="47" t="str">
        <f t="shared" si="541"/>
        <v>6 de 2011</v>
      </c>
      <c r="J5875" s="30" t="s">
        <v>135</v>
      </c>
      <c r="K5875" s="30" t="str">
        <f t="shared" si="542"/>
        <v>6 de 2011 - 11 de 2017</v>
      </c>
      <c r="L5875" s="30">
        <v>76</v>
      </c>
    </row>
    <row r="5876" spans="9:12" hidden="1" x14ac:dyDescent="0.2">
      <c r="I5876" s="47" t="str">
        <f t="shared" si="541"/>
        <v>6 de 2011</v>
      </c>
      <c r="J5876" s="30" t="s">
        <v>136</v>
      </c>
      <c r="K5876" s="30" t="str">
        <f t="shared" si="542"/>
        <v>6 de 2011 - 12 de 2017</v>
      </c>
      <c r="L5876" s="30">
        <v>77</v>
      </c>
    </row>
    <row r="5877" spans="9:12" hidden="1" x14ac:dyDescent="0.2">
      <c r="I5877" s="47" t="s">
        <v>59</v>
      </c>
      <c r="J5877" s="30" t="s">
        <v>125</v>
      </c>
      <c r="K5877" s="30" t="str">
        <f t="shared" si="542"/>
        <v>7 de 2011 - 1 de 2017</v>
      </c>
      <c r="L5877" s="30">
        <v>65</v>
      </c>
    </row>
    <row r="5878" spans="9:12" hidden="1" x14ac:dyDescent="0.2">
      <c r="I5878" s="47" t="str">
        <f>I5877</f>
        <v>7 de 2011</v>
      </c>
      <c r="J5878" s="30" t="s">
        <v>126</v>
      </c>
      <c r="K5878" s="30" t="str">
        <f t="shared" si="542"/>
        <v>7 de 2011 - 2 de 2017</v>
      </c>
      <c r="L5878" s="30">
        <v>66</v>
      </c>
    </row>
    <row r="5879" spans="9:12" hidden="1" x14ac:dyDescent="0.2">
      <c r="I5879" s="47" t="str">
        <f t="shared" ref="I5879:I5888" si="543">I5878</f>
        <v>7 de 2011</v>
      </c>
      <c r="J5879" s="30" t="s">
        <v>127</v>
      </c>
      <c r="K5879" s="30" t="str">
        <f t="shared" si="542"/>
        <v>7 de 2011 - 3 de 2017</v>
      </c>
      <c r="L5879" s="30">
        <v>67</v>
      </c>
    </row>
    <row r="5880" spans="9:12" hidden="1" x14ac:dyDescent="0.2">
      <c r="I5880" s="47" t="str">
        <f t="shared" si="543"/>
        <v>7 de 2011</v>
      </c>
      <c r="J5880" s="30" t="s">
        <v>128</v>
      </c>
      <c r="K5880" s="30" t="str">
        <f t="shared" si="542"/>
        <v>7 de 2011 - 4 de 2017</v>
      </c>
      <c r="L5880" s="30">
        <v>68</v>
      </c>
    </row>
    <row r="5881" spans="9:12" hidden="1" x14ac:dyDescent="0.2">
      <c r="I5881" s="47" t="str">
        <f t="shared" si="543"/>
        <v>7 de 2011</v>
      </c>
      <c r="J5881" s="30" t="s">
        <v>129</v>
      </c>
      <c r="K5881" s="30" t="str">
        <f t="shared" si="542"/>
        <v>7 de 2011 - 5 de 2017</v>
      </c>
      <c r="L5881" s="30">
        <v>69</v>
      </c>
    </row>
    <row r="5882" spans="9:12" hidden="1" x14ac:dyDescent="0.2">
      <c r="I5882" s="47" t="str">
        <f t="shared" si="543"/>
        <v>7 de 2011</v>
      </c>
      <c r="J5882" s="30" t="s">
        <v>130</v>
      </c>
      <c r="K5882" s="30" t="str">
        <f t="shared" si="542"/>
        <v>7 de 2011 - 6 de 2017</v>
      </c>
      <c r="L5882" s="30">
        <v>70</v>
      </c>
    </row>
    <row r="5883" spans="9:12" hidden="1" x14ac:dyDescent="0.2">
      <c r="I5883" s="47" t="str">
        <f t="shared" si="543"/>
        <v>7 de 2011</v>
      </c>
      <c r="J5883" s="30" t="s">
        <v>131</v>
      </c>
      <c r="K5883" s="30" t="str">
        <f t="shared" si="542"/>
        <v>7 de 2011 - 7 de 2017</v>
      </c>
      <c r="L5883" s="30">
        <v>71</v>
      </c>
    </row>
    <row r="5884" spans="9:12" hidden="1" x14ac:dyDescent="0.2">
      <c r="I5884" s="47" t="str">
        <f t="shared" si="543"/>
        <v>7 de 2011</v>
      </c>
      <c r="J5884" s="30" t="s">
        <v>132</v>
      </c>
      <c r="K5884" s="30" t="str">
        <f t="shared" si="542"/>
        <v>7 de 2011 - 8 de 2017</v>
      </c>
      <c r="L5884" s="30">
        <v>72</v>
      </c>
    </row>
    <row r="5885" spans="9:12" hidden="1" x14ac:dyDescent="0.2">
      <c r="I5885" s="47" t="str">
        <f t="shared" si="543"/>
        <v>7 de 2011</v>
      </c>
      <c r="J5885" s="30" t="s">
        <v>133</v>
      </c>
      <c r="K5885" s="30" t="str">
        <f t="shared" si="542"/>
        <v>7 de 2011 - 9 de 2017</v>
      </c>
      <c r="L5885" s="30">
        <v>73</v>
      </c>
    </row>
    <row r="5886" spans="9:12" hidden="1" x14ac:dyDescent="0.2">
      <c r="I5886" s="47" t="str">
        <f t="shared" si="543"/>
        <v>7 de 2011</v>
      </c>
      <c r="J5886" s="30" t="s">
        <v>134</v>
      </c>
      <c r="K5886" s="30" t="str">
        <f t="shared" si="542"/>
        <v>7 de 2011 - 10 de 2017</v>
      </c>
      <c r="L5886" s="30">
        <v>74</v>
      </c>
    </row>
    <row r="5887" spans="9:12" hidden="1" x14ac:dyDescent="0.2">
      <c r="I5887" s="47" t="str">
        <f t="shared" si="543"/>
        <v>7 de 2011</v>
      </c>
      <c r="J5887" s="30" t="s">
        <v>135</v>
      </c>
      <c r="K5887" s="30" t="str">
        <f t="shared" si="542"/>
        <v>7 de 2011 - 11 de 2017</v>
      </c>
      <c r="L5887" s="30">
        <v>75</v>
      </c>
    </row>
    <row r="5888" spans="9:12" hidden="1" x14ac:dyDescent="0.2">
      <c r="I5888" s="47" t="str">
        <f t="shared" si="543"/>
        <v>7 de 2011</v>
      </c>
      <c r="J5888" s="30" t="s">
        <v>136</v>
      </c>
      <c r="K5888" s="30" t="str">
        <f t="shared" si="542"/>
        <v>7 de 2011 - 12 de 2017</v>
      </c>
      <c r="L5888" s="30">
        <v>76</v>
      </c>
    </row>
    <row r="5889" spans="9:12" hidden="1" x14ac:dyDescent="0.2">
      <c r="I5889" s="47" t="s">
        <v>60</v>
      </c>
      <c r="J5889" s="30" t="s">
        <v>125</v>
      </c>
      <c r="K5889" s="30" t="str">
        <f t="shared" si="542"/>
        <v>8 de 2011 - 1 de 2017</v>
      </c>
      <c r="L5889" s="30">
        <v>64</v>
      </c>
    </row>
    <row r="5890" spans="9:12" hidden="1" x14ac:dyDescent="0.2">
      <c r="I5890" s="47" t="str">
        <f>I5889</f>
        <v>8 de 2011</v>
      </c>
      <c r="J5890" s="30" t="s">
        <v>126</v>
      </c>
      <c r="K5890" s="30" t="str">
        <f t="shared" si="542"/>
        <v>8 de 2011 - 2 de 2017</v>
      </c>
      <c r="L5890" s="30">
        <v>65</v>
      </c>
    </row>
    <row r="5891" spans="9:12" hidden="1" x14ac:dyDescent="0.2">
      <c r="I5891" s="47" t="str">
        <f t="shared" ref="I5891:I5900" si="544">I5890</f>
        <v>8 de 2011</v>
      </c>
      <c r="J5891" s="30" t="s">
        <v>127</v>
      </c>
      <c r="K5891" s="30" t="str">
        <f t="shared" si="542"/>
        <v>8 de 2011 - 3 de 2017</v>
      </c>
      <c r="L5891" s="30">
        <v>66</v>
      </c>
    </row>
    <row r="5892" spans="9:12" hidden="1" x14ac:dyDescent="0.2">
      <c r="I5892" s="47" t="str">
        <f t="shared" si="544"/>
        <v>8 de 2011</v>
      </c>
      <c r="J5892" s="30" t="s">
        <v>128</v>
      </c>
      <c r="K5892" s="30" t="str">
        <f t="shared" si="542"/>
        <v>8 de 2011 - 4 de 2017</v>
      </c>
      <c r="L5892" s="30">
        <v>67</v>
      </c>
    </row>
    <row r="5893" spans="9:12" hidden="1" x14ac:dyDescent="0.2">
      <c r="I5893" s="47" t="str">
        <f t="shared" si="544"/>
        <v>8 de 2011</v>
      </c>
      <c r="J5893" s="30" t="s">
        <v>129</v>
      </c>
      <c r="K5893" s="30" t="str">
        <f t="shared" si="542"/>
        <v>8 de 2011 - 5 de 2017</v>
      </c>
      <c r="L5893" s="30">
        <v>68</v>
      </c>
    </row>
    <row r="5894" spans="9:12" hidden="1" x14ac:dyDescent="0.2">
      <c r="I5894" s="47" t="str">
        <f t="shared" si="544"/>
        <v>8 de 2011</v>
      </c>
      <c r="J5894" s="30" t="s">
        <v>130</v>
      </c>
      <c r="K5894" s="30" t="str">
        <f t="shared" si="542"/>
        <v>8 de 2011 - 6 de 2017</v>
      </c>
      <c r="L5894" s="30">
        <v>69</v>
      </c>
    </row>
    <row r="5895" spans="9:12" hidden="1" x14ac:dyDescent="0.2">
      <c r="I5895" s="47" t="str">
        <f t="shared" si="544"/>
        <v>8 de 2011</v>
      </c>
      <c r="J5895" s="30" t="s">
        <v>131</v>
      </c>
      <c r="K5895" s="30" t="str">
        <f t="shared" si="542"/>
        <v>8 de 2011 - 7 de 2017</v>
      </c>
      <c r="L5895" s="30">
        <v>70</v>
      </c>
    </row>
    <row r="5896" spans="9:12" hidden="1" x14ac:dyDescent="0.2">
      <c r="I5896" s="47" t="str">
        <f t="shared" si="544"/>
        <v>8 de 2011</v>
      </c>
      <c r="J5896" s="30" t="s">
        <v>132</v>
      </c>
      <c r="K5896" s="30" t="str">
        <f t="shared" si="542"/>
        <v>8 de 2011 - 8 de 2017</v>
      </c>
      <c r="L5896" s="30">
        <v>71</v>
      </c>
    </row>
    <row r="5897" spans="9:12" hidden="1" x14ac:dyDescent="0.2">
      <c r="I5897" s="47" t="str">
        <f t="shared" si="544"/>
        <v>8 de 2011</v>
      </c>
      <c r="J5897" s="30" t="s">
        <v>133</v>
      </c>
      <c r="K5897" s="30" t="str">
        <f t="shared" si="542"/>
        <v>8 de 2011 - 9 de 2017</v>
      </c>
      <c r="L5897" s="30">
        <v>72</v>
      </c>
    </row>
    <row r="5898" spans="9:12" hidden="1" x14ac:dyDescent="0.2">
      <c r="I5898" s="47" t="str">
        <f t="shared" si="544"/>
        <v>8 de 2011</v>
      </c>
      <c r="J5898" s="30" t="s">
        <v>134</v>
      </c>
      <c r="K5898" s="30" t="str">
        <f t="shared" si="542"/>
        <v>8 de 2011 - 10 de 2017</v>
      </c>
      <c r="L5898" s="30">
        <v>73</v>
      </c>
    </row>
    <row r="5899" spans="9:12" hidden="1" x14ac:dyDescent="0.2">
      <c r="I5899" s="47" t="str">
        <f t="shared" si="544"/>
        <v>8 de 2011</v>
      </c>
      <c r="J5899" s="30" t="s">
        <v>135</v>
      </c>
      <c r="K5899" s="30" t="str">
        <f t="shared" si="542"/>
        <v>8 de 2011 - 11 de 2017</v>
      </c>
      <c r="L5899" s="30">
        <v>74</v>
      </c>
    </row>
    <row r="5900" spans="9:12" hidden="1" x14ac:dyDescent="0.2">
      <c r="I5900" s="47" t="str">
        <f t="shared" si="544"/>
        <v>8 de 2011</v>
      </c>
      <c r="J5900" s="30" t="s">
        <v>136</v>
      </c>
      <c r="K5900" s="30" t="str">
        <f t="shared" si="542"/>
        <v>8 de 2011 - 12 de 2017</v>
      </c>
      <c r="L5900" s="30">
        <v>75</v>
      </c>
    </row>
    <row r="5901" spans="9:12" hidden="1" x14ac:dyDescent="0.2">
      <c r="I5901" s="47" t="s">
        <v>61</v>
      </c>
      <c r="J5901" s="30" t="s">
        <v>125</v>
      </c>
      <c r="K5901" s="30" t="str">
        <f t="shared" si="542"/>
        <v>9 de 2011 - 1 de 2017</v>
      </c>
      <c r="L5901" s="30">
        <v>63</v>
      </c>
    </row>
    <row r="5902" spans="9:12" hidden="1" x14ac:dyDescent="0.2">
      <c r="I5902" s="30" t="str">
        <f>I5901</f>
        <v>9 de 2011</v>
      </c>
      <c r="J5902" s="30" t="s">
        <v>126</v>
      </c>
      <c r="K5902" s="30" t="str">
        <f t="shared" si="542"/>
        <v>9 de 2011 - 2 de 2017</v>
      </c>
      <c r="L5902" s="30">
        <v>64</v>
      </c>
    </row>
    <row r="5903" spans="9:12" hidden="1" x14ac:dyDescent="0.2">
      <c r="I5903" s="30" t="str">
        <f t="shared" ref="I5903:I5912" si="545">I5902</f>
        <v>9 de 2011</v>
      </c>
      <c r="J5903" s="30" t="s">
        <v>127</v>
      </c>
      <c r="K5903" s="30" t="str">
        <f t="shared" si="542"/>
        <v>9 de 2011 - 3 de 2017</v>
      </c>
      <c r="L5903" s="30">
        <v>65</v>
      </c>
    </row>
    <row r="5904" spans="9:12" hidden="1" x14ac:dyDescent="0.2">
      <c r="I5904" s="30" t="str">
        <f t="shared" si="545"/>
        <v>9 de 2011</v>
      </c>
      <c r="J5904" s="30" t="s">
        <v>128</v>
      </c>
      <c r="K5904" s="30" t="str">
        <f t="shared" si="542"/>
        <v>9 de 2011 - 4 de 2017</v>
      </c>
      <c r="L5904" s="30">
        <v>66</v>
      </c>
    </row>
    <row r="5905" spans="9:12" hidden="1" x14ac:dyDescent="0.2">
      <c r="I5905" s="30" t="str">
        <f t="shared" si="545"/>
        <v>9 de 2011</v>
      </c>
      <c r="J5905" s="30" t="s">
        <v>129</v>
      </c>
      <c r="K5905" s="30" t="str">
        <f t="shared" si="542"/>
        <v>9 de 2011 - 5 de 2017</v>
      </c>
      <c r="L5905" s="30">
        <v>67</v>
      </c>
    </row>
    <row r="5906" spans="9:12" hidden="1" x14ac:dyDescent="0.2">
      <c r="I5906" s="30" t="str">
        <f t="shared" si="545"/>
        <v>9 de 2011</v>
      </c>
      <c r="J5906" s="30" t="s">
        <v>130</v>
      </c>
      <c r="K5906" s="30" t="str">
        <f t="shared" si="542"/>
        <v>9 de 2011 - 6 de 2017</v>
      </c>
      <c r="L5906" s="30">
        <v>68</v>
      </c>
    </row>
    <row r="5907" spans="9:12" hidden="1" x14ac:dyDescent="0.2">
      <c r="I5907" s="30" t="str">
        <f t="shared" si="545"/>
        <v>9 de 2011</v>
      </c>
      <c r="J5907" s="30" t="s">
        <v>131</v>
      </c>
      <c r="K5907" s="30" t="str">
        <f t="shared" si="542"/>
        <v>9 de 2011 - 7 de 2017</v>
      </c>
      <c r="L5907" s="30">
        <v>69</v>
      </c>
    </row>
    <row r="5908" spans="9:12" hidden="1" x14ac:dyDescent="0.2">
      <c r="I5908" s="30" t="str">
        <f t="shared" si="545"/>
        <v>9 de 2011</v>
      </c>
      <c r="J5908" s="30" t="s">
        <v>132</v>
      </c>
      <c r="K5908" s="30" t="str">
        <f t="shared" si="542"/>
        <v>9 de 2011 - 8 de 2017</v>
      </c>
      <c r="L5908" s="30">
        <v>70</v>
      </c>
    </row>
    <row r="5909" spans="9:12" hidden="1" x14ac:dyDescent="0.2">
      <c r="I5909" s="30" t="str">
        <f t="shared" si="545"/>
        <v>9 de 2011</v>
      </c>
      <c r="J5909" s="30" t="s">
        <v>133</v>
      </c>
      <c r="K5909" s="30" t="str">
        <f t="shared" si="542"/>
        <v>9 de 2011 - 9 de 2017</v>
      </c>
      <c r="L5909" s="30">
        <v>71</v>
      </c>
    </row>
    <row r="5910" spans="9:12" hidden="1" x14ac:dyDescent="0.2">
      <c r="I5910" s="30" t="str">
        <f t="shared" si="545"/>
        <v>9 de 2011</v>
      </c>
      <c r="J5910" s="30" t="s">
        <v>134</v>
      </c>
      <c r="K5910" s="30" t="str">
        <f t="shared" si="542"/>
        <v>9 de 2011 - 10 de 2017</v>
      </c>
      <c r="L5910" s="30">
        <v>72</v>
      </c>
    </row>
    <row r="5911" spans="9:12" hidden="1" x14ac:dyDescent="0.2">
      <c r="I5911" s="30" t="str">
        <f t="shared" si="545"/>
        <v>9 de 2011</v>
      </c>
      <c r="J5911" s="30" t="s">
        <v>135</v>
      </c>
      <c r="K5911" s="30" t="str">
        <f t="shared" si="542"/>
        <v>9 de 2011 - 11 de 2017</v>
      </c>
      <c r="L5911" s="30">
        <v>73</v>
      </c>
    </row>
    <row r="5912" spans="9:12" hidden="1" x14ac:dyDescent="0.2">
      <c r="I5912" s="30" t="str">
        <f t="shared" si="545"/>
        <v>9 de 2011</v>
      </c>
      <c r="J5912" s="30" t="s">
        <v>136</v>
      </c>
      <c r="K5912" s="30" t="str">
        <f t="shared" si="542"/>
        <v>9 de 2011 - 12 de 2017</v>
      </c>
      <c r="L5912" s="30">
        <v>74</v>
      </c>
    </row>
    <row r="5913" spans="9:12" hidden="1" x14ac:dyDescent="0.2">
      <c r="I5913" s="47" t="s">
        <v>62</v>
      </c>
      <c r="J5913" s="30" t="s">
        <v>125</v>
      </c>
      <c r="K5913" s="30" t="str">
        <f t="shared" si="542"/>
        <v>10 de 2011 - 1 de 2017</v>
      </c>
      <c r="L5913" s="30">
        <v>62</v>
      </c>
    </row>
    <row r="5914" spans="9:12" hidden="1" x14ac:dyDescent="0.2">
      <c r="I5914" s="47" t="str">
        <f>I5913</f>
        <v>10 de 2011</v>
      </c>
      <c r="J5914" s="30" t="s">
        <v>126</v>
      </c>
      <c r="K5914" s="30" t="str">
        <f t="shared" si="542"/>
        <v>10 de 2011 - 2 de 2017</v>
      </c>
      <c r="L5914" s="30">
        <v>63</v>
      </c>
    </row>
    <row r="5915" spans="9:12" hidden="1" x14ac:dyDescent="0.2">
      <c r="I5915" s="47" t="str">
        <f t="shared" ref="I5915:I5924" si="546">I5914</f>
        <v>10 de 2011</v>
      </c>
      <c r="J5915" s="30" t="s">
        <v>127</v>
      </c>
      <c r="K5915" s="30" t="str">
        <f t="shared" si="542"/>
        <v>10 de 2011 - 3 de 2017</v>
      </c>
      <c r="L5915" s="30">
        <v>64</v>
      </c>
    </row>
    <row r="5916" spans="9:12" hidden="1" x14ac:dyDescent="0.2">
      <c r="I5916" s="47" t="str">
        <f t="shared" si="546"/>
        <v>10 de 2011</v>
      </c>
      <c r="J5916" s="30" t="s">
        <v>128</v>
      </c>
      <c r="K5916" s="30" t="str">
        <f t="shared" si="542"/>
        <v>10 de 2011 - 4 de 2017</v>
      </c>
      <c r="L5916" s="30">
        <v>65</v>
      </c>
    </row>
    <row r="5917" spans="9:12" hidden="1" x14ac:dyDescent="0.2">
      <c r="I5917" s="47" t="str">
        <f t="shared" si="546"/>
        <v>10 de 2011</v>
      </c>
      <c r="J5917" s="30" t="s">
        <v>129</v>
      </c>
      <c r="K5917" s="30" t="str">
        <f t="shared" si="542"/>
        <v>10 de 2011 - 5 de 2017</v>
      </c>
      <c r="L5917" s="30">
        <v>66</v>
      </c>
    </row>
    <row r="5918" spans="9:12" hidden="1" x14ac:dyDescent="0.2">
      <c r="I5918" s="47" t="str">
        <f t="shared" si="546"/>
        <v>10 de 2011</v>
      </c>
      <c r="J5918" s="30" t="s">
        <v>130</v>
      </c>
      <c r="K5918" s="30" t="str">
        <f t="shared" si="542"/>
        <v>10 de 2011 - 6 de 2017</v>
      </c>
      <c r="L5918" s="30">
        <v>67</v>
      </c>
    </row>
    <row r="5919" spans="9:12" hidden="1" x14ac:dyDescent="0.2">
      <c r="I5919" s="47" t="str">
        <f t="shared" si="546"/>
        <v>10 de 2011</v>
      </c>
      <c r="J5919" s="30" t="s">
        <v>131</v>
      </c>
      <c r="K5919" s="30" t="str">
        <f t="shared" si="542"/>
        <v>10 de 2011 - 7 de 2017</v>
      </c>
      <c r="L5919" s="30">
        <v>68</v>
      </c>
    </row>
    <row r="5920" spans="9:12" hidden="1" x14ac:dyDescent="0.2">
      <c r="I5920" s="47" t="str">
        <f t="shared" si="546"/>
        <v>10 de 2011</v>
      </c>
      <c r="J5920" s="30" t="s">
        <v>132</v>
      </c>
      <c r="K5920" s="30" t="str">
        <f t="shared" si="542"/>
        <v>10 de 2011 - 8 de 2017</v>
      </c>
      <c r="L5920" s="30">
        <v>69</v>
      </c>
    </row>
    <row r="5921" spans="9:12" hidden="1" x14ac:dyDescent="0.2">
      <c r="I5921" s="47" t="str">
        <f t="shared" si="546"/>
        <v>10 de 2011</v>
      </c>
      <c r="J5921" s="30" t="s">
        <v>133</v>
      </c>
      <c r="K5921" s="30" t="str">
        <f t="shared" si="542"/>
        <v>10 de 2011 - 9 de 2017</v>
      </c>
      <c r="L5921" s="30">
        <v>70</v>
      </c>
    </row>
    <row r="5922" spans="9:12" hidden="1" x14ac:dyDescent="0.2">
      <c r="I5922" s="47" t="str">
        <f t="shared" si="546"/>
        <v>10 de 2011</v>
      </c>
      <c r="J5922" s="30" t="s">
        <v>134</v>
      </c>
      <c r="K5922" s="30" t="str">
        <f t="shared" si="542"/>
        <v>10 de 2011 - 10 de 2017</v>
      </c>
      <c r="L5922" s="30">
        <v>71</v>
      </c>
    </row>
    <row r="5923" spans="9:12" hidden="1" x14ac:dyDescent="0.2">
      <c r="I5923" s="47" t="str">
        <f t="shared" si="546"/>
        <v>10 de 2011</v>
      </c>
      <c r="J5923" s="30" t="s">
        <v>135</v>
      </c>
      <c r="K5923" s="30" t="str">
        <f t="shared" si="542"/>
        <v>10 de 2011 - 11 de 2017</v>
      </c>
      <c r="L5923" s="30">
        <v>72</v>
      </c>
    </row>
    <row r="5924" spans="9:12" hidden="1" x14ac:dyDescent="0.2">
      <c r="I5924" s="47" t="str">
        <f t="shared" si="546"/>
        <v>10 de 2011</v>
      </c>
      <c r="J5924" s="30" t="s">
        <v>136</v>
      </c>
      <c r="K5924" s="30" t="str">
        <f t="shared" si="542"/>
        <v>10 de 2011 - 12 de 2017</v>
      </c>
      <c r="L5924" s="30">
        <v>73</v>
      </c>
    </row>
    <row r="5925" spans="9:12" hidden="1" x14ac:dyDescent="0.2">
      <c r="I5925" s="47" t="s">
        <v>63</v>
      </c>
      <c r="J5925" s="30" t="s">
        <v>125</v>
      </c>
      <c r="K5925" s="30" t="str">
        <f t="shared" si="542"/>
        <v>11 de 2011 - 1 de 2017</v>
      </c>
      <c r="L5925" s="30">
        <v>61</v>
      </c>
    </row>
    <row r="5926" spans="9:12" hidden="1" x14ac:dyDescent="0.2">
      <c r="I5926" s="47" t="str">
        <f>I5925</f>
        <v>11 de 2011</v>
      </c>
      <c r="J5926" s="30" t="s">
        <v>126</v>
      </c>
      <c r="K5926" s="30" t="str">
        <f t="shared" si="542"/>
        <v>11 de 2011 - 2 de 2017</v>
      </c>
      <c r="L5926" s="30">
        <v>62</v>
      </c>
    </row>
    <row r="5927" spans="9:12" hidden="1" x14ac:dyDescent="0.2">
      <c r="I5927" s="47" t="str">
        <f t="shared" ref="I5927:I5936" si="547">I5926</f>
        <v>11 de 2011</v>
      </c>
      <c r="J5927" s="30" t="s">
        <v>127</v>
      </c>
      <c r="K5927" s="30" t="str">
        <f t="shared" si="542"/>
        <v>11 de 2011 - 3 de 2017</v>
      </c>
      <c r="L5927" s="30">
        <v>63</v>
      </c>
    </row>
    <row r="5928" spans="9:12" hidden="1" x14ac:dyDescent="0.2">
      <c r="I5928" s="47" t="str">
        <f t="shared" si="547"/>
        <v>11 de 2011</v>
      </c>
      <c r="J5928" s="30" t="s">
        <v>128</v>
      </c>
      <c r="K5928" s="30" t="str">
        <f t="shared" si="542"/>
        <v>11 de 2011 - 4 de 2017</v>
      </c>
      <c r="L5928" s="30">
        <v>64</v>
      </c>
    </row>
    <row r="5929" spans="9:12" hidden="1" x14ac:dyDescent="0.2">
      <c r="I5929" s="47" t="str">
        <f t="shared" si="547"/>
        <v>11 de 2011</v>
      </c>
      <c r="J5929" s="30" t="s">
        <v>129</v>
      </c>
      <c r="K5929" s="30" t="str">
        <f t="shared" si="542"/>
        <v>11 de 2011 - 5 de 2017</v>
      </c>
      <c r="L5929" s="30">
        <v>65</v>
      </c>
    </row>
    <row r="5930" spans="9:12" hidden="1" x14ac:dyDescent="0.2">
      <c r="I5930" s="47" t="str">
        <f t="shared" si="547"/>
        <v>11 de 2011</v>
      </c>
      <c r="J5930" s="30" t="s">
        <v>130</v>
      </c>
      <c r="K5930" s="30" t="str">
        <f t="shared" si="542"/>
        <v>11 de 2011 - 6 de 2017</v>
      </c>
      <c r="L5930" s="30">
        <v>66</v>
      </c>
    </row>
    <row r="5931" spans="9:12" hidden="1" x14ac:dyDescent="0.2">
      <c r="I5931" s="47" t="str">
        <f t="shared" si="547"/>
        <v>11 de 2011</v>
      </c>
      <c r="J5931" s="30" t="s">
        <v>131</v>
      </c>
      <c r="K5931" s="30" t="str">
        <f t="shared" si="542"/>
        <v>11 de 2011 - 7 de 2017</v>
      </c>
      <c r="L5931" s="30">
        <v>67</v>
      </c>
    </row>
    <row r="5932" spans="9:12" hidden="1" x14ac:dyDescent="0.2">
      <c r="I5932" s="47" t="str">
        <f t="shared" si="547"/>
        <v>11 de 2011</v>
      </c>
      <c r="J5932" s="30" t="s">
        <v>132</v>
      </c>
      <c r="K5932" s="30" t="str">
        <f t="shared" si="542"/>
        <v>11 de 2011 - 8 de 2017</v>
      </c>
      <c r="L5932" s="30">
        <v>68</v>
      </c>
    </row>
    <row r="5933" spans="9:12" hidden="1" x14ac:dyDescent="0.2">
      <c r="I5933" s="47" t="str">
        <f t="shared" si="547"/>
        <v>11 de 2011</v>
      </c>
      <c r="J5933" s="30" t="s">
        <v>133</v>
      </c>
      <c r="K5933" s="30" t="str">
        <f t="shared" si="542"/>
        <v>11 de 2011 - 9 de 2017</v>
      </c>
      <c r="L5933" s="30">
        <v>69</v>
      </c>
    </row>
    <row r="5934" spans="9:12" hidden="1" x14ac:dyDescent="0.2">
      <c r="I5934" s="47" t="str">
        <f t="shared" si="547"/>
        <v>11 de 2011</v>
      </c>
      <c r="J5934" s="30" t="s">
        <v>134</v>
      </c>
      <c r="K5934" s="30" t="str">
        <f t="shared" ref="K5934:K5948" si="548">CONCATENATE(I5934," - ",J5934)</f>
        <v>11 de 2011 - 10 de 2017</v>
      </c>
      <c r="L5934" s="30">
        <v>70</v>
      </c>
    </row>
    <row r="5935" spans="9:12" hidden="1" x14ac:dyDescent="0.2">
      <c r="I5935" s="47" t="str">
        <f t="shared" si="547"/>
        <v>11 de 2011</v>
      </c>
      <c r="J5935" s="30" t="s">
        <v>135</v>
      </c>
      <c r="K5935" s="30" t="str">
        <f t="shared" si="548"/>
        <v>11 de 2011 - 11 de 2017</v>
      </c>
      <c r="L5935" s="30">
        <v>71</v>
      </c>
    </row>
    <row r="5936" spans="9:12" hidden="1" x14ac:dyDescent="0.2">
      <c r="I5936" s="47" t="str">
        <f t="shared" si="547"/>
        <v>11 de 2011</v>
      </c>
      <c r="J5936" s="30" t="s">
        <v>136</v>
      </c>
      <c r="K5936" s="30" t="str">
        <f t="shared" si="548"/>
        <v>11 de 2011 - 12 de 2017</v>
      </c>
      <c r="L5936" s="30">
        <v>72</v>
      </c>
    </row>
    <row r="5937" spans="9:12" hidden="1" x14ac:dyDescent="0.2">
      <c r="I5937" s="47" t="s">
        <v>64</v>
      </c>
      <c r="J5937" s="30" t="s">
        <v>125</v>
      </c>
      <c r="K5937" s="30" t="str">
        <f t="shared" si="548"/>
        <v>12 de 2011 - 1 de 2017</v>
      </c>
      <c r="L5937" s="30">
        <v>60</v>
      </c>
    </row>
    <row r="5938" spans="9:12" hidden="1" x14ac:dyDescent="0.2">
      <c r="I5938" s="47" t="str">
        <f>I5937</f>
        <v>12 de 2011</v>
      </c>
      <c r="J5938" s="30" t="s">
        <v>126</v>
      </c>
      <c r="K5938" s="30" t="str">
        <f t="shared" si="548"/>
        <v>12 de 2011 - 2 de 2017</v>
      </c>
      <c r="L5938" s="30">
        <v>61</v>
      </c>
    </row>
    <row r="5939" spans="9:12" hidden="1" x14ac:dyDescent="0.2">
      <c r="I5939" s="47" t="str">
        <f t="shared" ref="I5939:I5948" si="549">I5938</f>
        <v>12 de 2011</v>
      </c>
      <c r="J5939" s="30" t="s">
        <v>127</v>
      </c>
      <c r="K5939" s="30" t="str">
        <f t="shared" si="548"/>
        <v>12 de 2011 - 3 de 2017</v>
      </c>
      <c r="L5939" s="30">
        <v>62</v>
      </c>
    </row>
    <row r="5940" spans="9:12" hidden="1" x14ac:dyDescent="0.2">
      <c r="I5940" s="47" t="str">
        <f t="shared" si="549"/>
        <v>12 de 2011</v>
      </c>
      <c r="J5940" s="30" t="s">
        <v>128</v>
      </c>
      <c r="K5940" s="30" t="str">
        <f t="shared" si="548"/>
        <v>12 de 2011 - 4 de 2017</v>
      </c>
      <c r="L5940" s="30">
        <v>63</v>
      </c>
    </row>
    <row r="5941" spans="9:12" hidden="1" x14ac:dyDescent="0.2">
      <c r="I5941" s="47" t="str">
        <f t="shared" si="549"/>
        <v>12 de 2011</v>
      </c>
      <c r="J5941" s="30" t="s">
        <v>129</v>
      </c>
      <c r="K5941" s="30" t="str">
        <f t="shared" si="548"/>
        <v>12 de 2011 - 5 de 2017</v>
      </c>
      <c r="L5941" s="30">
        <v>64</v>
      </c>
    </row>
    <row r="5942" spans="9:12" hidden="1" x14ac:dyDescent="0.2">
      <c r="I5942" s="47" t="str">
        <f t="shared" si="549"/>
        <v>12 de 2011</v>
      </c>
      <c r="J5942" s="30" t="s">
        <v>130</v>
      </c>
      <c r="K5942" s="30" t="str">
        <f t="shared" si="548"/>
        <v>12 de 2011 - 6 de 2017</v>
      </c>
      <c r="L5942" s="30">
        <v>65</v>
      </c>
    </row>
    <row r="5943" spans="9:12" hidden="1" x14ac:dyDescent="0.2">
      <c r="I5943" s="47" t="str">
        <f t="shared" si="549"/>
        <v>12 de 2011</v>
      </c>
      <c r="J5943" s="30" t="s">
        <v>131</v>
      </c>
      <c r="K5943" s="30" t="str">
        <f t="shared" si="548"/>
        <v>12 de 2011 - 7 de 2017</v>
      </c>
      <c r="L5943" s="30">
        <v>66</v>
      </c>
    </row>
    <row r="5944" spans="9:12" hidden="1" x14ac:dyDescent="0.2">
      <c r="I5944" s="47" t="str">
        <f t="shared" si="549"/>
        <v>12 de 2011</v>
      </c>
      <c r="J5944" s="30" t="s">
        <v>132</v>
      </c>
      <c r="K5944" s="30" t="str">
        <f t="shared" si="548"/>
        <v>12 de 2011 - 8 de 2017</v>
      </c>
      <c r="L5944" s="30">
        <v>67</v>
      </c>
    </row>
    <row r="5945" spans="9:12" hidden="1" x14ac:dyDescent="0.2">
      <c r="I5945" s="47" t="str">
        <f t="shared" si="549"/>
        <v>12 de 2011</v>
      </c>
      <c r="J5945" s="30" t="s">
        <v>133</v>
      </c>
      <c r="K5945" s="30" t="str">
        <f t="shared" si="548"/>
        <v>12 de 2011 - 9 de 2017</v>
      </c>
      <c r="L5945" s="30">
        <v>68</v>
      </c>
    </row>
    <row r="5946" spans="9:12" hidden="1" x14ac:dyDescent="0.2">
      <c r="I5946" s="47" t="str">
        <f t="shared" si="549"/>
        <v>12 de 2011</v>
      </c>
      <c r="J5946" s="30" t="s">
        <v>134</v>
      </c>
      <c r="K5946" s="30" t="str">
        <f t="shared" si="548"/>
        <v>12 de 2011 - 10 de 2017</v>
      </c>
      <c r="L5946" s="30">
        <v>69</v>
      </c>
    </row>
    <row r="5947" spans="9:12" hidden="1" x14ac:dyDescent="0.2">
      <c r="I5947" s="47" t="str">
        <f t="shared" si="549"/>
        <v>12 de 2011</v>
      </c>
      <c r="J5947" s="30" t="s">
        <v>135</v>
      </c>
      <c r="K5947" s="30" t="str">
        <f t="shared" si="548"/>
        <v>12 de 2011 - 11 de 2017</v>
      </c>
      <c r="L5947" s="30">
        <v>70</v>
      </c>
    </row>
    <row r="5948" spans="9:12" hidden="1" x14ac:dyDescent="0.2">
      <c r="I5948" s="47" t="str">
        <f t="shared" si="549"/>
        <v>12 de 2011</v>
      </c>
      <c r="J5948" s="30" t="s">
        <v>136</v>
      </c>
      <c r="K5948" s="30" t="str">
        <f t="shared" si="548"/>
        <v>12 de 2011 - 12 de 2017</v>
      </c>
      <c r="L5948" s="30">
        <v>71</v>
      </c>
    </row>
    <row r="5949" spans="9:12" hidden="1" x14ac:dyDescent="0.2">
      <c r="K5949" s="18"/>
      <c r="L5949" s="18"/>
    </row>
    <row r="5950" spans="9:12" hidden="1" x14ac:dyDescent="0.2">
      <c r="I5950" s="30" t="s">
        <v>65</v>
      </c>
      <c r="J5950" s="30" t="s">
        <v>137</v>
      </c>
      <c r="K5950" s="30" t="str">
        <f>CONCATENATE(I5950," - ",J5950)</f>
        <v>1 de 2012 - 1 de 2018</v>
      </c>
      <c r="L5950" s="30">
        <v>71</v>
      </c>
    </row>
    <row r="5951" spans="9:12" hidden="1" x14ac:dyDescent="0.2">
      <c r="I5951" s="30" t="str">
        <f>I5950</f>
        <v>1 de 2012</v>
      </c>
      <c r="J5951" s="30" t="s">
        <v>138</v>
      </c>
      <c r="K5951" s="30" t="str">
        <f t="shared" ref="K5951:K6014" si="550">CONCATENATE(I5951," - ",J5951)</f>
        <v>1 de 2012 - 2 de 2018</v>
      </c>
      <c r="L5951" s="30">
        <v>72</v>
      </c>
    </row>
    <row r="5952" spans="9:12" hidden="1" x14ac:dyDescent="0.2">
      <c r="I5952" s="30" t="str">
        <f t="shared" ref="I5952:I5961" si="551">I5951</f>
        <v>1 de 2012</v>
      </c>
      <c r="J5952" s="30" t="s">
        <v>139</v>
      </c>
      <c r="K5952" s="30" t="str">
        <f t="shared" si="550"/>
        <v>1 de 2012 - 3 de 2018</v>
      </c>
      <c r="L5952" s="30">
        <v>73</v>
      </c>
    </row>
    <row r="5953" spans="9:12" hidden="1" x14ac:dyDescent="0.2">
      <c r="I5953" s="30" t="str">
        <f t="shared" si="551"/>
        <v>1 de 2012</v>
      </c>
      <c r="J5953" s="30" t="s">
        <v>140</v>
      </c>
      <c r="K5953" s="30" t="str">
        <f t="shared" si="550"/>
        <v>1 de 2012 - 4 de 2018</v>
      </c>
      <c r="L5953" s="30">
        <v>74</v>
      </c>
    </row>
    <row r="5954" spans="9:12" hidden="1" x14ac:dyDescent="0.2">
      <c r="I5954" s="30" t="str">
        <f t="shared" si="551"/>
        <v>1 de 2012</v>
      </c>
      <c r="J5954" s="30" t="s">
        <v>141</v>
      </c>
      <c r="K5954" s="30" t="str">
        <f t="shared" si="550"/>
        <v>1 de 2012 - 5 de 2018</v>
      </c>
      <c r="L5954" s="30">
        <v>75</v>
      </c>
    </row>
    <row r="5955" spans="9:12" hidden="1" x14ac:dyDescent="0.2">
      <c r="I5955" s="30" t="str">
        <f t="shared" si="551"/>
        <v>1 de 2012</v>
      </c>
      <c r="J5955" s="30" t="s">
        <v>142</v>
      </c>
      <c r="K5955" s="30" t="str">
        <f t="shared" si="550"/>
        <v>1 de 2012 - 6 de 2018</v>
      </c>
      <c r="L5955" s="30">
        <v>76</v>
      </c>
    </row>
    <row r="5956" spans="9:12" hidden="1" x14ac:dyDescent="0.2">
      <c r="I5956" s="30" t="str">
        <f t="shared" si="551"/>
        <v>1 de 2012</v>
      </c>
      <c r="J5956" s="30" t="s">
        <v>143</v>
      </c>
      <c r="K5956" s="30" t="str">
        <f t="shared" si="550"/>
        <v>1 de 2012 - 7 de 2018</v>
      </c>
      <c r="L5956" s="30">
        <v>77</v>
      </c>
    </row>
    <row r="5957" spans="9:12" hidden="1" x14ac:dyDescent="0.2">
      <c r="I5957" s="30" t="str">
        <f t="shared" si="551"/>
        <v>1 de 2012</v>
      </c>
      <c r="J5957" s="30" t="s">
        <v>144</v>
      </c>
      <c r="K5957" s="30" t="str">
        <f t="shared" si="550"/>
        <v>1 de 2012 - 8 de 2018</v>
      </c>
      <c r="L5957" s="30">
        <v>78</v>
      </c>
    </row>
    <row r="5958" spans="9:12" hidden="1" x14ac:dyDescent="0.2">
      <c r="I5958" s="30" t="str">
        <f t="shared" si="551"/>
        <v>1 de 2012</v>
      </c>
      <c r="J5958" s="30" t="s">
        <v>145</v>
      </c>
      <c r="K5958" s="30" t="str">
        <f t="shared" si="550"/>
        <v>1 de 2012 - 9 de 2018</v>
      </c>
      <c r="L5958" s="30">
        <v>79</v>
      </c>
    </row>
    <row r="5959" spans="9:12" hidden="1" x14ac:dyDescent="0.2">
      <c r="I5959" s="30" t="str">
        <f t="shared" si="551"/>
        <v>1 de 2012</v>
      </c>
      <c r="J5959" s="30" t="s">
        <v>146</v>
      </c>
      <c r="K5959" s="30" t="str">
        <f t="shared" si="550"/>
        <v>1 de 2012 - 10 de 2018</v>
      </c>
      <c r="L5959" s="30">
        <v>80</v>
      </c>
    </row>
    <row r="5960" spans="9:12" hidden="1" x14ac:dyDescent="0.2">
      <c r="I5960" s="30" t="str">
        <f t="shared" si="551"/>
        <v>1 de 2012</v>
      </c>
      <c r="J5960" s="30" t="s">
        <v>147</v>
      </c>
      <c r="K5960" s="30" t="str">
        <f t="shared" si="550"/>
        <v>1 de 2012 - 11 de 2018</v>
      </c>
      <c r="L5960" s="30">
        <v>81</v>
      </c>
    </row>
    <row r="5961" spans="9:12" hidden="1" x14ac:dyDescent="0.2">
      <c r="I5961" s="30" t="str">
        <f t="shared" si="551"/>
        <v>1 de 2012</v>
      </c>
      <c r="J5961" s="30" t="s">
        <v>148</v>
      </c>
      <c r="K5961" s="30" t="str">
        <f t="shared" si="550"/>
        <v>1 de 2012 - 12 de 2018</v>
      </c>
      <c r="L5961" s="30">
        <v>82</v>
      </c>
    </row>
    <row r="5962" spans="9:12" hidden="1" x14ac:dyDescent="0.2">
      <c r="I5962" s="30" t="s">
        <v>66</v>
      </c>
      <c r="J5962" s="30" t="s">
        <v>137</v>
      </c>
      <c r="K5962" s="30" t="str">
        <f t="shared" si="550"/>
        <v>2 de 2012 - 1 de 2018</v>
      </c>
      <c r="L5962" s="47">
        <v>70</v>
      </c>
    </row>
    <row r="5963" spans="9:12" hidden="1" x14ac:dyDescent="0.2">
      <c r="I5963" s="30" t="str">
        <f>I5962</f>
        <v>2 de 2012</v>
      </c>
      <c r="J5963" s="30" t="s">
        <v>138</v>
      </c>
      <c r="K5963" s="30" t="str">
        <f t="shared" si="550"/>
        <v>2 de 2012 - 2 de 2018</v>
      </c>
      <c r="L5963" s="47">
        <v>71</v>
      </c>
    </row>
    <row r="5964" spans="9:12" hidden="1" x14ac:dyDescent="0.2">
      <c r="I5964" s="30" t="str">
        <f t="shared" ref="I5964:I5973" si="552">I5963</f>
        <v>2 de 2012</v>
      </c>
      <c r="J5964" s="30" t="s">
        <v>139</v>
      </c>
      <c r="K5964" s="30" t="str">
        <f t="shared" si="550"/>
        <v>2 de 2012 - 3 de 2018</v>
      </c>
      <c r="L5964" s="47">
        <v>72</v>
      </c>
    </row>
    <row r="5965" spans="9:12" hidden="1" x14ac:dyDescent="0.2">
      <c r="I5965" s="30" t="str">
        <f t="shared" si="552"/>
        <v>2 de 2012</v>
      </c>
      <c r="J5965" s="30" t="s">
        <v>140</v>
      </c>
      <c r="K5965" s="30" t="str">
        <f t="shared" si="550"/>
        <v>2 de 2012 - 4 de 2018</v>
      </c>
      <c r="L5965" s="47">
        <v>73</v>
      </c>
    </row>
    <row r="5966" spans="9:12" hidden="1" x14ac:dyDescent="0.2">
      <c r="I5966" s="30" t="str">
        <f t="shared" si="552"/>
        <v>2 de 2012</v>
      </c>
      <c r="J5966" s="30" t="s">
        <v>141</v>
      </c>
      <c r="K5966" s="30" t="str">
        <f t="shared" si="550"/>
        <v>2 de 2012 - 5 de 2018</v>
      </c>
      <c r="L5966" s="47">
        <v>74</v>
      </c>
    </row>
    <row r="5967" spans="9:12" hidden="1" x14ac:dyDescent="0.2">
      <c r="I5967" s="30" t="str">
        <f t="shared" si="552"/>
        <v>2 de 2012</v>
      </c>
      <c r="J5967" s="30" t="s">
        <v>142</v>
      </c>
      <c r="K5967" s="30" t="str">
        <f t="shared" si="550"/>
        <v>2 de 2012 - 6 de 2018</v>
      </c>
      <c r="L5967" s="47">
        <v>75</v>
      </c>
    </row>
    <row r="5968" spans="9:12" hidden="1" x14ac:dyDescent="0.2">
      <c r="I5968" s="30" t="str">
        <f t="shared" si="552"/>
        <v>2 de 2012</v>
      </c>
      <c r="J5968" s="30" t="s">
        <v>143</v>
      </c>
      <c r="K5968" s="30" t="str">
        <f t="shared" si="550"/>
        <v>2 de 2012 - 7 de 2018</v>
      </c>
      <c r="L5968" s="47">
        <v>76</v>
      </c>
    </row>
    <row r="5969" spans="9:12" hidden="1" x14ac:dyDescent="0.2">
      <c r="I5969" s="30" t="str">
        <f t="shared" si="552"/>
        <v>2 de 2012</v>
      </c>
      <c r="J5969" s="30" t="s">
        <v>144</v>
      </c>
      <c r="K5969" s="30" t="str">
        <f t="shared" si="550"/>
        <v>2 de 2012 - 8 de 2018</v>
      </c>
      <c r="L5969" s="47">
        <v>77</v>
      </c>
    </row>
    <row r="5970" spans="9:12" hidden="1" x14ac:dyDescent="0.2">
      <c r="I5970" s="30" t="str">
        <f t="shared" si="552"/>
        <v>2 de 2012</v>
      </c>
      <c r="J5970" s="30" t="s">
        <v>145</v>
      </c>
      <c r="K5970" s="30" t="str">
        <f t="shared" si="550"/>
        <v>2 de 2012 - 9 de 2018</v>
      </c>
      <c r="L5970" s="47">
        <v>78</v>
      </c>
    </row>
    <row r="5971" spans="9:12" hidden="1" x14ac:dyDescent="0.2">
      <c r="I5971" s="30" t="str">
        <f t="shared" si="552"/>
        <v>2 de 2012</v>
      </c>
      <c r="J5971" s="30" t="s">
        <v>146</v>
      </c>
      <c r="K5971" s="30" t="str">
        <f t="shared" si="550"/>
        <v>2 de 2012 - 10 de 2018</v>
      </c>
      <c r="L5971" s="47">
        <v>79</v>
      </c>
    </row>
    <row r="5972" spans="9:12" hidden="1" x14ac:dyDescent="0.2">
      <c r="I5972" s="30" t="str">
        <f t="shared" si="552"/>
        <v>2 de 2012</v>
      </c>
      <c r="J5972" s="30" t="s">
        <v>147</v>
      </c>
      <c r="K5972" s="30" t="str">
        <f t="shared" si="550"/>
        <v>2 de 2012 - 11 de 2018</v>
      </c>
      <c r="L5972" s="47">
        <v>80</v>
      </c>
    </row>
    <row r="5973" spans="9:12" hidden="1" x14ac:dyDescent="0.2">
      <c r="I5973" s="30" t="str">
        <f t="shared" si="552"/>
        <v>2 de 2012</v>
      </c>
      <c r="J5973" s="30" t="s">
        <v>148</v>
      </c>
      <c r="K5973" s="30" t="str">
        <f t="shared" si="550"/>
        <v>2 de 2012 - 12 de 2018</v>
      </c>
      <c r="L5973" s="47">
        <v>81</v>
      </c>
    </row>
    <row r="5974" spans="9:12" hidden="1" x14ac:dyDescent="0.2">
      <c r="I5974" s="47" t="s">
        <v>67</v>
      </c>
      <c r="J5974" s="30" t="s">
        <v>137</v>
      </c>
      <c r="K5974" s="30" t="str">
        <f t="shared" si="550"/>
        <v>3 de 2012 - 1 de 2018</v>
      </c>
      <c r="L5974" s="30">
        <v>69</v>
      </c>
    </row>
    <row r="5975" spans="9:12" hidden="1" x14ac:dyDescent="0.2">
      <c r="I5975" s="47" t="str">
        <f>I5974</f>
        <v>3 de 2012</v>
      </c>
      <c r="J5975" s="30" t="s">
        <v>138</v>
      </c>
      <c r="K5975" s="30" t="str">
        <f t="shared" si="550"/>
        <v>3 de 2012 - 2 de 2018</v>
      </c>
      <c r="L5975" s="30">
        <v>70</v>
      </c>
    </row>
    <row r="5976" spans="9:12" hidden="1" x14ac:dyDescent="0.2">
      <c r="I5976" s="47" t="str">
        <f t="shared" ref="I5976:I5985" si="553">I5975</f>
        <v>3 de 2012</v>
      </c>
      <c r="J5976" s="30" t="s">
        <v>139</v>
      </c>
      <c r="K5976" s="30" t="str">
        <f t="shared" si="550"/>
        <v>3 de 2012 - 3 de 2018</v>
      </c>
      <c r="L5976" s="30">
        <v>71</v>
      </c>
    </row>
    <row r="5977" spans="9:12" hidden="1" x14ac:dyDescent="0.2">
      <c r="I5977" s="47" t="str">
        <f t="shared" si="553"/>
        <v>3 de 2012</v>
      </c>
      <c r="J5977" s="30" t="s">
        <v>140</v>
      </c>
      <c r="K5977" s="30" t="str">
        <f t="shared" si="550"/>
        <v>3 de 2012 - 4 de 2018</v>
      </c>
      <c r="L5977" s="30">
        <v>72</v>
      </c>
    </row>
    <row r="5978" spans="9:12" hidden="1" x14ac:dyDescent="0.2">
      <c r="I5978" s="47" t="str">
        <f t="shared" si="553"/>
        <v>3 de 2012</v>
      </c>
      <c r="J5978" s="30" t="s">
        <v>141</v>
      </c>
      <c r="K5978" s="30" t="str">
        <f t="shared" si="550"/>
        <v>3 de 2012 - 5 de 2018</v>
      </c>
      <c r="L5978" s="30">
        <v>73</v>
      </c>
    </row>
    <row r="5979" spans="9:12" hidden="1" x14ac:dyDescent="0.2">
      <c r="I5979" s="47" t="str">
        <f t="shared" si="553"/>
        <v>3 de 2012</v>
      </c>
      <c r="J5979" s="30" t="s">
        <v>142</v>
      </c>
      <c r="K5979" s="30" t="str">
        <f t="shared" si="550"/>
        <v>3 de 2012 - 6 de 2018</v>
      </c>
      <c r="L5979" s="30">
        <v>74</v>
      </c>
    </row>
    <row r="5980" spans="9:12" hidden="1" x14ac:dyDescent="0.2">
      <c r="I5980" s="47" t="str">
        <f t="shared" si="553"/>
        <v>3 de 2012</v>
      </c>
      <c r="J5980" s="30" t="s">
        <v>143</v>
      </c>
      <c r="K5980" s="30" t="str">
        <f t="shared" si="550"/>
        <v>3 de 2012 - 7 de 2018</v>
      </c>
      <c r="L5980" s="30">
        <v>75</v>
      </c>
    </row>
    <row r="5981" spans="9:12" hidden="1" x14ac:dyDescent="0.2">
      <c r="I5981" s="47" t="str">
        <f t="shared" si="553"/>
        <v>3 de 2012</v>
      </c>
      <c r="J5981" s="30" t="s">
        <v>144</v>
      </c>
      <c r="K5981" s="30" t="str">
        <f t="shared" si="550"/>
        <v>3 de 2012 - 8 de 2018</v>
      </c>
      <c r="L5981" s="30">
        <v>76</v>
      </c>
    </row>
    <row r="5982" spans="9:12" hidden="1" x14ac:dyDescent="0.2">
      <c r="I5982" s="47" t="str">
        <f t="shared" si="553"/>
        <v>3 de 2012</v>
      </c>
      <c r="J5982" s="30" t="s">
        <v>145</v>
      </c>
      <c r="K5982" s="30" t="str">
        <f t="shared" si="550"/>
        <v>3 de 2012 - 9 de 2018</v>
      </c>
      <c r="L5982" s="30">
        <v>77</v>
      </c>
    </row>
    <row r="5983" spans="9:12" hidden="1" x14ac:dyDescent="0.2">
      <c r="I5983" s="47" t="str">
        <f t="shared" si="553"/>
        <v>3 de 2012</v>
      </c>
      <c r="J5983" s="30" t="s">
        <v>146</v>
      </c>
      <c r="K5983" s="30" t="str">
        <f t="shared" si="550"/>
        <v>3 de 2012 - 10 de 2018</v>
      </c>
      <c r="L5983" s="30">
        <v>78</v>
      </c>
    </row>
    <row r="5984" spans="9:12" hidden="1" x14ac:dyDescent="0.2">
      <c r="I5984" s="47" t="str">
        <f t="shared" si="553"/>
        <v>3 de 2012</v>
      </c>
      <c r="J5984" s="30" t="s">
        <v>147</v>
      </c>
      <c r="K5984" s="30" t="str">
        <f t="shared" si="550"/>
        <v>3 de 2012 - 11 de 2018</v>
      </c>
      <c r="L5984" s="30">
        <v>79</v>
      </c>
    </row>
    <row r="5985" spans="9:12" hidden="1" x14ac:dyDescent="0.2">
      <c r="I5985" s="47" t="str">
        <f t="shared" si="553"/>
        <v>3 de 2012</v>
      </c>
      <c r="J5985" s="30" t="s">
        <v>148</v>
      </c>
      <c r="K5985" s="30" t="str">
        <f t="shared" si="550"/>
        <v>3 de 2012 - 12 de 2018</v>
      </c>
      <c r="L5985" s="30">
        <v>80</v>
      </c>
    </row>
    <row r="5986" spans="9:12" hidden="1" x14ac:dyDescent="0.2">
      <c r="I5986" s="47" t="s">
        <v>68</v>
      </c>
      <c r="J5986" s="30" t="s">
        <v>137</v>
      </c>
      <c r="K5986" s="30" t="str">
        <f t="shared" si="550"/>
        <v>4 de 2012 - 1 de 2018</v>
      </c>
      <c r="L5986" s="30">
        <v>68</v>
      </c>
    </row>
    <row r="5987" spans="9:12" hidden="1" x14ac:dyDescent="0.2">
      <c r="I5987" s="47" t="str">
        <f>I5986</f>
        <v>4 de 2012</v>
      </c>
      <c r="J5987" s="30" t="s">
        <v>138</v>
      </c>
      <c r="K5987" s="30" t="str">
        <f t="shared" si="550"/>
        <v>4 de 2012 - 2 de 2018</v>
      </c>
      <c r="L5987" s="30">
        <v>69</v>
      </c>
    </row>
    <row r="5988" spans="9:12" hidden="1" x14ac:dyDescent="0.2">
      <c r="I5988" s="47" t="str">
        <f t="shared" ref="I5988:I5997" si="554">I5987</f>
        <v>4 de 2012</v>
      </c>
      <c r="J5988" s="30" t="s">
        <v>139</v>
      </c>
      <c r="K5988" s="30" t="str">
        <f t="shared" si="550"/>
        <v>4 de 2012 - 3 de 2018</v>
      </c>
      <c r="L5988" s="30">
        <v>70</v>
      </c>
    </row>
    <row r="5989" spans="9:12" hidden="1" x14ac:dyDescent="0.2">
      <c r="I5989" s="47" t="str">
        <f t="shared" si="554"/>
        <v>4 de 2012</v>
      </c>
      <c r="J5989" s="30" t="s">
        <v>140</v>
      </c>
      <c r="K5989" s="30" t="str">
        <f t="shared" si="550"/>
        <v>4 de 2012 - 4 de 2018</v>
      </c>
      <c r="L5989" s="30">
        <v>71</v>
      </c>
    </row>
    <row r="5990" spans="9:12" hidden="1" x14ac:dyDescent="0.2">
      <c r="I5990" s="47" t="str">
        <f t="shared" si="554"/>
        <v>4 de 2012</v>
      </c>
      <c r="J5990" s="30" t="s">
        <v>141</v>
      </c>
      <c r="K5990" s="30" t="str">
        <f t="shared" si="550"/>
        <v>4 de 2012 - 5 de 2018</v>
      </c>
      <c r="L5990" s="30">
        <v>72</v>
      </c>
    </row>
    <row r="5991" spans="9:12" hidden="1" x14ac:dyDescent="0.2">
      <c r="I5991" s="47" t="str">
        <f t="shared" si="554"/>
        <v>4 de 2012</v>
      </c>
      <c r="J5991" s="30" t="s">
        <v>142</v>
      </c>
      <c r="K5991" s="30" t="str">
        <f t="shared" si="550"/>
        <v>4 de 2012 - 6 de 2018</v>
      </c>
      <c r="L5991" s="30">
        <v>73</v>
      </c>
    </row>
    <row r="5992" spans="9:12" hidden="1" x14ac:dyDescent="0.2">
      <c r="I5992" s="47" t="str">
        <f t="shared" si="554"/>
        <v>4 de 2012</v>
      </c>
      <c r="J5992" s="30" t="s">
        <v>143</v>
      </c>
      <c r="K5992" s="30" t="str">
        <f t="shared" si="550"/>
        <v>4 de 2012 - 7 de 2018</v>
      </c>
      <c r="L5992" s="30">
        <v>74</v>
      </c>
    </row>
    <row r="5993" spans="9:12" hidden="1" x14ac:dyDescent="0.2">
      <c r="I5993" s="47" t="str">
        <f t="shared" si="554"/>
        <v>4 de 2012</v>
      </c>
      <c r="J5993" s="30" t="s">
        <v>144</v>
      </c>
      <c r="K5993" s="30" t="str">
        <f t="shared" si="550"/>
        <v>4 de 2012 - 8 de 2018</v>
      </c>
      <c r="L5993" s="30">
        <v>75</v>
      </c>
    </row>
    <row r="5994" spans="9:12" hidden="1" x14ac:dyDescent="0.2">
      <c r="I5994" s="47" t="str">
        <f t="shared" si="554"/>
        <v>4 de 2012</v>
      </c>
      <c r="J5994" s="30" t="s">
        <v>145</v>
      </c>
      <c r="K5994" s="30" t="str">
        <f t="shared" si="550"/>
        <v>4 de 2012 - 9 de 2018</v>
      </c>
      <c r="L5994" s="30">
        <v>76</v>
      </c>
    </row>
    <row r="5995" spans="9:12" hidden="1" x14ac:dyDescent="0.2">
      <c r="I5995" s="47" t="str">
        <f t="shared" si="554"/>
        <v>4 de 2012</v>
      </c>
      <c r="J5995" s="30" t="s">
        <v>146</v>
      </c>
      <c r="K5995" s="30" t="str">
        <f t="shared" si="550"/>
        <v>4 de 2012 - 10 de 2018</v>
      </c>
      <c r="L5995" s="30">
        <v>77</v>
      </c>
    </row>
    <row r="5996" spans="9:12" hidden="1" x14ac:dyDescent="0.2">
      <c r="I5996" s="47" t="str">
        <f t="shared" si="554"/>
        <v>4 de 2012</v>
      </c>
      <c r="J5996" s="30" t="s">
        <v>147</v>
      </c>
      <c r="K5996" s="30" t="str">
        <f t="shared" si="550"/>
        <v>4 de 2012 - 11 de 2018</v>
      </c>
      <c r="L5996" s="30">
        <v>78</v>
      </c>
    </row>
    <row r="5997" spans="9:12" hidden="1" x14ac:dyDescent="0.2">
      <c r="I5997" s="47" t="str">
        <f t="shared" si="554"/>
        <v>4 de 2012</v>
      </c>
      <c r="J5997" s="30" t="s">
        <v>148</v>
      </c>
      <c r="K5997" s="30" t="str">
        <f t="shared" si="550"/>
        <v>4 de 2012 - 12 de 2018</v>
      </c>
      <c r="L5997" s="30">
        <v>79</v>
      </c>
    </row>
    <row r="5998" spans="9:12" hidden="1" x14ac:dyDescent="0.2">
      <c r="I5998" s="47" t="s">
        <v>69</v>
      </c>
      <c r="J5998" s="30" t="s">
        <v>137</v>
      </c>
      <c r="K5998" s="30" t="str">
        <f t="shared" si="550"/>
        <v>5 de 2012 - 1 de 2018</v>
      </c>
      <c r="L5998" s="30">
        <v>67</v>
      </c>
    </row>
    <row r="5999" spans="9:12" hidden="1" x14ac:dyDescent="0.2">
      <c r="I5999" s="47" t="str">
        <f>I5998</f>
        <v>5 de 2012</v>
      </c>
      <c r="J5999" s="30" t="s">
        <v>138</v>
      </c>
      <c r="K5999" s="30" t="str">
        <f t="shared" si="550"/>
        <v>5 de 2012 - 2 de 2018</v>
      </c>
      <c r="L5999" s="30">
        <v>68</v>
      </c>
    </row>
    <row r="6000" spans="9:12" hidden="1" x14ac:dyDescent="0.2">
      <c r="I6000" s="47" t="str">
        <f t="shared" ref="I6000:I6009" si="555">I5999</f>
        <v>5 de 2012</v>
      </c>
      <c r="J6000" s="30" t="s">
        <v>139</v>
      </c>
      <c r="K6000" s="30" t="str">
        <f t="shared" si="550"/>
        <v>5 de 2012 - 3 de 2018</v>
      </c>
      <c r="L6000" s="30">
        <v>69</v>
      </c>
    </row>
    <row r="6001" spans="9:12" hidden="1" x14ac:dyDescent="0.2">
      <c r="I6001" s="47" t="str">
        <f t="shared" si="555"/>
        <v>5 de 2012</v>
      </c>
      <c r="J6001" s="30" t="s">
        <v>140</v>
      </c>
      <c r="K6001" s="30" t="str">
        <f t="shared" si="550"/>
        <v>5 de 2012 - 4 de 2018</v>
      </c>
      <c r="L6001" s="30">
        <v>70</v>
      </c>
    </row>
    <row r="6002" spans="9:12" hidden="1" x14ac:dyDescent="0.2">
      <c r="I6002" s="47" t="str">
        <f t="shared" si="555"/>
        <v>5 de 2012</v>
      </c>
      <c r="J6002" s="30" t="s">
        <v>141</v>
      </c>
      <c r="K6002" s="30" t="str">
        <f t="shared" si="550"/>
        <v>5 de 2012 - 5 de 2018</v>
      </c>
      <c r="L6002" s="30">
        <v>71</v>
      </c>
    </row>
    <row r="6003" spans="9:12" hidden="1" x14ac:dyDescent="0.2">
      <c r="I6003" s="47" t="str">
        <f t="shared" si="555"/>
        <v>5 de 2012</v>
      </c>
      <c r="J6003" s="30" t="s">
        <v>142</v>
      </c>
      <c r="K6003" s="30" t="str">
        <f t="shared" si="550"/>
        <v>5 de 2012 - 6 de 2018</v>
      </c>
      <c r="L6003" s="30">
        <v>72</v>
      </c>
    </row>
    <row r="6004" spans="9:12" hidden="1" x14ac:dyDescent="0.2">
      <c r="I6004" s="47" t="str">
        <f t="shared" si="555"/>
        <v>5 de 2012</v>
      </c>
      <c r="J6004" s="30" t="s">
        <v>143</v>
      </c>
      <c r="K6004" s="30" t="str">
        <f t="shared" si="550"/>
        <v>5 de 2012 - 7 de 2018</v>
      </c>
      <c r="L6004" s="30">
        <v>73</v>
      </c>
    </row>
    <row r="6005" spans="9:12" hidden="1" x14ac:dyDescent="0.2">
      <c r="I6005" s="47" t="str">
        <f t="shared" si="555"/>
        <v>5 de 2012</v>
      </c>
      <c r="J6005" s="30" t="s">
        <v>144</v>
      </c>
      <c r="K6005" s="30" t="str">
        <f t="shared" si="550"/>
        <v>5 de 2012 - 8 de 2018</v>
      </c>
      <c r="L6005" s="30">
        <v>74</v>
      </c>
    </row>
    <row r="6006" spans="9:12" hidden="1" x14ac:dyDescent="0.2">
      <c r="I6006" s="47" t="str">
        <f t="shared" si="555"/>
        <v>5 de 2012</v>
      </c>
      <c r="J6006" s="30" t="s">
        <v>145</v>
      </c>
      <c r="K6006" s="30" t="str">
        <f t="shared" si="550"/>
        <v>5 de 2012 - 9 de 2018</v>
      </c>
      <c r="L6006" s="30">
        <v>75</v>
      </c>
    </row>
    <row r="6007" spans="9:12" hidden="1" x14ac:dyDescent="0.2">
      <c r="I6007" s="47" t="str">
        <f t="shared" si="555"/>
        <v>5 de 2012</v>
      </c>
      <c r="J6007" s="30" t="s">
        <v>146</v>
      </c>
      <c r="K6007" s="30" t="str">
        <f t="shared" si="550"/>
        <v>5 de 2012 - 10 de 2018</v>
      </c>
      <c r="L6007" s="30">
        <v>76</v>
      </c>
    </row>
    <row r="6008" spans="9:12" hidden="1" x14ac:dyDescent="0.2">
      <c r="I6008" s="47" t="str">
        <f t="shared" si="555"/>
        <v>5 de 2012</v>
      </c>
      <c r="J6008" s="30" t="s">
        <v>147</v>
      </c>
      <c r="K6008" s="30" t="str">
        <f t="shared" si="550"/>
        <v>5 de 2012 - 11 de 2018</v>
      </c>
      <c r="L6008" s="30">
        <v>77</v>
      </c>
    </row>
    <row r="6009" spans="9:12" hidden="1" x14ac:dyDescent="0.2">
      <c r="I6009" s="47" t="str">
        <f t="shared" si="555"/>
        <v>5 de 2012</v>
      </c>
      <c r="J6009" s="30" t="s">
        <v>148</v>
      </c>
      <c r="K6009" s="30" t="str">
        <f t="shared" si="550"/>
        <v>5 de 2012 - 12 de 2018</v>
      </c>
      <c r="L6009" s="30">
        <v>78</v>
      </c>
    </row>
    <row r="6010" spans="9:12" hidden="1" x14ac:dyDescent="0.2">
      <c r="I6010" s="47" t="s">
        <v>70</v>
      </c>
      <c r="J6010" s="30" t="s">
        <v>137</v>
      </c>
      <c r="K6010" s="30" t="str">
        <f t="shared" si="550"/>
        <v>6 de 2012 - 1 de 2018</v>
      </c>
      <c r="L6010" s="30">
        <v>66</v>
      </c>
    </row>
    <row r="6011" spans="9:12" hidden="1" x14ac:dyDescent="0.2">
      <c r="I6011" s="47" t="str">
        <f>I6010</f>
        <v>6 de 2012</v>
      </c>
      <c r="J6011" s="30" t="s">
        <v>138</v>
      </c>
      <c r="K6011" s="30" t="str">
        <f t="shared" si="550"/>
        <v>6 de 2012 - 2 de 2018</v>
      </c>
      <c r="L6011" s="30">
        <v>67</v>
      </c>
    </row>
    <row r="6012" spans="9:12" hidden="1" x14ac:dyDescent="0.2">
      <c r="I6012" s="47" t="str">
        <f t="shared" ref="I6012:I6021" si="556">I6011</f>
        <v>6 de 2012</v>
      </c>
      <c r="J6012" s="30" t="s">
        <v>139</v>
      </c>
      <c r="K6012" s="30" t="str">
        <f t="shared" si="550"/>
        <v>6 de 2012 - 3 de 2018</v>
      </c>
      <c r="L6012" s="30">
        <v>68</v>
      </c>
    </row>
    <row r="6013" spans="9:12" hidden="1" x14ac:dyDescent="0.2">
      <c r="I6013" s="47" t="str">
        <f t="shared" si="556"/>
        <v>6 de 2012</v>
      </c>
      <c r="J6013" s="30" t="s">
        <v>140</v>
      </c>
      <c r="K6013" s="30" t="str">
        <f t="shared" si="550"/>
        <v>6 de 2012 - 4 de 2018</v>
      </c>
      <c r="L6013" s="30">
        <v>69</v>
      </c>
    </row>
    <row r="6014" spans="9:12" hidden="1" x14ac:dyDescent="0.2">
      <c r="I6014" s="47" t="str">
        <f t="shared" si="556"/>
        <v>6 de 2012</v>
      </c>
      <c r="J6014" s="30" t="s">
        <v>141</v>
      </c>
      <c r="K6014" s="30" t="str">
        <f t="shared" si="550"/>
        <v>6 de 2012 - 5 de 2018</v>
      </c>
      <c r="L6014" s="30">
        <v>70</v>
      </c>
    </row>
    <row r="6015" spans="9:12" hidden="1" x14ac:dyDescent="0.2">
      <c r="I6015" s="47" t="str">
        <f t="shared" si="556"/>
        <v>6 de 2012</v>
      </c>
      <c r="J6015" s="30" t="s">
        <v>142</v>
      </c>
      <c r="K6015" s="30" t="str">
        <f t="shared" ref="K6015:K6078" si="557">CONCATENATE(I6015," - ",J6015)</f>
        <v>6 de 2012 - 6 de 2018</v>
      </c>
      <c r="L6015" s="30">
        <v>71</v>
      </c>
    </row>
    <row r="6016" spans="9:12" hidden="1" x14ac:dyDescent="0.2">
      <c r="I6016" s="47" t="str">
        <f t="shared" si="556"/>
        <v>6 de 2012</v>
      </c>
      <c r="J6016" s="30" t="s">
        <v>143</v>
      </c>
      <c r="K6016" s="30" t="str">
        <f t="shared" si="557"/>
        <v>6 de 2012 - 7 de 2018</v>
      </c>
      <c r="L6016" s="30">
        <v>72</v>
      </c>
    </row>
    <row r="6017" spans="9:12" hidden="1" x14ac:dyDescent="0.2">
      <c r="I6017" s="47" t="str">
        <f t="shared" si="556"/>
        <v>6 de 2012</v>
      </c>
      <c r="J6017" s="30" t="s">
        <v>144</v>
      </c>
      <c r="K6017" s="30" t="str">
        <f t="shared" si="557"/>
        <v>6 de 2012 - 8 de 2018</v>
      </c>
      <c r="L6017" s="30">
        <v>73</v>
      </c>
    </row>
    <row r="6018" spans="9:12" hidden="1" x14ac:dyDescent="0.2">
      <c r="I6018" s="47" t="str">
        <f t="shared" si="556"/>
        <v>6 de 2012</v>
      </c>
      <c r="J6018" s="30" t="s">
        <v>145</v>
      </c>
      <c r="K6018" s="30" t="str">
        <f t="shared" si="557"/>
        <v>6 de 2012 - 9 de 2018</v>
      </c>
      <c r="L6018" s="30">
        <v>74</v>
      </c>
    </row>
    <row r="6019" spans="9:12" hidden="1" x14ac:dyDescent="0.2">
      <c r="I6019" s="47" t="str">
        <f t="shared" si="556"/>
        <v>6 de 2012</v>
      </c>
      <c r="J6019" s="30" t="s">
        <v>146</v>
      </c>
      <c r="K6019" s="30" t="str">
        <f t="shared" si="557"/>
        <v>6 de 2012 - 10 de 2018</v>
      </c>
      <c r="L6019" s="30">
        <v>75</v>
      </c>
    </row>
    <row r="6020" spans="9:12" hidden="1" x14ac:dyDescent="0.2">
      <c r="I6020" s="47" t="str">
        <f t="shared" si="556"/>
        <v>6 de 2012</v>
      </c>
      <c r="J6020" s="30" t="s">
        <v>147</v>
      </c>
      <c r="K6020" s="30" t="str">
        <f t="shared" si="557"/>
        <v>6 de 2012 - 11 de 2018</v>
      </c>
      <c r="L6020" s="30">
        <v>76</v>
      </c>
    </row>
    <row r="6021" spans="9:12" hidden="1" x14ac:dyDescent="0.2">
      <c r="I6021" s="47" t="str">
        <f t="shared" si="556"/>
        <v>6 de 2012</v>
      </c>
      <c r="J6021" s="30" t="s">
        <v>148</v>
      </c>
      <c r="K6021" s="30" t="str">
        <f t="shared" si="557"/>
        <v>6 de 2012 - 12 de 2018</v>
      </c>
      <c r="L6021" s="30">
        <v>77</v>
      </c>
    </row>
    <row r="6022" spans="9:12" hidden="1" x14ac:dyDescent="0.2">
      <c r="I6022" s="47" t="s">
        <v>71</v>
      </c>
      <c r="J6022" s="30" t="s">
        <v>137</v>
      </c>
      <c r="K6022" s="30" t="str">
        <f t="shared" si="557"/>
        <v>7 de 2012 - 1 de 2018</v>
      </c>
      <c r="L6022" s="30">
        <v>65</v>
      </c>
    </row>
    <row r="6023" spans="9:12" hidden="1" x14ac:dyDescent="0.2">
      <c r="I6023" s="47" t="str">
        <f>I6022</f>
        <v>7 de 2012</v>
      </c>
      <c r="J6023" s="30" t="s">
        <v>138</v>
      </c>
      <c r="K6023" s="30" t="str">
        <f t="shared" si="557"/>
        <v>7 de 2012 - 2 de 2018</v>
      </c>
      <c r="L6023" s="30">
        <v>66</v>
      </c>
    </row>
    <row r="6024" spans="9:12" hidden="1" x14ac:dyDescent="0.2">
      <c r="I6024" s="47" t="str">
        <f t="shared" ref="I6024:I6033" si="558">I6023</f>
        <v>7 de 2012</v>
      </c>
      <c r="J6024" s="30" t="s">
        <v>139</v>
      </c>
      <c r="K6024" s="30" t="str">
        <f t="shared" si="557"/>
        <v>7 de 2012 - 3 de 2018</v>
      </c>
      <c r="L6024" s="30">
        <v>67</v>
      </c>
    </row>
    <row r="6025" spans="9:12" hidden="1" x14ac:dyDescent="0.2">
      <c r="I6025" s="47" t="str">
        <f t="shared" si="558"/>
        <v>7 de 2012</v>
      </c>
      <c r="J6025" s="30" t="s">
        <v>140</v>
      </c>
      <c r="K6025" s="30" t="str">
        <f t="shared" si="557"/>
        <v>7 de 2012 - 4 de 2018</v>
      </c>
      <c r="L6025" s="30">
        <v>68</v>
      </c>
    </row>
    <row r="6026" spans="9:12" hidden="1" x14ac:dyDescent="0.2">
      <c r="I6026" s="47" t="str">
        <f t="shared" si="558"/>
        <v>7 de 2012</v>
      </c>
      <c r="J6026" s="30" t="s">
        <v>141</v>
      </c>
      <c r="K6026" s="30" t="str">
        <f t="shared" si="557"/>
        <v>7 de 2012 - 5 de 2018</v>
      </c>
      <c r="L6026" s="30">
        <v>69</v>
      </c>
    </row>
    <row r="6027" spans="9:12" hidden="1" x14ac:dyDescent="0.2">
      <c r="I6027" s="47" t="str">
        <f t="shared" si="558"/>
        <v>7 de 2012</v>
      </c>
      <c r="J6027" s="30" t="s">
        <v>142</v>
      </c>
      <c r="K6027" s="30" t="str">
        <f t="shared" si="557"/>
        <v>7 de 2012 - 6 de 2018</v>
      </c>
      <c r="L6027" s="30">
        <v>70</v>
      </c>
    </row>
    <row r="6028" spans="9:12" hidden="1" x14ac:dyDescent="0.2">
      <c r="I6028" s="47" t="str">
        <f t="shared" si="558"/>
        <v>7 de 2012</v>
      </c>
      <c r="J6028" s="30" t="s">
        <v>143</v>
      </c>
      <c r="K6028" s="30" t="str">
        <f t="shared" si="557"/>
        <v>7 de 2012 - 7 de 2018</v>
      </c>
      <c r="L6028" s="30">
        <v>71</v>
      </c>
    </row>
    <row r="6029" spans="9:12" hidden="1" x14ac:dyDescent="0.2">
      <c r="I6029" s="47" t="str">
        <f t="shared" si="558"/>
        <v>7 de 2012</v>
      </c>
      <c r="J6029" s="30" t="s">
        <v>144</v>
      </c>
      <c r="K6029" s="30" t="str">
        <f t="shared" si="557"/>
        <v>7 de 2012 - 8 de 2018</v>
      </c>
      <c r="L6029" s="30">
        <v>72</v>
      </c>
    </row>
    <row r="6030" spans="9:12" hidden="1" x14ac:dyDescent="0.2">
      <c r="I6030" s="47" t="str">
        <f t="shared" si="558"/>
        <v>7 de 2012</v>
      </c>
      <c r="J6030" s="30" t="s">
        <v>145</v>
      </c>
      <c r="K6030" s="30" t="str">
        <f t="shared" si="557"/>
        <v>7 de 2012 - 9 de 2018</v>
      </c>
      <c r="L6030" s="30">
        <v>73</v>
      </c>
    </row>
    <row r="6031" spans="9:12" hidden="1" x14ac:dyDescent="0.2">
      <c r="I6031" s="47" t="str">
        <f t="shared" si="558"/>
        <v>7 de 2012</v>
      </c>
      <c r="J6031" s="30" t="s">
        <v>146</v>
      </c>
      <c r="K6031" s="30" t="str">
        <f t="shared" si="557"/>
        <v>7 de 2012 - 10 de 2018</v>
      </c>
      <c r="L6031" s="30">
        <v>74</v>
      </c>
    </row>
    <row r="6032" spans="9:12" hidden="1" x14ac:dyDescent="0.2">
      <c r="I6032" s="47" t="str">
        <f t="shared" si="558"/>
        <v>7 de 2012</v>
      </c>
      <c r="J6032" s="30" t="s">
        <v>147</v>
      </c>
      <c r="K6032" s="30" t="str">
        <f t="shared" si="557"/>
        <v>7 de 2012 - 11 de 2018</v>
      </c>
      <c r="L6032" s="30">
        <v>75</v>
      </c>
    </row>
    <row r="6033" spans="9:12" hidden="1" x14ac:dyDescent="0.2">
      <c r="I6033" s="47" t="str">
        <f t="shared" si="558"/>
        <v>7 de 2012</v>
      </c>
      <c r="J6033" s="30" t="s">
        <v>148</v>
      </c>
      <c r="K6033" s="30" t="str">
        <f t="shared" si="557"/>
        <v>7 de 2012 - 12 de 2018</v>
      </c>
      <c r="L6033" s="30">
        <v>76</v>
      </c>
    </row>
    <row r="6034" spans="9:12" hidden="1" x14ac:dyDescent="0.2">
      <c r="I6034" s="47" t="s">
        <v>72</v>
      </c>
      <c r="J6034" s="30" t="s">
        <v>137</v>
      </c>
      <c r="K6034" s="30" t="str">
        <f t="shared" si="557"/>
        <v>8 de 2012 - 1 de 2018</v>
      </c>
      <c r="L6034" s="30">
        <v>64</v>
      </c>
    </row>
    <row r="6035" spans="9:12" hidden="1" x14ac:dyDescent="0.2">
      <c r="I6035" s="47" t="str">
        <f>I6034</f>
        <v>8 de 2012</v>
      </c>
      <c r="J6035" s="30" t="s">
        <v>138</v>
      </c>
      <c r="K6035" s="30" t="str">
        <f t="shared" si="557"/>
        <v>8 de 2012 - 2 de 2018</v>
      </c>
      <c r="L6035" s="30">
        <v>65</v>
      </c>
    </row>
    <row r="6036" spans="9:12" hidden="1" x14ac:dyDescent="0.2">
      <c r="I6036" s="47" t="str">
        <f t="shared" ref="I6036:I6045" si="559">I6035</f>
        <v>8 de 2012</v>
      </c>
      <c r="J6036" s="30" t="s">
        <v>139</v>
      </c>
      <c r="K6036" s="30" t="str">
        <f t="shared" si="557"/>
        <v>8 de 2012 - 3 de 2018</v>
      </c>
      <c r="L6036" s="30">
        <v>66</v>
      </c>
    </row>
    <row r="6037" spans="9:12" hidden="1" x14ac:dyDescent="0.2">
      <c r="I6037" s="47" t="str">
        <f t="shared" si="559"/>
        <v>8 de 2012</v>
      </c>
      <c r="J6037" s="30" t="s">
        <v>140</v>
      </c>
      <c r="K6037" s="30" t="str">
        <f t="shared" si="557"/>
        <v>8 de 2012 - 4 de 2018</v>
      </c>
      <c r="L6037" s="30">
        <v>67</v>
      </c>
    </row>
    <row r="6038" spans="9:12" hidden="1" x14ac:dyDescent="0.2">
      <c r="I6038" s="47" t="str">
        <f t="shared" si="559"/>
        <v>8 de 2012</v>
      </c>
      <c r="J6038" s="30" t="s">
        <v>141</v>
      </c>
      <c r="K6038" s="30" t="str">
        <f t="shared" si="557"/>
        <v>8 de 2012 - 5 de 2018</v>
      </c>
      <c r="L6038" s="30">
        <v>68</v>
      </c>
    </row>
    <row r="6039" spans="9:12" hidden="1" x14ac:dyDescent="0.2">
      <c r="I6039" s="47" t="str">
        <f t="shared" si="559"/>
        <v>8 de 2012</v>
      </c>
      <c r="J6039" s="30" t="s">
        <v>142</v>
      </c>
      <c r="K6039" s="30" t="str">
        <f t="shared" si="557"/>
        <v>8 de 2012 - 6 de 2018</v>
      </c>
      <c r="L6039" s="30">
        <v>69</v>
      </c>
    </row>
    <row r="6040" spans="9:12" hidden="1" x14ac:dyDescent="0.2">
      <c r="I6040" s="47" t="str">
        <f t="shared" si="559"/>
        <v>8 de 2012</v>
      </c>
      <c r="J6040" s="30" t="s">
        <v>143</v>
      </c>
      <c r="K6040" s="30" t="str">
        <f t="shared" si="557"/>
        <v>8 de 2012 - 7 de 2018</v>
      </c>
      <c r="L6040" s="30">
        <v>70</v>
      </c>
    </row>
    <row r="6041" spans="9:12" hidden="1" x14ac:dyDescent="0.2">
      <c r="I6041" s="47" t="str">
        <f t="shared" si="559"/>
        <v>8 de 2012</v>
      </c>
      <c r="J6041" s="30" t="s">
        <v>144</v>
      </c>
      <c r="K6041" s="30" t="str">
        <f t="shared" si="557"/>
        <v>8 de 2012 - 8 de 2018</v>
      </c>
      <c r="L6041" s="30">
        <v>71</v>
      </c>
    </row>
    <row r="6042" spans="9:12" hidden="1" x14ac:dyDescent="0.2">
      <c r="I6042" s="47" t="str">
        <f t="shared" si="559"/>
        <v>8 de 2012</v>
      </c>
      <c r="J6042" s="30" t="s">
        <v>145</v>
      </c>
      <c r="K6042" s="30" t="str">
        <f t="shared" si="557"/>
        <v>8 de 2012 - 9 de 2018</v>
      </c>
      <c r="L6042" s="30">
        <v>72</v>
      </c>
    </row>
    <row r="6043" spans="9:12" hidden="1" x14ac:dyDescent="0.2">
      <c r="I6043" s="47" t="str">
        <f t="shared" si="559"/>
        <v>8 de 2012</v>
      </c>
      <c r="J6043" s="30" t="s">
        <v>146</v>
      </c>
      <c r="K6043" s="30" t="str">
        <f t="shared" si="557"/>
        <v>8 de 2012 - 10 de 2018</v>
      </c>
      <c r="L6043" s="30">
        <v>73</v>
      </c>
    </row>
    <row r="6044" spans="9:12" hidden="1" x14ac:dyDescent="0.2">
      <c r="I6044" s="47" t="str">
        <f t="shared" si="559"/>
        <v>8 de 2012</v>
      </c>
      <c r="J6044" s="30" t="s">
        <v>147</v>
      </c>
      <c r="K6044" s="30" t="str">
        <f t="shared" si="557"/>
        <v>8 de 2012 - 11 de 2018</v>
      </c>
      <c r="L6044" s="30">
        <v>74</v>
      </c>
    </row>
    <row r="6045" spans="9:12" hidden="1" x14ac:dyDescent="0.2">
      <c r="I6045" s="47" t="str">
        <f t="shared" si="559"/>
        <v>8 de 2012</v>
      </c>
      <c r="J6045" s="30" t="s">
        <v>148</v>
      </c>
      <c r="K6045" s="30" t="str">
        <f t="shared" si="557"/>
        <v>8 de 2012 - 12 de 2018</v>
      </c>
      <c r="L6045" s="30">
        <v>75</v>
      </c>
    </row>
    <row r="6046" spans="9:12" hidden="1" x14ac:dyDescent="0.2">
      <c r="I6046" s="47" t="s">
        <v>73</v>
      </c>
      <c r="J6046" s="30" t="s">
        <v>137</v>
      </c>
      <c r="K6046" s="30" t="str">
        <f t="shared" si="557"/>
        <v>9 de 2012 - 1 de 2018</v>
      </c>
      <c r="L6046" s="30">
        <v>63</v>
      </c>
    </row>
    <row r="6047" spans="9:12" hidden="1" x14ac:dyDescent="0.2">
      <c r="I6047" s="30" t="str">
        <f>I6046</f>
        <v>9 de 2012</v>
      </c>
      <c r="J6047" s="30" t="s">
        <v>138</v>
      </c>
      <c r="K6047" s="30" t="str">
        <f t="shared" si="557"/>
        <v>9 de 2012 - 2 de 2018</v>
      </c>
      <c r="L6047" s="30">
        <v>64</v>
      </c>
    </row>
    <row r="6048" spans="9:12" hidden="1" x14ac:dyDescent="0.2">
      <c r="I6048" s="30" t="str">
        <f t="shared" ref="I6048:I6057" si="560">I6047</f>
        <v>9 de 2012</v>
      </c>
      <c r="J6048" s="30" t="s">
        <v>139</v>
      </c>
      <c r="K6048" s="30" t="str">
        <f t="shared" si="557"/>
        <v>9 de 2012 - 3 de 2018</v>
      </c>
      <c r="L6048" s="30">
        <v>65</v>
      </c>
    </row>
    <row r="6049" spans="9:12" hidden="1" x14ac:dyDescent="0.2">
      <c r="I6049" s="30" t="str">
        <f t="shared" si="560"/>
        <v>9 de 2012</v>
      </c>
      <c r="J6049" s="30" t="s">
        <v>140</v>
      </c>
      <c r="K6049" s="30" t="str">
        <f t="shared" si="557"/>
        <v>9 de 2012 - 4 de 2018</v>
      </c>
      <c r="L6049" s="30">
        <v>66</v>
      </c>
    </row>
    <row r="6050" spans="9:12" hidden="1" x14ac:dyDescent="0.2">
      <c r="I6050" s="30" t="str">
        <f t="shared" si="560"/>
        <v>9 de 2012</v>
      </c>
      <c r="J6050" s="30" t="s">
        <v>141</v>
      </c>
      <c r="K6050" s="30" t="str">
        <f t="shared" si="557"/>
        <v>9 de 2012 - 5 de 2018</v>
      </c>
      <c r="L6050" s="30">
        <v>67</v>
      </c>
    </row>
    <row r="6051" spans="9:12" hidden="1" x14ac:dyDescent="0.2">
      <c r="I6051" s="30" t="str">
        <f t="shared" si="560"/>
        <v>9 de 2012</v>
      </c>
      <c r="J6051" s="30" t="s">
        <v>142</v>
      </c>
      <c r="K6051" s="30" t="str">
        <f t="shared" si="557"/>
        <v>9 de 2012 - 6 de 2018</v>
      </c>
      <c r="L6051" s="30">
        <v>68</v>
      </c>
    </row>
    <row r="6052" spans="9:12" hidden="1" x14ac:dyDescent="0.2">
      <c r="I6052" s="30" t="str">
        <f t="shared" si="560"/>
        <v>9 de 2012</v>
      </c>
      <c r="J6052" s="30" t="s">
        <v>143</v>
      </c>
      <c r="K6052" s="30" t="str">
        <f t="shared" si="557"/>
        <v>9 de 2012 - 7 de 2018</v>
      </c>
      <c r="L6052" s="30">
        <v>69</v>
      </c>
    </row>
    <row r="6053" spans="9:12" hidden="1" x14ac:dyDescent="0.2">
      <c r="I6053" s="30" t="str">
        <f t="shared" si="560"/>
        <v>9 de 2012</v>
      </c>
      <c r="J6053" s="30" t="s">
        <v>144</v>
      </c>
      <c r="K6053" s="30" t="str">
        <f t="shared" si="557"/>
        <v>9 de 2012 - 8 de 2018</v>
      </c>
      <c r="L6053" s="30">
        <v>70</v>
      </c>
    </row>
    <row r="6054" spans="9:12" hidden="1" x14ac:dyDescent="0.2">
      <c r="I6054" s="30" t="str">
        <f t="shared" si="560"/>
        <v>9 de 2012</v>
      </c>
      <c r="J6054" s="30" t="s">
        <v>145</v>
      </c>
      <c r="K6054" s="30" t="str">
        <f t="shared" si="557"/>
        <v>9 de 2012 - 9 de 2018</v>
      </c>
      <c r="L6054" s="30">
        <v>71</v>
      </c>
    </row>
    <row r="6055" spans="9:12" hidden="1" x14ac:dyDescent="0.2">
      <c r="I6055" s="30" t="str">
        <f t="shared" si="560"/>
        <v>9 de 2012</v>
      </c>
      <c r="J6055" s="30" t="s">
        <v>146</v>
      </c>
      <c r="K6055" s="30" t="str">
        <f t="shared" si="557"/>
        <v>9 de 2012 - 10 de 2018</v>
      </c>
      <c r="L6055" s="30">
        <v>72</v>
      </c>
    </row>
    <row r="6056" spans="9:12" hidden="1" x14ac:dyDescent="0.2">
      <c r="I6056" s="30" t="str">
        <f t="shared" si="560"/>
        <v>9 de 2012</v>
      </c>
      <c r="J6056" s="30" t="s">
        <v>147</v>
      </c>
      <c r="K6056" s="30" t="str">
        <f t="shared" si="557"/>
        <v>9 de 2012 - 11 de 2018</v>
      </c>
      <c r="L6056" s="30">
        <v>73</v>
      </c>
    </row>
    <row r="6057" spans="9:12" hidden="1" x14ac:dyDescent="0.2">
      <c r="I6057" s="30" t="str">
        <f t="shared" si="560"/>
        <v>9 de 2012</v>
      </c>
      <c r="J6057" s="30" t="s">
        <v>148</v>
      </c>
      <c r="K6057" s="30" t="str">
        <f t="shared" si="557"/>
        <v>9 de 2012 - 12 de 2018</v>
      </c>
      <c r="L6057" s="30">
        <v>74</v>
      </c>
    </row>
    <row r="6058" spans="9:12" hidden="1" x14ac:dyDescent="0.2">
      <c r="I6058" s="47" t="s">
        <v>74</v>
      </c>
      <c r="J6058" s="30" t="s">
        <v>137</v>
      </c>
      <c r="K6058" s="30" t="str">
        <f t="shared" si="557"/>
        <v>10 de 2012 - 1 de 2018</v>
      </c>
      <c r="L6058" s="30">
        <v>62</v>
      </c>
    </row>
    <row r="6059" spans="9:12" hidden="1" x14ac:dyDescent="0.2">
      <c r="I6059" s="47" t="str">
        <f>I6058</f>
        <v>10 de 2012</v>
      </c>
      <c r="J6059" s="30" t="s">
        <v>138</v>
      </c>
      <c r="K6059" s="30" t="str">
        <f t="shared" si="557"/>
        <v>10 de 2012 - 2 de 2018</v>
      </c>
      <c r="L6059" s="30">
        <v>63</v>
      </c>
    </row>
    <row r="6060" spans="9:12" hidden="1" x14ac:dyDescent="0.2">
      <c r="I6060" s="47" t="str">
        <f t="shared" ref="I6060:I6069" si="561">I6059</f>
        <v>10 de 2012</v>
      </c>
      <c r="J6060" s="30" t="s">
        <v>139</v>
      </c>
      <c r="K6060" s="30" t="str">
        <f t="shared" si="557"/>
        <v>10 de 2012 - 3 de 2018</v>
      </c>
      <c r="L6060" s="30">
        <v>64</v>
      </c>
    </row>
    <row r="6061" spans="9:12" hidden="1" x14ac:dyDescent="0.2">
      <c r="I6061" s="47" t="str">
        <f t="shared" si="561"/>
        <v>10 de 2012</v>
      </c>
      <c r="J6061" s="30" t="s">
        <v>140</v>
      </c>
      <c r="K6061" s="30" t="str">
        <f t="shared" si="557"/>
        <v>10 de 2012 - 4 de 2018</v>
      </c>
      <c r="L6061" s="30">
        <v>65</v>
      </c>
    </row>
    <row r="6062" spans="9:12" hidden="1" x14ac:dyDescent="0.2">
      <c r="I6062" s="47" t="str">
        <f t="shared" si="561"/>
        <v>10 de 2012</v>
      </c>
      <c r="J6062" s="30" t="s">
        <v>141</v>
      </c>
      <c r="K6062" s="30" t="str">
        <f t="shared" si="557"/>
        <v>10 de 2012 - 5 de 2018</v>
      </c>
      <c r="L6062" s="30">
        <v>66</v>
      </c>
    </row>
    <row r="6063" spans="9:12" hidden="1" x14ac:dyDescent="0.2">
      <c r="I6063" s="47" t="str">
        <f t="shared" si="561"/>
        <v>10 de 2012</v>
      </c>
      <c r="J6063" s="30" t="s">
        <v>142</v>
      </c>
      <c r="K6063" s="30" t="str">
        <f t="shared" si="557"/>
        <v>10 de 2012 - 6 de 2018</v>
      </c>
      <c r="L6063" s="30">
        <v>67</v>
      </c>
    </row>
    <row r="6064" spans="9:12" hidden="1" x14ac:dyDescent="0.2">
      <c r="I6064" s="47" t="str">
        <f t="shared" si="561"/>
        <v>10 de 2012</v>
      </c>
      <c r="J6064" s="30" t="s">
        <v>143</v>
      </c>
      <c r="K6064" s="30" t="str">
        <f t="shared" si="557"/>
        <v>10 de 2012 - 7 de 2018</v>
      </c>
      <c r="L6064" s="30">
        <v>68</v>
      </c>
    </row>
    <row r="6065" spans="9:12" hidden="1" x14ac:dyDescent="0.2">
      <c r="I6065" s="47" t="str">
        <f t="shared" si="561"/>
        <v>10 de 2012</v>
      </c>
      <c r="J6065" s="30" t="s">
        <v>144</v>
      </c>
      <c r="K6065" s="30" t="str">
        <f t="shared" si="557"/>
        <v>10 de 2012 - 8 de 2018</v>
      </c>
      <c r="L6065" s="30">
        <v>69</v>
      </c>
    </row>
    <row r="6066" spans="9:12" hidden="1" x14ac:dyDescent="0.2">
      <c r="I6066" s="47" t="str">
        <f t="shared" si="561"/>
        <v>10 de 2012</v>
      </c>
      <c r="J6066" s="30" t="s">
        <v>145</v>
      </c>
      <c r="K6066" s="30" t="str">
        <f t="shared" si="557"/>
        <v>10 de 2012 - 9 de 2018</v>
      </c>
      <c r="L6066" s="30">
        <v>70</v>
      </c>
    </row>
    <row r="6067" spans="9:12" hidden="1" x14ac:dyDescent="0.2">
      <c r="I6067" s="47" t="str">
        <f t="shared" si="561"/>
        <v>10 de 2012</v>
      </c>
      <c r="J6067" s="30" t="s">
        <v>146</v>
      </c>
      <c r="K6067" s="30" t="str">
        <f t="shared" si="557"/>
        <v>10 de 2012 - 10 de 2018</v>
      </c>
      <c r="L6067" s="30">
        <v>71</v>
      </c>
    </row>
    <row r="6068" spans="9:12" hidden="1" x14ac:dyDescent="0.2">
      <c r="I6068" s="47" t="str">
        <f t="shared" si="561"/>
        <v>10 de 2012</v>
      </c>
      <c r="J6068" s="30" t="s">
        <v>147</v>
      </c>
      <c r="K6068" s="30" t="str">
        <f t="shared" si="557"/>
        <v>10 de 2012 - 11 de 2018</v>
      </c>
      <c r="L6068" s="30">
        <v>72</v>
      </c>
    </row>
    <row r="6069" spans="9:12" hidden="1" x14ac:dyDescent="0.2">
      <c r="I6069" s="47" t="str">
        <f t="shared" si="561"/>
        <v>10 de 2012</v>
      </c>
      <c r="J6069" s="30" t="s">
        <v>148</v>
      </c>
      <c r="K6069" s="30" t="str">
        <f t="shared" si="557"/>
        <v>10 de 2012 - 12 de 2018</v>
      </c>
      <c r="L6069" s="30">
        <v>73</v>
      </c>
    </row>
    <row r="6070" spans="9:12" hidden="1" x14ac:dyDescent="0.2">
      <c r="I6070" s="47" t="s">
        <v>75</v>
      </c>
      <c r="J6070" s="30" t="s">
        <v>137</v>
      </c>
      <c r="K6070" s="30" t="str">
        <f t="shared" si="557"/>
        <v>11 de 2012 - 1 de 2018</v>
      </c>
      <c r="L6070" s="30">
        <v>61</v>
      </c>
    </row>
    <row r="6071" spans="9:12" hidden="1" x14ac:dyDescent="0.2">
      <c r="I6071" s="47" t="str">
        <f>I6070</f>
        <v>11 de 2012</v>
      </c>
      <c r="J6071" s="30" t="s">
        <v>138</v>
      </c>
      <c r="K6071" s="30" t="str">
        <f t="shared" si="557"/>
        <v>11 de 2012 - 2 de 2018</v>
      </c>
      <c r="L6071" s="30">
        <v>62</v>
      </c>
    </row>
    <row r="6072" spans="9:12" hidden="1" x14ac:dyDescent="0.2">
      <c r="I6072" s="47" t="str">
        <f t="shared" ref="I6072:I6081" si="562">I6071</f>
        <v>11 de 2012</v>
      </c>
      <c r="J6072" s="30" t="s">
        <v>139</v>
      </c>
      <c r="K6072" s="30" t="str">
        <f t="shared" si="557"/>
        <v>11 de 2012 - 3 de 2018</v>
      </c>
      <c r="L6072" s="30">
        <v>63</v>
      </c>
    </row>
    <row r="6073" spans="9:12" hidden="1" x14ac:dyDescent="0.2">
      <c r="I6073" s="47" t="str">
        <f t="shared" si="562"/>
        <v>11 de 2012</v>
      </c>
      <c r="J6073" s="30" t="s">
        <v>140</v>
      </c>
      <c r="K6073" s="30" t="str">
        <f t="shared" si="557"/>
        <v>11 de 2012 - 4 de 2018</v>
      </c>
      <c r="L6073" s="30">
        <v>64</v>
      </c>
    </row>
    <row r="6074" spans="9:12" hidden="1" x14ac:dyDescent="0.2">
      <c r="I6074" s="47" t="str">
        <f t="shared" si="562"/>
        <v>11 de 2012</v>
      </c>
      <c r="J6074" s="30" t="s">
        <v>141</v>
      </c>
      <c r="K6074" s="30" t="str">
        <f t="shared" si="557"/>
        <v>11 de 2012 - 5 de 2018</v>
      </c>
      <c r="L6074" s="30">
        <v>65</v>
      </c>
    </row>
    <row r="6075" spans="9:12" hidden="1" x14ac:dyDescent="0.2">
      <c r="I6075" s="47" t="str">
        <f t="shared" si="562"/>
        <v>11 de 2012</v>
      </c>
      <c r="J6075" s="30" t="s">
        <v>142</v>
      </c>
      <c r="K6075" s="30" t="str">
        <f t="shared" si="557"/>
        <v>11 de 2012 - 6 de 2018</v>
      </c>
      <c r="L6075" s="30">
        <v>66</v>
      </c>
    </row>
    <row r="6076" spans="9:12" hidden="1" x14ac:dyDescent="0.2">
      <c r="I6076" s="47" t="str">
        <f t="shared" si="562"/>
        <v>11 de 2012</v>
      </c>
      <c r="J6076" s="30" t="s">
        <v>143</v>
      </c>
      <c r="K6076" s="30" t="str">
        <f t="shared" si="557"/>
        <v>11 de 2012 - 7 de 2018</v>
      </c>
      <c r="L6076" s="30">
        <v>67</v>
      </c>
    </row>
    <row r="6077" spans="9:12" hidden="1" x14ac:dyDescent="0.2">
      <c r="I6077" s="47" t="str">
        <f t="shared" si="562"/>
        <v>11 de 2012</v>
      </c>
      <c r="J6077" s="30" t="s">
        <v>144</v>
      </c>
      <c r="K6077" s="30" t="str">
        <f t="shared" si="557"/>
        <v>11 de 2012 - 8 de 2018</v>
      </c>
      <c r="L6077" s="30">
        <v>68</v>
      </c>
    </row>
    <row r="6078" spans="9:12" hidden="1" x14ac:dyDescent="0.2">
      <c r="I6078" s="47" t="str">
        <f t="shared" si="562"/>
        <v>11 de 2012</v>
      </c>
      <c r="J6078" s="30" t="s">
        <v>145</v>
      </c>
      <c r="K6078" s="30" t="str">
        <f t="shared" si="557"/>
        <v>11 de 2012 - 9 de 2018</v>
      </c>
      <c r="L6078" s="30">
        <v>69</v>
      </c>
    </row>
    <row r="6079" spans="9:12" hidden="1" x14ac:dyDescent="0.2">
      <c r="I6079" s="47" t="str">
        <f t="shared" si="562"/>
        <v>11 de 2012</v>
      </c>
      <c r="J6079" s="30" t="s">
        <v>146</v>
      </c>
      <c r="K6079" s="30" t="str">
        <f t="shared" ref="K6079:K6093" si="563">CONCATENATE(I6079," - ",J6079)</f>
        <v>11 de 2012 - 10 de 2018</v>
      </c>
      <c r="L6079" s="30">
        <v>70</v>
      </c>
    </row>
    <row r="6080" spans="9:12" hidden="1" x14ac:dyDescent="0.2">
      <c r="I6080" s="47" t="str">
        <f t="shared" si="562"/>
        <v>11 de 2012</v>
      </c>
      <c r="J6080" s="30" t="s">
        <v>147</v>
      </c>
      <c r="K6080" s="30" t="str">
        <f t="shared" si="563"/>
        <v>11 de 2012 - 11 de 2018</v>
      </c>
      <c r="L6080" s="30">
        <v>71</v>
      </c>
    </row>
    <row r="6081" spans="9:12" hidden="1" x14ac:dyDescent="0.2">
      <c r="I6081" s="47" t="str">
        <f t="shared" si="562"/>
        <v>11 de 2012</v>
      </c>
      <c r="J6081" s="30" t="s">
        <v>148</v>
      </c>
      <c r="K6081" s="30" t="str">
        <f t="shared" si="563"/>
        <v>11 de 2012 - 12 de 2018</v>
      </c>
      <c r="L6081" s="30">
        <v>72</v>
      </c>
    </row>
    <row r="6082" spans="9:12" hidden="1" x14ac:dyDescent="0.2">
      <c r="I6082" s="47" t="s">
        <v>76</v>
      </c>
      <c r="J6082" s="30" t="s">
        <v>137</v>
      </c>
      <c r="K6082" s="30" t="str">
        <f t="shared" si="563"/>
        <v>12 de 2012 - 1 de 2018</v>
      </c>
      <c r="L6082" s="30">
        <v>60</v>
      </c>
    </row>
    <row r="6083" spans="9:12" hidden="1" x14ac:dyDescent="0.2">
      <c r="I6083" s="47" t="str">
        <f>I6082</f>
        <v>12 de 2012</v>
      </c>
      <c r="J6083" s="30" t="s">
        <v>138</v>
      </c>
      <c r="K6083" s="30" t="str">
        <f t="shared" si="563"/>
        <v>12 de 2012 - 2 de 2018</v>
      </c>
      <c r="L6083" s="30">
        <v>61</v>
      </c>
    </row>
    <row r="6084" spans="9:12" hidden="1" x14ac:dyDescent="0.2">
      <c r="I6084" s="47" t="str">
        <f t="shared" ref="I6084:I6093" si="564">I6083</f>
        <v>12 de 2012</v>
      </c>
      <c r="J6084" s="30" t="s">
        <v>139</v>
      </c>
      <c r="K6084" s="30" t="str">
        <f t="shared" si="563"/>
        <v>12 de 2012 - 3 de 2018</v>
      </c>
      <c r="L6084" s="30">
        <v>62</v>
      </c>
    </row>
    <row r="6085" spans="9:12" hidden="1" x14ac:dyDescent="0.2">
      <c r="I6085" s="47" t="str">
        <f t="shared" si="564"/>
        <v>12 de 2012</v>
      </c>
      <c r="J6085" s="30" t="s">
        <v>140</v>
      </c>
      <c r="K6085" s="30" t="str">
        <f t="shared" si="563"/>
        <v>12 de 2012 - 4 de 2018</v>
      </c>
      <c r="L6085" s="30">
        <v>63</v>
      </c>
    </row>
    <row r="6086" spans="9:12" hidden="1" x14ac:dyDescent="0.2">
      <c r="I6086" s="47" t="str">
        <f t="shared" si="564"/>
        <v>12 de 2012</v>
      </c>
      <c r="J6086" s="30" t="s">
        <v>141</v>
      </c>
      <c r="K6086" s="30" t="str">
        <f t="shared" si="563"/>
        <v>12 de 2012 - 5 de 2018</v>
      </c>
      <c r="L6086" s="30">
        <v>64</v>
      </c>
    </row>
    <row r="6087" spans="9:12" hidden="1" x14ac:dyDescent="0.2">
      <c r="I6087" s="47" t="str">
        <f t="shared" si="564"/>
        <v>12 de 2012</v>
      </c>
      <c r="J6087" s="30" t="s">
        <v>142</v>
      </c>
      <c r="K6087" s="30" t="str">
        <f t="shared" si="563"/>
        <v>12 de 2012 - 6 de 2018</v>
      </c>
      <c r="L6087" s="30">
        <v>65</v>
      </c>
    </row>
    <row r="6088" spans="9:12" hidden="1" x14ac:dyDescent="0.2">
      <c r="I6088" s="47" t="str">
        <f t="shared" si="564"/>
        <v>12 de 2012</v>
      </c>
      <c r="J6088" s="30" t="s">
        <v>143</v>
      </c>
      <c r="K6088" s="30" t="str">
        <f t="shared" si="563"/>
        <v>12 de 2012 - 7 de 2018</v>
      </c>
      <c r="L6088" s="30">
        <v>66</v>
      </c>
    </row>
    <row r="6089" spans="9:12" hidden="1" x14ac:dyDescent="0.2">
      <c r="I6089" s="47" t="str">
        <f t="shared" si="564"/>
        <v>12 de 2012</v>
      </c>
      <c r="J6089" s="30" t="s">
        <v>144</v>
      </c>
      <c r="K6089" s="30" t="str">
        <f t="shared" si="563"/>
        <v>12 de 2012 - 8 de 2018</v>
      </c>
      <c r="L6089" s="30">
        <v>67</v>
      </c>
    </row>
    <row r="6090" spans="9:12" hidden="1" x14ac:dyDescent="0.2">
      <c r="I6090" s="47" t="str">
        <f t="shared" si="564"/>
        <v>12 de 2012</v>
      </c>
      <c r="J6090" s="30" t="s">
        <v>145</v>
      </c>
      <c r="K6090" s="30" t="str">
        <f t="shared" si="563"/>
        <v>12 de 2012 - 9 de 2018</v>
      </c>
      <c r="L6090" s="30">
        <v>68</v>
      </c>
    </row>
    <row r="6091" spans="9:12" hidden="1" x14ac:dyDescent="0.2">
      <c r="I6091" s="47" t="str">
        <f t="shared" si="564"/>
        <v>12 de 2012</v>
      </c>
      <c r="J6091" s="30" t="s">
        <v>146</v>
      </c>
      <c r="K6091" s="30" t="str">
        <f t="shared" si="563"/>
        <v>12 de 2012 - 10 de 2018</v>
      </c>
      <c r="L6091" s="30">
        <v>69</v>
      </c>
    </row>
    <row r="6092" spans="9:12" hidden="1" x14ac:dyDescent="0.2">
      <c r="I6092" s="47" t="str">
        <f t="shared" si="564"/>
        <v>12 de 2012</v>
      </c>
      <c r="J6092" s="30" t="s">
        <v>147</v>
      </c>
      <c r="K6092" s="30" t="str">
        <f t="shared" si="563"/>
        <v>12 de 2012 - 11 de 2018</v>
      </c>
      <c r="L6092" s="30">
        <v>70</v>
      </c>
    </row>
    <row r="6093" spans="9:12" hidden="1" x14ac:dyDescent="0.2">
      <c r="I6093" s="47" t="str">
        <f t="shared" si="564"/>
        <v>12 de 2012</v>
      </c>
      <c r="J6093" s="30" t="s">
        <v>148</v>
      </c>
      <c r="K6093" s="30" t="str">
        <f t="shared" si="563"/>
        <v>12 de 2012 - 12 de 2018</v>
      </c>
      <c r="L6093" s="30">
        <v>71</v>
      </c>
    </row>
    <row r="6094" spans="9:12" hidden="1" x14ac:dyDescent="0.2">
      <c r="K6094" s="18"/>
      <c r="L6094" s="18"/>
    </row>
    <row r="6095" spans="9:12" hidden="1" x14ac:dyDescent="0.2">
      <c r="I6095" s="30" t="s">
        <v>77</v>
      </c>
      <c r="J6095" s="30" t="s">
        <v>149</v>
      </c>
      <c r="K6095" s="30" t="str">
        <f>CONCATENATE(I6095," - ",J6095)</f>
        <v>1 de 2013 - 1 de 2019</v>
      </c>
      <c r="L6095" s="30">
        <v>71</v>
      </c>
    </row>
    <row r="6096" spans="9:12" hidden="1" x14ac:dyDescent="0.2">
      <c r="I6096" s="30" t="str">
        <f>I6095</f>
        <v>1 de 2013</v>
      </c>
      <c r="J6096" s="30" t="s">
        <v>150</v>
      </c>
      <c r="K6096" s="30" t="str">
        <f t="shared" ref="K6096:K6159" si="565">CONCATENATE(I6096," - ",J6096)</f>
        <v>1 de 2013 - 2 de 2019</v>
      </c>
      <c r="L6096" s="30">
        <v>72</v>
      </c>
    </row>
    <row r="6097" spans="9:12" hidden="1" x14ac:dyDescent="0.2">
      <c r="I6097" s="30" t="str">
        <f t="shared" ref="I6097:I6106" si="566">I6096</f>
        <v>1 de 2013</v>
      </c>
      <c r="J6097" s="30" t="s">
        <v>151</v>
      </c>
      <c r="K6097" s="30" t="str">
        <f t="shared" si="565"/>
        <v>1 de 2013 - 3 de 2019</v>
      </c>
      <c r="L6097" s="30">
        <v>73</v>
      </c>
    </row>
    <row r="6098" spans="9:12" hidden="1" x14ac:dyDescent="0.2">
      <c r="I6098" s="30" t="str">
        <f t="shared" si="566"/>
        <v>1 de 2013</v>
      </c>
      <c r="J6098" s="30" t="s">
        <v>152</v>
      </c>
      <c r="K6098" s="30" t="str">
        <f t="shared" si="565"/>
        <v>1 de 2013 - 4 de 2019</v>
      </c>
      <c r="L6098" s="30">
        <v>74</v>
      </c>
    </row>
    <row r="6099" spans="9:12" hidden="1" x14ac:dyDescent="0.2">
      <c r="I6099" s="30" t="str">
        <f t="shared" si="566"/>
        <v>1 de 2013</v>
      </c>
      <c r="J6099" s="30" t="s">
        <v>153</v>
      </c>
      <c r="K6099" s="30" t="str">
        <f t="shared" si="565"/>
        <v>1 de 2013 - 5 de 2019</v>
      </c>
      <c r="L6099" s="30">
        <v>75</v>
      </c>
    </row>
    <row r="6100" spans="9:12" hidden="1" x14ac:dyDescent="0.2">
      <c r="I6100" s="30" t="str">
        <f t="shared" si="566"/>
        <v>1 de 2013</v>
      </c>
      <c r="J6100" s="30" t="s">
        <v>154</v>
      </c>
      <c r="K6100" s="30" t="str">
        <f t="shared" si="565"/>
        <v>1 de 2013 - 6 de 2019</v>
      </c>
      <c r="L6100" s="30">
        <v>76</v>
      </c>
    </row>
    <row r="6101" spans="9:12" hidden="1" x14ac:dyDescent="0.2">
      <c r="I6101" s="30" t="str">
        <f t="shared" si="566"/>
        <v>1 de 2013</v>
      </c>
      <c r="J6101" s="30" t="s">
        <v>155</v>
      </c>
      <c r="K6101" s="30" t="str">
        <f t="shared" si="565"/>
        <v>1 de 2013 - 7 de 2019</v>
      </c>
      <c r="L6101" s="30">
        <v>77</v>
      </c>
    </row>
    <row r="6102" spans="9:12" hidden="1" x14ac:dyDescent="0.2">
      <c r="I6102" s="30" t="str">
        <f t="shared" si="566"/>
        <v>1 de 2013</v>
      </c>
      <c r="J6102" s="30" t="s">
        <v>156</v>
      </c>
      <c r="K6102" s="30" t="str">
        <f t="shared" si="565"/>
        <v>1 de 2013 - 8 de 2019</v>
      </c>
      <c r="L6102" s="30">
        <v>78</v>
      </c>
    </row>
    <row r="6103" spans="9:12" hidden="1" x14ac:dyDescent="0.2">
      <c r="I6103" s="30" t="str">
        <f t="shared" si="566"/>
        <v>1 de 2013</v>
      </c>
      <c r="J6103" s="30" t="s">
        <v>157</v>
      </c>
      <c r="K6103" s="30" t="str">
        <f t="shared" si="565"/>
        <v>1 de 2013 - 9 de 2019</v>
      </c>
      <c r="L6103" s="30">
        <v>79</v>
      </c>
    </row>
    <row r="6104" spans="9:12" hidden="1" x14ac:dyDescent="0.2">
      <c r="I6104" s="30" t="str">
        <f t="shared" si="566"/>
        <v>1 de 2013</v>
      </c>
      <c r="J6104" s="30" t="s">
        <v>158</v>
      </c>
      <c r="K6104" s="30" t="str">
        <f t="shared" si="565"/>
        <v>1 de 2013 - 10 de 2019</v>
      </c>
      <c r="L6104" s="30">
        <v>80</v>
      </c>
    </row>
    <row r="6105" spans="9:12" hidden="1" x14ac:dyDescent="0.2">
      <c r="I6105" s="30" t="str">
        <f t="shared" si="566"/>
        <v>1 de 2013</v>
      </c>
      <c r="J6105" s="30" t="s">
        <v>159</v>
      </c>
      <c r="K6105" s="30" t="str">
        <f t="shared" si="565"/>
        <v>1 de 2013 - 11 de 2019</v>
      </c>
      <c r="L6105" s="30">
        <v>81</v>
      </c>
    </row>
    <row r="6106" spans="9:12" hidden="1" x14ac:dyDescent="0.2">
      <c r="I6106" s="30" t="str">
        <f t="shared" si="566"/>
        <v>1 de 2013</v>
      </c>
      <c r="J6106" s="30" t="s">
        <v>160</v>
      </c>
      <c r="K6106" s="30" t="str">
        <f t="shared" si="565"/>
        <v>1 de 2013 - 12 de 2019</v>
      </c>
      <c r="L6106" s="30">
        <v>82</v>
      </c>
    </row>
    <row r="6107" spans="9:12" hidden="1" x14ac:dyDescent="0.2">
      <c r="I6107" s="30" t="s">
        <v>78</v>
      </c>
      <c r="J6107" s="30" t="s">
        <v>149</v>
      </c>
      <c r="K6107" s="30" t="str">
        <f t="shared" si="565"/>
        <v>2 de 2013 - 1 de 2019</v>
      </c>
      <c r="L6107" s="47">
        <v>70</v>
      </c>
    </row>
    <row r="6108" spans="9:12" hidden="1" x14ac:dyDescent="0.2">
      <c r="I6108" s="30" t="str">
        <f>I6107</f>
        <v>2 de 2013</v>
      </c>
      <c r="J6108" s="30" t="s">
        <v>150</v>
      </c>
      <c r="K6108" s="30" t="str">
        <f t="shared" si="565"/>
        <v>2 de 2013 - 2 de 2019</v>
      </c>
      <c r="L6108" s="47">
        <v>71</v>
      </c>
    </row>
    <row r="6109" spans="9:12" hidden="1" x14ac:dyDescent="0.2">
      <c r="I6109" s="30" t="str">
        <f t="shared" ref="I6109:I6118" si="567">I6108</f>
        <v>2 de 2013</v>
      </c>
      <c r="J6109" s="30" t="s">
        <v>151</v>
      </c>
      <c r="K6109" s="30" t="str">
        <f t="shared" si="565"/>
        <v>2 de 2013 - 3 de 2019</v>
      </c>
      <c r="L6109" s="47">
        <v>72</v>
      </c>
    </row>
    <row r="6110" spans="9:12" hidden="1" x14ac:dyDescent="0.2">
      <c r="I6110" s="30" t="str">
        <f t="shared" si="567"/>
        <v>2 de 2013</v>
      </c>
      <c r="J6110" s="30" t="s">
        <v>152</v>
      </c>
      <c r="K6110" s="30" t="str">
        <f t="shared" si="565"/>
        <v>2 de 2013 - 4 de 2019</v>
      </c>
      <c r="L6110" s="47">
        <v>73</v>
      </c>
    </row>
    <row r="6111" spans="9:12" hidden="1" x14ac:dyDescent="0.2">
      <c r="I6111" s="30" t="str">
        <f t="shared" si="567"/>
        <v>2 de 2013</v>
      </c>
      <c r="J6111" s="30" t="s">
        <v>153</v>
      </c>
      <c r="K6111" s="30" t="str">
        <f t="shared" si="565"/>
        <v>2 de 2013 - 5 de 2019</v>
      </c>
      <c r="L6111" s="47">
        <v>74</v>
      </c>
    </row>
    <row r="6112" spans="9:12" hidden="1" x14ac:dyDescent="0.2">
      <c r="I6112" s="30" t="str">
        <f t="shared" si="567"/>
        <v>2 de 2013</v>
      </c>
      <c r="J6112" s="30" t="s">
        <v>154</v>
      </c>
      <c r="K6112" s="30" t="str">
        <f t="shared" si="565"/>
        <v>2 de 2013 - 6 de 2019</v>
      </c>
      <c r="L6112" s="47">
        <v>75</v>
      </c>
    </row>
    <row r="6113" spans="9:12" hidden="1" x14ac:dyDescent="0.2">
      <c r="I6113" s="30" t="str">
        <f t="shared" si="567"/>
        <v>2 de 2013</v>
      </c>
      <c r="J6113" s="30" t="s">
        <v>155</v>
      </c>
      <c r="K6113" s="30" t="str">
        <f t="shared" si="565"/>
        <v>2 de 2013 - 7 de 2019</v>
      </c>
      <c r="L6113" s="47">
        <v>76</v>
      </c>
    </row>
    <row r="6114" spans="9:12" hidden="1" x14ac:dyDescent="0.2">
      <c r="I6114" s="30" t="str">
        <f t="shared" si="567"/>
        <v>2 de 2013</v>
      </c>
      <c r="J6114" s="30" t="s">
        <v>156</v>
      </c>
      <c r="K6114" s="30" t="str">
        <f t="shared" si="565"/>
        <v>2 de 2013 - 8 de 2019</v>
      </c>
      <c r="L6114" s="47">
        <v>77</v>
      </c>
    </row>
    <row r="6115" spans="9:12" hidden="1" x14ac:dyDescent="0.2">
      <c r="I6115" s="30" t="str">
        <f t="shared" si="567"/>
        <v>2 de 2013</v>
      </c>
      <c r="J6115" s="30" t="s">
        <v>157</v>
      </c>
      <c r="K6115" s="30" t="str">
        <f t="shared" si="565"/>
        <v>2 de 2013 - 9 de 2019</v>
      </c>
      <c r="L6115" s="47">
        <v>78</v>
      </c>
    </row>
    <row r="6116" spans="9:12" hidden="1" x14ac:dyDescent="0.2">
      <c r="I6116" s="30" t="str">
        <f t="shared" si="567"/>
        <v>2 de 2013</v>
      </c>
      <c r="J6116" s="30" t="s">
        <v>158</v>
      </c>
      <c r="K6116" s="30" t="str">
        <f t="shared" si="565"/>
        <v>2 de 2013 - 10 de 2019</v>
      </c>
      <c r="L6116" s="47">
        <v>79</v>
      </c>
    </row>
    <row r="6117" spans="9:12" hidden="1" x14ac:dyDescent="0.2">
      <c r="I6117" s="30" t="str">
        <f t="shared" si="567"/>
        <v>2 de 2013</v>
      </c>
      <c r="J6117" s="30" t="s">
        <v>159</v>
      </c>
      <c r="K6117" s="30" t="str">
        <f t="shared" si="565"/>
        <v>2 de 2013 - 11 de 2019</v>
      </c>
      <c r="L6117" s="47">
        <v>80</v>
      </c>
    </row>
    <row r="6118" spans="9:12" hidden="1" x14ac:dyDescent="0.2">
      <c r="I6118" s="30" t="str">
        <f t="shared" si="567"/>
        <v>2 de 2013</v>
      </c>
      <c r="J6118" s="30" t="s">
        <v>160</v>
      </c>
      <c r="K6118" s="30" t="str">
        <f t="shared" si="565"/>
        <v>2 de 2013 - 12 de 2019</v>
      </c>
      <c r="L6118" s="47">
        <v>81</v>
      </c>
    </row>
    <row r="6119" spans="9:12" hidden="1" x14ac:dyDescent="0.2">
      <c r="I6119" s="47" t="s">
        <v>79</v>
      </c>
      <c r="J6119" s="30" t="s">
        <v>149</v>
      </c>
      <c r="K6119" s="30" t="str">
        <f t="shared" si="565"/>
        <v>3 de 2013 - 1 de 2019</v>
      </c>
      <c r="L6119" s="30">
        <v>69</v>
      </c>
    </row>
    <row r="6120" spans="9:12" hidden="1" x14ac:dyDescent="0.2">
      <c r="I6120" s="47" t="str">
        <f>I6119</f>
        <v>3 de 2013</v>
      </c>
      <c r="J6120" s="30" t="s">
        <v>150</v>
      </c>
      <c r="K6120" s="30" t="str">
        <f t="shared" si="565"/>
        <v>3 de 2013 - 2 de 2019</v>
      </c>
      <c r="L6120" s="30">
        <v>70</v>
      </c>
    </row>
    <row r="6121" spans="9:12" hidden="1" x14ac:dyDescent="0.2">
      <c r="I6121" s="47" t="str">
        <f t="shared" ref="I6121:I6130" si="568">I6120</f>
        <v>3 de 2013</v>
      </c>
      <c r="J6121" s="30" t="s">
        <v>151</v>
      </c>
      <c r="K6121" s="30" t="str">
        <f t="shared" si="565"/>
        <v>3 de 2013 - 3 de 2019</v>
      </c>
      <c r="L6121" s="30">
        <v>71</v>
      </c>
    </row>
    <row r="6122" spans="9:12" hidden="1" x14ac:dyDescent="0.2">
      <c r="I6122" s="47" t="str">
        <f t="shared" si="568"/>
        <v>3 de 2013</v>
      </c>
      <c r="J6122" s="30" t="s">
        <v>152</v>
      </c>
      <c r="K6122" s="30" t="str">
        <f t="shared" si="565"/>
        <v>3 de 2013 - 4 de 2019</v>
      </c>
      <c r="L6122" s="30">
        <v>72</v>
      </c>
    </row>
    <row r="6123" spans="9:12" hidden="1" x14ac:dyDescent="0.2">
      <c r="I6123" s="47" t="str">
        <f t="shared" si="568"/>
        <v>3 de 2013</v>
      </c>
      <c r="J6123" s="30" t="s">
        <v>153</v>
      </c>
      <c r="K6123" s="30" t="str">
        <f t="shared" si="565"/>
        <v>3 de 2013 - 5 de 2019</v>
      </c>
      <c r="L6123" s="30">
        <v>73</v>
      </c>
    </row>
    <row r="6124" spans="9:12" hidden="1" x14ac:dyDescent="0.2">
      <c r="I6124" s="47" t="str">
        <f t="shared" si="568"/>
        <v>3 de 2013</v>
      </c>
      <c r="J6124" s="30" t="s">
        <v>154</v>
      </c>
      <c r="K6124" s="30" t="str">
        <f t="shared" si="565"/>
        <v>3 de 2013 - 6 de 2019</v>
      </c>
      <c r="L6124" s="30">
        <v>74</v>
      </c>
    </row>
    <row r="6125" spans="9:12" hidden="1" x14ac:dyDescent="0.2">
      <c r="I6125" s="47" t="str">
        <f t="shared" si="568"/>
        <v>3 de 2013</v>
      </c>
      <c r="J6125" s="30" t="s">
        <v>155</v>
      </c>
      <c r="K6125" s="30" t="str">
        <f t="shared" si="565"/>
        <v>3 de 2013 - 7 de 2019</v>
      </c>
      <c r="L6125" s="30">
        <v>75</v>
      </c>
    </row>
    <row r="6126" spans="9:12" hidden="1" x14ac:dyDescent="0.2">
      <c r="I6126" s="47" t="str">
        <f t="shared" si="568"/>
        <v>3 de 2013</v>
      </c>
      <c r="J6126" s="30" t="s">
        <v>156</v>
      </c>
      <c r="K6126" s="30" t="str">
        <f t="shared" si="565"/>
        <v>3 de 2013 - 8 de 2019</v>
      </c>
      <c r="L6126" s="30">
        <v>76</v>
      </c>
    </row>
    <row r="6127" spans="9:12" hidden="1" x14ac:dyDescent="0.2">
      <c r="I6127" s="47" t="str">
        <f t="shared" si="568"/>
        <v>3 de 2013</v>
      </c>
      <c r="J6127" s="30" t="s">
        <v>157</v>
      </c>
      <c r="K6127" s="30" t="str">
        <f t="shared" si="565"/>
        <v>3 de 2013 - 9 de 2019</v>
      </c>
      <c r="L6127" s="30">
        <v>77</v>
      </c>
    </row>
    <row r="6128" spans="9:12" hidden="1" x14ac:dyDescent="0.2">
      <c r="I6128" s="47" t="str">
        <f t="shared" si="568"/>
        <v>3 de 2013</v>
      </c>
      <c r="J6128" s="30" t="s">
        <v>158</v>
      </c>
      <c r="K6128" s="30" t="str">
        <f t="shared" si="565"/>
        <v>3 de 2013 - 10 de 2019</v>
      </c>
      <c r="L6128" s="30">
        <v>78</v>
      </c>
    </row>
    <row r="6129" spans="9:12" hidden="1" x14ac:dyDescent="0.2">
      <c r="I6129" s="47" t="str">
        <f t="shared" si="568"/>
        <v>3 de 2013</v>
      </c>
      <c r="J6129" s="30" t="s">
        <v>159</v>
      </c>
      <c r="K6129" s="30" t="str">
        <f t="shared" si="565"/>
        <v>3 de 2013 - 11 de 2019</v>
      </c>
      <c r="L6129" s="30">
        <v>79</v>
      </c>
    </row>
    <row r="6130" spans="9:12" hidden="1" x14ac:dyDescent="0.2">
      <c r="I6130" s="47" t="str">
        <f t="shared" si="568"/>
        <v>3 de 2013</v>
      </c>
      <c r="J6130" s="30" t="s">
        <v>160</v>
      </c>
      <c r="K6130" s="30" t="str">
        <f t="shared" si="565"/>
        <v>3 de 2013 - 12 de 2019</v>
      </c>
      <c r="L6130" s="30">
        <v>80</v>
      </c>
    </row>
    <row r="6131" spans="9:12" hidden="1" x14ac:dyDescent="0.2">
      <c r="I6131" s="47" t="s">
        <v>80</v>
      </c>
      <c r="J6131" s="30" t="s">
        <v>149</v>
      </c>
      <c r="K6131" s="30" t="str">
        <f t="shared" si="565"/>
        <v>4 de 2013 - 1 de 2019</v>
      </c>
      <c r="L6131" s="30">
        <v>68</v>
      </c>
    </row>
    <row r="6132" spans="9:12" hidden="1" x14ac:dyDescent="0.2">
      <c r="I6132" s="47" t="str">
        <f>I6131</f>
        <v>4 de 2013</v>
      </c>
      <c r="J6132" s="30" t="s">
        <v>150</v>
      </c>
      <c r="K6132" s="30" t="str">
        <f t="shared" si="565"/>
        <v>4 de 2013 - 2 de 2019</v>
      </c>
      <c r="L6132" s="30">
        <v>69</v>
      </c>
    </row>
    <row r="6133" spans="9:12" hidden="1" x14ac:dyDescent="0.2">
      <c r="I6133" s="47" t="str">
        <f t="shared" ref="I6133:I6142" si="569">I6132</f>
        <v>4 de 2013</v>
      </c>
      <c r="J6133" s="30" t="s">
        <v>151</v>
      </c>
      <c r="K6133" s="30" t="str">
        <f t="shared" si="565"/>
        <v>4 de 2013 - 3 de 2019</v>
      </c>
      <c r="L6133" s="30">
        <v>70</v>
      </c>
    </row>
    <row r="6134" spans="9:12" hidden="1" x14ac:dyDescent="0.2">
      <c r="I6134" s="47" t="str">
        <f t="shared" si="569"/>
        <v>4 de 2013</v>
      </c>
      <c r="J6134" s="30" t="s">
        <v>152</v>
      </c>
      <c r="K6134" s="30" t="str">
        <f t="shared" si="565"/>
        <v>4 de 2013 - 4 de 2019</v>
      </c>
      <c r="L6134" s="30">
        <v>71</v>
      </c>
    </row>
    <row r="6135" spans="9:12" hidden="1" x14ac:dyDescent="0.2">
      <c r="I6135" s="47" t="str">
        <f t="shared" si="569"/>
        <v>4 de 2013</v>
      </c>
      <c r="J6135" s="30" t="s">
        <v>153</v>
      </c>
      <c r="K6135" s="30" t="str">
        <f t="shared" si="565"/>
        <v>4 de 2013 - 5 de 2019</v>
      </c>
      <c r="L6135" s="30">
        <v>72</v>
      </c>
    </row>
    <row r="6136" spans="9:12" hidden="1" x14ac:dyDescent="0.2">
      <c r="I6136" s="47" t="str">
        <f t="shared" si="569"/>
        <v>4 de 2013</v>
      </c>
      <c r="J6136" s="30" t="s">
        <v>154</v>
      </c>
      <c r="K6136" s="30" t="str">
        <f t="shared" si="565"/>
        <v>4 de 2013 - 6 de 2019</v>
      </c>
      <c r="L6136" s="30">
        <v>73</v>
      </c>
    </row>
    <row r="6137" spans="9:12" hidden="1" x14ac:dyDescent="0.2">
      <c r="I6137" s="47" t="str">
        <f t="shared" si="569"/>
        <v>4 de 2013</v>
      </c>
      <c r="J6137" s="30" t="s">
        <v>155</v>
      </c>
      <c r="K6137" s="30" t="str">
        <f t="shared" si="565"/>
        <v>4 de 2013 - 7 de 2019</v>
      </c>
      <c r="L6137" s="30">
        <v>74</v>
      </c>
    </row>
    <row r="6138" spans="9:12" hidden="1" x14ac:dyDescent="0.2">
      <c r="I6138" s="47" t="str">
        <f t="shared" si="569"/>
        <v>4 de 2013</v>
      </c>
      <c r="J6138" s="30" t="s">
        <v>156</v>
      </c>
      <c r="K6138" s="30" t="str">
        <f t="shared" si="565"/>
        <v>4 de 2013 - 8 de 2019</v>
      </c>
      <c r="L6138" s="30">
        <v>75</v>
      </c>
    </row>
    <row r="6139" spans="9:12" hidden="1" x14ac:dyDescent="0.2">
      <c r="I6139" s="47" t="str">
        <f t="shared" si="569"/>
        <v>4 de 2013</v>
      </c>
      <c r="J6139" s="30" t="s">
        <v>157</v>
      </c>
      <c r="K6139" s="30" t="str">
        <f t="shared" si="565"/>
        <v>4 de 2013 - 9 de 2019</v>
      </c>
      <c r="L6139" s="30">
        <v>76</v>
      </c>
    </row>
    <row r="6140" spans="9:12" hidden="1" x14ac:dyDescent="0.2">
      <c r="I6140" s="47" t="str">
        <f t="shared" si="569"/>
        <v>4 de 2013</v>
      </c>
      <c r="J6140" s="30" t="s">
        <v>158</v>
      </c>
      <c r="K6140" s="30" t="str">
        <f t="shared" si="565"/>
        <v>4 de 2013 - 10 de 2019</v>
      </c>
      <c r="L6140" s="30">
        <v>77</v>
      </c>
    </row>
    <row r="6141" spans="9:12" hidden="1" x14ac:dyDescent="0.2">
      <c r="I6141" s="47" t="str">
        <f t="shared" si="569"/>
        <v>4 de 2013</v>
      </c>
      <c r="J6141" s="30" t="s">
        <v>159</v>
      </c>
      <c r="K6141" s="30" t="str">
        <f t="shared" si="565"/>
        <v>4 de 2013 - 11 de 2019</v>
      </c>
      <c r="L6141" s="30">
        <v>78</v>
      </c>
    </row>
    <row r="6142" spans="9:12" hidden="1" x14ac:dyDescent="0.2">
      <c r="I6142" s="47" t="str">
        <f t="shared" si="569"/>
        <v>4 de 2013</v>
      </c>
      <c r="J6142" s="30" t="s">
        <v>160</v>
      </c>
      <c r="K6142" s="30" t="str">
        <f t="shared" si="565"/>
        <v>4 de 2013 - 12 de 2019</v>
      </c>
      <c r="L6142" s="30">
        <v>79</v>
      </c>
    </row>
    <row r="6143" spans="9:12" hidden="1" x14ac:dyDescent="0.2">
      <c r="I6143" s="47" t="s">
        <v>81</v>
      </c>
      <c r="J6143" s="30" t="s">
        <v>149</v>
      </c>
      <c r="K6143" s="30" t="str">
        <f t="shared" si="565"/>
        <v>5 de 2013 - 1 de 2019</v>
      </c>
      <c r="L6143" s="30">
        <v>67</v>
      </c>
    </row>
    <row r="6144" spans="9:12" hidden="1" x14ac:dyDescent="0.2">
      <c r="I6144" s="47" t="str">
        <f>I6143</f>
        <v>5 de 2013</v>
      </c>
      <c r="J6144" s="30" t="s">
        <v>150</v>
      </c>
      <c r="K6144" s="30" t="str">
        <f t="shared" si="565"/>
        <v>5 de 2013 - 2 de 2019</v>
      </c>
      <c r="L6144" s="30">
        <v>68</v>
      </c>
    </row>
    <row r="6145" spans="9:12" hidden="1" x14ac:dyDescent="0.2">
      <c r="I6145" s="47" t="str">
        <f t="shared" ref="I6145:I6154" si="570">I6144</f>
        <v>5 de 2013</v>
      </c>
      <c r="J6145" s="30" t="s">
        <v>151</v>
      </c>
      <c r="K6145" s="30" t="str">
        <f t="shared" si="565"/>
        <v>5 de 2013 - 3 de 2019</v>
      </c>
      <c r="L6145" s="30">
        <v>69</v>
      </c>
    </row>
    <row r="6146" spans="9:12" hidden="1" x14ac:dyDescent="0.2">
      <c r="I6146" s="47" t="str">
        <f t="shared" si="570"/>
        <v>5 de 2013</v>
      </c>
      <c r="J6146" s="30" t="s">
        <v>152</v>
      </c>
      <c r="K6146" s="30" t="str">
        <f t="shared" si="565"/>
        <v>5 de 2013 - 4 de 2019</v>
      </c>
      <c r="L6146" s="30">
        <v>70</v>
      </c>
    </row>
    <row r="6147" spans="9:12" hidden="1" x14ac:dyDescent="0.2">
      <c r="I6147" s="47" t="str">
        <f t="shared" si="570"/>
        <v>5 de 2013</v>
      </c>
      <c r="J6147" s="30" t="s">
        <v>153</v>
      </c>
      <c r="K6147" s="30" t="str">
        <f t="shared" si="565"/>
        <v>5 de 2013 - 5 de 2019</v>
      </c>
      <c r="L6147" s="30">
        <v>71</v>
      </c>
    </row>
    <row r="6148" spans="9:12" hidden="1" x14ac:dyDescent="0.2">
      <c r="I6148" s="47" t="str">
        <f t="shared" si="570"/>
        <v>5 de 2013</v>
      </c>
      <c r="J6148" s="30" t="s">
        <v>154</v>
      </c>
      <c r="K6148" s="30" t="str">
        <f t="shared" si="565"/>
        <v>5 de 2013 - 6 de 2019</v>
      </c>
      <c r="L6148" s="30">
        <v>72</v>
      </c>
    </row>
    <row r="6149" spans="9:12" hidden="1" x14ac:dyDescent="0.2">
      <c r="I6149" s="47" t="str">
        <f t="shared" si="570"/>
        <v>5 de 2013</v>
      </c>
      <c r="J6149" s="30" t="s">
        <v>155</v>
      </c>
      <c r="K6149" s="30" t="str">
        <f t="shared" si="565"/>
        <v>5 de 2013 - 7 de 2019</v>
      </c>
      <c r="L6149" s="30">
        <v>73</v>
      </c>
    </row>
    <row r="6150" spans="9:12" hidden="1" x14ac:dyDescent="0.2">
      <c r="I6150" s="47" t="str">
        <f t="shared" si="570"/>
        <v>5 de 2013</v>
      </c>
      <c r="J6150" s="30" t="s">
        <v>156</v>
      </c>
      <c r="K6150" s="30" t="str">
        <f t="shared" si="565"/>
        <v>5 de 2013 - 8 de 2019</v>
      </c>
      <c r="L6150" s="30">
        <v>74</v>
      </c>
    </row>
    <row r="6151" spans="9:12" hidden="1" x14ac:dyDescent="0.2">
      <c r="I6151" s="47" t="str">
        <f t="shared" si="570"/>
        <v>5 de 2013</v>
      </c>
      <c r="J6151" s="30" t="s">
        <v>157</v>
      </c>
      <c r="K6151" s="30" t="str">
        <f t="shared" si="565"/>
        <v>5 de 2013 - 9 de 2019</v>
      </c>
      <c r="L6151" s="30">
        <v>75</v>
      </c>
    </row>
    <row r="6152" spans="9:12" hidden="1" x14ac:dyDescent="0.2">
      <c r="I6152" s="47" t="str">
        <f t="shared" si="570"/>
        <v>5 de 2013</v>
      </c>
      <c r="J6152" s="30" t="s">
        <v>158</v>
      </c>
      <c r="K6152" s="30" t="str">
        <f t="shared" si="565"/>
        <v>5 de 2013 - 10 de 2019</v>
      </c>
      <c r="L6152" s="30">
        <v>76</v>
      </c>
    </row>
    <row r="6153" spans="9:12" hidden="1" x14ac:dyDescent="0.2">
      <c r="I6153" s="47" t="str">
        <f t="shared" si="570"/>
        <v>5 de 2013</v>
      </c>
      <c r="J6153" s="30" t="s">
        <v>159</v>
      </c>
      <c r="K6153" s="30" t="str">
        <f t="shared" si="565"/>
        <v>5 de 2013 - 11 de 2019</v>
      </c>
      <c r="L6153" s="30">
        <v>77</v>
      </c>
    </row>
    <row r="6154" spans="9:12" hidden="1" x14ac:dyDescent="0.2">
      <c r="I6154" s="47" t="str">
        <f t="shared" si="570"/>
        <v>5 de 2013</v>
      </c>
      <c r="J6154" s="30" t="s">
        <v>160</v>
      </c>
      <c r="K6154" s="30" t="str">
        <f t="shared" si="565"/>
        <v>5 de 2013 - 12 de 2019</v>
      </c>
      <c r="L6154" s="30">
        <v>78</v>
      </c>
    </row>
    <row r="6155" spans="9:12" hidden="1" x14ac:dyDescent="0.2">
      <c r="I6155" s="47" t="s">
        <v>82</v>
      </c>
      <c r="J6155" s="30" t="s">
        <v>149</v>
      </c>
      <c r="K6155" s="30" t="str">
        <f t="shared" si="565"/>
        <v>6 de 2013 - 1 de 2019</v>
      </c>
      <c r="L6155" s="30">
        <v>66</v>
      </c>
    </row>
    <row r="6156" spans="9:12" hidden="1" x14ac:dyDescent="0.2">
      <c r="I6156" s="47" t="str">
        <f>I6155</f>
        <v>6 de 2013</v>
      </c>
      <c r="J6156" s="30" t="s">
        <v>150</v>
      </c>
      <c r="K6156" s="30" t="str">
        <f t="shared" si="565"/>
        <v>6 de 2013 - 2 de 2019</v>
      </c>
      <c r="L6156" s="30">
        <v>67</v>
      </c>
    </row>
    <row r="6157" spans="9:12" hidden="1" x14ac:dyDescent="0.2">
      <c r="I6157" s="47" t="str">
        <f t="shared" ref="I6157:I6166" si="571">I6156</f>
        <v>6 de 2013</v>
      </c>
      <c r="J6157" s="30" t="s">
        <v>151</v>
      </c>
      <c r="K6157" s="30" t="str">
        <f t="shared" si="565"/>
        <v>6 de 2013 - 3 de 2019</v>
      </c>
      <c r="L6157" s="30">
        <v>68</v>
      </c>
    </row>
    <row r="6158" spans="9:12" hidden="1" x14ac:dyDescent="0.2">
      <c r="I6158" s="47" t="str">
        <f t="shared" si="571"/>
        <v>6 de 2013</v>
      </c>
      <c r="J6158" s="30" t="s">
        <v>152</v>
      </c>
      <c r="K6158" s="30" t="str">
        <f t="shared" si="565"/>
        <v>6 de 2013 - 4 de 2019</v>
      </c>
      <c r="L6158" s="30">
        <v>69</v>
      </c>
    </row>
    <row r="6159" spans="9:12" hidden="1" x14ac:dyDescent="0.2">
      <c r="I6159" s="47" t="str">
        <f t="shared" si="571"/>
        <v>6 de 2013</v>
      </c>
      <c r="J6159" s="30" t="s">
        <v>153</v>
      </c>
      <c r="K6159" s="30" t="str">
        <f t="shared" si="565"/>
        <v>6 de 2013 - 5 de 2019</v>
      </c>
      <c r="L6159" s="30">
        <v>70</v>
      </c>
    </row>
    <row r="6160" spans="9:12" hidden="1" x14ac:dyDescent="0.2">
      <c r="I6160" s="47" t="str">
        <f t="shared" si="571"/>
        <v>6 de 2013</v>
      </c>
      <c r="J6160" s="30" t="s">
        <v>154</v>
      </c>
      <c r="K6160" s="30" t="str">
        <f t="shared" ref="K6160:K6223" si="572">CONCATENATE(I6160," - ",J6160)</f>
        <v>6 de 2013 - 6 de 2019</v>
      </c>
      <c r="L6160" s="30">
        <v>71</v>
      </c>
    </row>
    <row r="6161" spans="9:12" hidden="1" x14ac:dyDescent="0.2">
      <c r="I6161" s="47" t="str">
        <f t="shared" si="571"/>
        <v>6 de 2013</v>
      </c>
      <c r="J6161" s="30" t="s">
        <v>155</v>
      </c>
      <c r="K6161" s="30" t="str">
        <f t="shared" si="572"/>
        <v>6 de 2013 - 7 de 2019</v>
      </c>
      <c r="L6161" s="30">
        <v>72</v>
      </c>
    </row>
    <row r="6162" spans="9:12" hidden="1" x14ac:dyDescent="0.2">
      <c r="I6162" s="47" t="str">
        <f t="shared" si="571"/>
        <v>6 de 2013</v>
      </c>
      <c r="J6162" s="30" t="s">
        <v>156</v>
      </c>
      <c r="K6162" s="30" t="str">
        <f t="shared" si="572"/>
        <v>6 de 2013 - 8 de 2019</v>
      </c>
      <c r="L6162" s="30">
        <v>73</v>
      </c>
    </row>
    <row r="6163" spans="9:12" hidden="1" x14ac:dyDescent="0.2">
      <c r="I6163" s="47" t="str">
        <f t="shared" si="571"/>
        <v>6 de 2013</v>
      </c>
      <c r="J6163" s="30" t="s">
        <v>157</v>
      </c>
      <c r="K6163" s="30" t="str">
        <f t="shared" si="572"/>
        <v>6 de 2013 - 9 de 2019</v>
      </c>
      <c r="L6163" s="30">
        <v>74</v>
      </c>
    </row>
    <row r="6164" spans="9:12" hidden="1" x14ac:dyDescent="0.2">
      <c r="I6164" s="47" t="str">
        <f t="shared" si="571"/>
        <v>6 de 2013</v>
      </c>
      <c r="J6164" s="30" t="s">
        <v>158</v>
      </c>
      <c r="K6164" s="30" t="str">
        <f t="shared" si="572"/>
        <v>6 de 2013 - 10 de 2019</v>
      </c>
      <c r="L6164" s="30">
        <v>75</v>
      </c>
    </row>
    <row r="6165" spans="9:12" hidden="1" x14ac:dyDescent="0.2">
      <c r="I6165" s="47" t="str">
        <f t="shared" si="571"/>
        <v>6 de 2013</v>
      </c>
      <c r="J6165" s="30" t="s">
        <v>159</v>
      </c>
      <c r="K6165" s="30" t="str">
        <f t="shared" si="572"/>
        <v>6 de 2013 - 11 de 2019</v>
      </c>
      <c r="L6165" s="30">
        <v>76</v>
      </c>
    </row>
    <row r="6166" spans="9:12" hidden="1" x14ac:dyDescent="0.2">
      <c r="I6166" s="47" t="str">
        <f t="shared" si="571"/>
        <v>6 de 2013</v>
      </c>
      <c r="J6166" s="30" t="s">
        <v>160</v>
      </c>
      <c r="K6166" s="30" t="str">
        <f t="shared" si="572"/>
        <v>6 de 2013 - 12 de 2019</v>
      </c>
      <c r="L6166" s="30">
        <v>77</v>
      </c>
    </row>
    <row r="6167" spans="9:12" hidden="1" x14ac:dyDescent="0.2">
      <c r="I6167" s="47" t="s">
        <v>83</v>
      </c>
      <c r="J6167" s="30" t="s">
        <v>149</v>
      </c>
      <c r="K6167" s="30" t="str">
        <f t="shared" si="572"/>
        <v>7 de 2013 - 1 de 2019</v>
      </c>
      <c r="L6167" s="30">
        <v>65</v>
      </c>
    </row>
    <row r="6168" spans="9:12" hidden="1" x14ac:dyDescent="0.2">
      <c r="I6168" s="47" t="str">
        <f>I6167</f>
        <v>7 de 2013</v>
      </c>
      <c r="J6168" s="30" t="s">
        <v>150</v>
      </c>
      <c r="K6168" s="30" t="str">
        <f t="shared" si="572"/>
        <v>7 de 2013 - 2 de 2019</v>
      </c>
      <c r="L6168" s="30">
        <v>66</v>
      </c>
    </row>
    <row r="6169" spans="9:12" hidden="1" x14ac:dyDescent="0.2">
      <c r="I6169" s="47" t="str">
        <f t="shared" ref="I6169:I6178" si="573">I6168</f>
        <v>7 de 2013</v>
      </c>
      <c r="J6169" s="30" t="s">
        <v>151</v>
      </c>
      <c r="K6169" s="30" t="str">
        <f t="shared" si="572"/>
        <v>7 de 2013 - 3 de 2019</v>
      </c>
      <c r="L6169" s="30">
        <v>67</v>
      </c>
    </row>
    <row r="6170" spans="9:12" hidden="1" x14ac:dyDescent="0.2">
      <c r="I6170" s="47" t="str">
        <f t="shared" si="573"/>
        <v>7 de 2013</v>
      </c>
      <c r="J6170" s="30" t="s">
        <v>152</v>
      </c>
      <c r="K6170" s="30" t="str">
        <f t="shared" si="572"/>
        <v>7 de 2013 - 4 de 2019</v>
      </c>
      <c r="L6170" s="30">
        <v>68</v>
      </c>
    </row>
    <row r="6171" spans="9:12" hidden="1" x14ac:dyDescent="0.2">
      <c r="I6171" s="47" t="str">
        <f t="shared" si="573"/>
        <v>7 de 2013</v>
      </c>
      <c r="J6171" s="30" t="s">
        <v>153</v>
      </c>
      <c r="K6171" s="30" t="str">
        <f t="shared" si="572"/>
        <v>7 de 2013 - 5 de 2019</v>
      </c>
      <c r="L6171" s="30">
        <v>69</v>
      </c>
    </row>
    <row r="6172" spans="9:12" hidden="1" x14ac:dyDescent="0.2">
      <c r="I6172" s="47" t="str">
        <f t="shared" si="573"/>
        <v>7 de 2013</v>
      </c>
      <c r="J6172" s="30" t="s">
        <v>154</v>
      </c>
      <c r="K6172" s="30" t="str">
        <f t="shared" si="572"/>
        <v>7 de 2013 - 6 de 2019</v>
      </c>
      <c r="L6172" s="30">
        <v>70</v>
      </c>
    </row>
    <row r="6173" spans="9:12" hidden="1" x14ac:dyDescent="0.2">
      <c r="I6173" s="47" t="str">
        <f t="shared" si="573"/>
        <v>7 de 2013</v>
      </c>
      <c r="J6173" s="30" t="s">
        <v>155</v>
      </c>
      <c r="K6173" s="30" t="str">
        <f t="shared" si="572"/>
        <v>7 de 2013 - 7 de 2019</v>
      </c>
      <c r="L6173" s="30">
        <v>71</v>
      </c>
    </row>
    <row r="6174" spans="9:12" hidden="1" x14ac:dyDescent="0.2">
      <c r="I6174" s="47" t="str">
        <f t="shared" si="573"/>
        <v>7 de 2013</v>
      </c>
      <c r="J6174" s="30" t="s">
        <v>156</v>
      </c>
      <c r="K6174" s="30" t="str">
        <f t="shared" si="572"/>
        <v>7 de 2013 - 8 de 2019</v>
      </c>
      <c r="L6174" s="30">
        <v>72</v>
      </c>
    </row>
    <row r="6175" spans="9:12" hidden="1" x14ac:dyDescent="0.2">
      <c r="I6175" s="47" t="str">
        <f t="shared" si="573"/>
        <v>7 de 2013</v>
      </c>
      <c r="J6175" s="30" t="s">
        <v>157</v>
      </c>
      <c r="K6175" s="30" t="str">
        <f t="shared" si="572"/>
        <v>7 de 2013 - 9 de 2019</v>
      </c>
      <c r="L6175" s="30">
        <v>73</v>
      </c>
    </row>
    <row r="6176" spans="9:12" hidden="1" x14ac:dyDescent="0.2">
      <c r="I6176" s="47" t="str">
        <f t="shared" si="573"/>
        <v>7 de 2013</v>
      </c>
      <c r="J6176" s="30" t="s">
        <v>158</v>
      </c>
      <c r="K6176" s="30" t="str">
        <f t="shared" si="572"/>
        <v>7 de 2013 - 10 de 2019</v>
      </c>
      <c r="L6176" s="30">
        <v>74</v>
      </c>
    </row>
    <row r="6177" spans="9:12" hidden="1" x14ac:dyDescent="0.2">
      <c r="I6177" s="47" t="str">
        <f t="shared" si="573"/>
        <v>7 de 2013</v>
      </c>
      <c r="J6177" s="30" t="s">
        <v>159</v>
      </c>
      <c r="K6177" s="30" t="str">
        <f t="shared" si="572"/>
        <v>7 de 2013 - 11 de 2019</v>
      </c>
      <c r="L6177" s="30">
        <v>75</v>
      </c>
    </row>
    <row r="6178" spans="9:12" hidden="1" x14ac:dyDescent="0.2">
      <c r="I6178" s="47" t="str">
        <f t="shared" si="573"/>
        <v>7 de 2013</v>
      </c>
      <c r="J6178" s="30" t="s">
        <v>160</v>
      </c>
      <c r="K6178" s="30" t="str">
        <f t="shared" si="572"/>
        <v>7 de 2013 - 12 de 2019</v>
      </c>
      <c r="L6178" s="30">
        <v>76</v>
      </c>
    </row>
    <row r="6179" spans="9:12" hidden="1" x14ac:dyDescent="0.2">
      <c r="I6179" s="47" t="s">
        <v>84</v>
      </c>
      <c r="J6179" s="30" t="s">
        <v>149</v>
      </c>
      <c r="K6179" s="30" t="str">
        <f t="shared" si="572"/>
        <v>8 de 2013 - 1 de 2019</v>
      </c>
      <c r="L6179" s="30">
        <v>64</v>
      </c>
    </row>
    <row r="6180" spans="9:12" hidden="1" x14ac:dyDescent="0.2">
      <c r="I6180" s="47" t="str">
        <f>I6179</f>
        <v>8 de 2013</v>
      </c>
      <c r="J6180" s="30" t="s">
        <v>150</v>
      </c>
      <c r="K6180" s="30" t="str">
        <f t="shared" si="572"/>
        <v>8 de 2013 - 2 de 2019</v>
      </c>
      <c r="L6180" s="30">
        <v>65</v>
      </c>
    </row>
    <row r="6181" spans="9:12" hidden="1" x14ac:dyDescent="0.2">
      <c r="I6181" s="47" t="str">
        <f t="shared" ref="I6181:I6190" si="574">I6180</f>
        <v>8 de 2013</v>
      </c>
      <c r="J6181" s="30" t="s">
        <v>151</v>
      </c>
      <c r="K6181" s="30" t="str">
        <f t="shared" si="572"/>
        <v>8 de 2013 - 3 de 2019</v>
      </c>
      <c r="L6181" s="30">
        <v>66</v>
      </c>
    </row>
    <row r="6182" spans="9:12" hidden="1" x14ac:dyDescent="0.2">
      <c r="I6182" s="47" t="str">
        <f t="shared" si="574"/>
        <v>8 de 2013</v>
      </c>
      <c r="J6182" s="30" t="s">
        <v>152</v>
      </c>
      <c r="K6182" s="30" t="str">
        <f t="shared" si="572"/>
        <v>8 de 2013 - 4 de 2019</v>
      </c>
      <c r="L6182" s="30">
        <v>67</v>
      </c>
    </row>
    <row r="6183" spans="9:12" hidden="1" x14ac:dyDescent="0.2">
      <c r="I6183" s="47" t="str">
        <f t="shared" si="574"/>
        <v>8 de 2013</v>
      </c>
      <c r="J6183" s="30" t="s">
        <v>153</v>
      </c>
      <c r="K6183" s="30" t="str">
        <f t="shared" si="572"/>
        <v>8 de 2013 - 5 de 2019</v>
      </c>
      <c r="L6183" s="30">
        <v>68</v>
      </c>
    </row>
    <row r="6184" spans="9:12" hidden="1" x14ac:dyDescent="0.2">
      <c r="I6184" s="47" t="str">
        <f t="shared" si="574"/>
        <v>8 de 2013</v>
      </c>
      <c r="J6184" s="30" t="s">
        <v>154</v>
      </c>
      <c r="K6184" s="30" t="str">
        <f t="shared" si="572"/>
        <v>8 de 2013 - 6 de 2019</v>
      </c>
      <c r="L6184" s="30">
        <v>69</v>
      </c>
    </row>
    <row r="6185" spans="9:12" hidden="1" x14ac:dyDescent="0.2">
      <c r="I6185" s="47" t="str">
        <f t="shared" si="574"/>
        <v>8 de 2013</v>
      </c>
      <c r="J6185" s="30" t="s">
        <v>155</v>
      </c>
      <c r="K6185" s="30" t="str">
        <f t="shared" si="572"/>
        <v>8 de 2013 - 7 de 2019</v>
      </c>
      <c r="L6185" s="30">
        <v>70</v>
      </c>
    </row>
    <row r="6186" spans="9:12" hidden="1" x14ac:dyDescent="0.2">
      <c r="I6186" s="47" t="str">
        <f t="shared" si="574"/>
        <v>8 de 2013</v>
      </c>
      <c r="J6186" s="30" t="s">
        <v>156</v>
      </c>
      <c r="K6186" s="30" t="str">
        <f t="shared" si="572"/>
        <v>8 de 2013 - 8 de 2019</v>
      </c>
      <c r="L6186" s="30">
        <v>71</v>
      </c>
    </row>
    <row r="6187" spans="9:12" hidden="1" x14ac:dyDescent="0.2">
      <c r="I6187" s="47" t="str">
        <f t="shared" si="574"/>
        <v>8 de 2013</v>
      </c>
      <c r="J6187" s="30" t="s">
        <v>157</v>
      </c>
      <c r="K6187" s="30" t="str">
        <f t="shared" si="572"/>
        <v>8 de 2013 - 9 de 2019</v>
      </c>
      <c r="L6187" s="30">
        <v>72</v>
      </c>
    </row>
    <row r="6188" spans="9:12" hidden="1" x14ac:dyDescent="0.2">
      <c r="I6188" s="47" t="str">
        <f t="shared" si="574"/>
        <v>8 de 2013</v>
      </c>
      <c r="J6188" s="30" t="s">
        <v>158</v>
      </c>
      <c r="K6188" s="30" t="str">
        <f t="shared" si="572"/>
        <v>8 de 2013 - 10 de 2019</v>
      </c>
      <c r="L6188" s="30">
        <v>73</v>
      </c>
    </row>
    <row r="6189" spans="9:12" hidden="1" x14ac:dyDescent="0.2">
      <c r="I6189" s="47" t="str">
        <f t="shared" si="574"/>
        <v>8 de 2013</v>
      </c>
      <c r="J6189" s="30" t="s">
        <v>159</v>
      </c>
      <c r="K6189" s="30" t="str">
        <f t="shared" si="572"/>
        <v>8 de 2013 - 11 de 2019</v>
      </c>
      <c r="L6189" s="30">
        <v>74</v>
      </c>
    </row>
    <row r="6190" spans="9:12" hidden="1" x14ac:dyDescent="0.2">
      <c r="I6190" s="47" t="str">
        <f t="shared" si="574"/>
        <v>8 de 2013</v>
      </c>
      <c r="J6190" s="30" t="s">
        <v>160</v>
      </c>
      <c r="K6190" s="30" t="str">
        <f t="shared" si="572"/>
        <v>8 de 2013 - 12 de 2019</v>
      </c>
      <c r="L6190" s="30">
        <v>75</v>
      </c>
    </row>
    <row r="6191" spans="9:12" hidden="1" x14ac:dyDescent="0.2">
      <c r="I6191" s="47" t="s">
        <v>85</v>
      </c>
      <c r="J6191" s="30" t="s">
        <v>149</v>
      </c>
      <c r="K6191" s="30" t="str">
        <f t="shared" si="572"/>
        <v>9 de 2013 - 1 de 2019</v>
      </c>
      <c r="L6191" s="30">
        <v>63</v>
      </c>
    </row>
    <row r="6192" spans="9:12" hidden="1" x14ac:dyDescent="0.2">
      <c r="I6192" s="30" t="str">
        <f>I6191</f>
        <v>9 de 2013</v>
      </c>
      <c r="J6192" s="30" t="s">
        <v>150</v>
      </c>
      <c r="K6192" s="30" t="str">
        <f t="shared" si="572"/>
        <v>9 de 2013 - 2 de 2019</v>
      </c>
      <c r="L6192" s="30">
        <v>64</v>
      </c>
    </row>
    <row r="6193" spans="9:12" hidden="1" x14ac:dyDescent="0.2">
      <c r="I6193" s="30" t="str">
        <f t="shared" ref="I6193:I6202" si="575">I6192</f>
        <v>9 de 2013</v>
      </c>
      <c r="J6193" s="30" t="s">
        <v>151</v>
      </c>
      <c r="K6193" s="30" t="str">
        <f t="shared" si="572"/>
        <v>9 de 2013 - 3 de 2019</v>
      </c>
      <c r="L6193" s="30">
        <v>65</v>
      </c>
    </row>
    <row r="6194" spans="9:12" hidden="1" x14ac:dyDescent="0.2">
      <c r="I6194" s="30" t="str">
        <f t="shared" si="575"/>
        <v>9 de 2013</v>
      </c>
      <c r="J6194" s="30" t="s">
        <v>152</v>
      </c>
      <c r="K6194" s="30" t="str">
        <f t="shared" si="572"/>
        <v>9 de 2013 - 4 de 2019</v>
      </c>
      <c r="L6194" s="30">
        <v>66</v>
      </c>
    </row>
    <row r="6195" spans="9:12" hidden="1" x14ac:dyDescent="0.2">
      <c r="I6195" s="30" t="str">
        <f t="shared" si="575"/>
        <v>9 de 2013</v>
      </c>
      <c r="J6195" s="30" t="s">
        <v>153</v>
      </c>
      <c r="K6195" s="30" t="str">
        <f t="shared" si="572"/>
        <v>9 de 2013 - 5 de 2019</v>
      </c>
      <c r="L6195" s="30">
        <v>67</v>
      </c>
    </row>
    <row r="6196" spans="9:12" hidden="1" x14ac:dyDescent="0.2">
      <c r="I6196" s="30" t="str">
        <f t="shared" si="575"/>
        <v>9 de 2013</v>
      </c>
      <c r="J6196" s="30" t="s">
        <v>154</v>
      </c>
      <c r="K6196" s="30" t="str">
        <f t="shared" si="572"/>
        <v>9 de 2013 - 6 de 2019</v>
      </c>
      <c r="L6196" s="30">
        <v>68</v>
      </c>
    </row>
    <row r="6197" spans="9:12" hidden="1" x14ac:dyDescent="0.2">
      <c r="I6197" s="30" t="str">
        <f t="shared" si="575"/>
        <v>9 de 2013</v>
      </c>
      <c r="J6197" s="30" t="s">
        <v>155</v>
      </c>
      <c r="K6197" s="30" t="str">
        <f t="shared" si="572"/>
        <v>9 de 2013 - 7 de 2019</v>
      </c>
      <c r="L6197" s="30">
        <v>69</v>
      </c>
    </row>
    <row r="6198" spans="9:12" hidden="1" x14ac:dyDescent="0.2">
      <c r="I6198" s="30" t="str">
        <f t="shared" si="575"/>
        <v>9 de 2013</v>
      </c>
      <c r="J6198" s="30" t="s">
        <v>156</v>
      </c>
      <c r="K6198" s="30" t="str">
        <f t="shared" si="572"/>
        <v>9 de 2013 - 8 de 2019</v>
      </c>
      <c r="L6198" s="30">
        <v>70</v>
      </c>
    </row>
    <row r="6199" spans="9:12" hidden="1" x14ac:dyDescent="0.2">
      <c r="I6199" s="30" t="str">
        <f t="shared" si="575"/>
        <v>9 de 2013</v>
      </c>
      <c r="J6199" s="30" t="s">
        <v>157</v>
      </c>
      <c r="K6199" s="30" t="str">
        <f t="shared" si="572"/>
        <v>9 de 2013 - 9 de 2019</v>
      </c>
      <c r="L6199" s="30">
        <v>71</v>
      </c>
    </row>
    <row r="6200" spans="9:12" hidden="1" x14ac:dyDescent="0.2">
      <c r="I6200" s="30" t="str">
        <f t="shared" si="575"/>
        <v>9 de 2013</v>
      </c>
      <c r="J6200" s="30" t="s">
        <v>158</v>
      </c>
      <c r="K6200" s="30" t="str">
        <f t="shared" si="572"/>
        <v>9 de 2013 - 10 de 2019</v>
      </c>
      <c r="L6200" s="30">
        <v>72</v>
      </c>
    </row>
    <row r="6201" spans="9:12" hidden="1" x14ac:dyDescent="0.2">
      <c r="I6201" s="30" t="str">
        <f t="shared" si="575"/>
        <v>9 de 2013</v>
      </c>
      <c r="J6201" s="30" t="s">
        <v>159</v>
      </c>
      <c r="K6201" s="30" t="str">
        <f t="shared" si="572"/>
        <v>9 de 2013 - 11 de 2019</v>
      </c>
      <c r="L6201" s="30">
        <v>73</v>
      </c>
    </row>
    <row r="6202" spans="9:12" hidden="1" x14ac:dyDescent="0.2">
      <c r="I6202" s="30" t="str">
        <f t="shared" si="575"/>
        <v>9 de 2013</v>
      </c>
      <c r="J6202" s="30" t="s">
        <v>160</v>
      </c>
      <c r="K6202" s="30" t="str">
        <f t="shared" si="572"/>
        <v>9 de 2013 - 12 de 2019</v>
      </c>
      <c r="L6202" s="30">
        <v>74</v>
      </c>
    </row>
    <row r="6203" spans="9:12" hidden="1" x14ac:dyDescent="0.2">
      <c r="I6203" s="47" t="s">
        <v>86</v>
      </c>
      <c r="J6203" s="30" t="s">
        <v>149</v>
      </c>
      <c r="K6203" s="30" t="str">
        <f t="shared" si="572"/>
        <v>10 de 2013 - 1 de 2019</v>
      </c>
      <c r="L6203" s="30">
        <v>62</v>
      </c>
    </row>
    <row r="6204" spans="9:12" hidden="1" x14ac:dyDescent="0.2">
      <c r="I6204" s="47" t="str">
        <f>I6203</f>
        <v>10 de 2013</v>
      </c>
      <c r="J6204" s="30" t="s">
        <v>150</v>
      </c>
      <c r="K6204" s="30" t="str">
        <f t="shared" si="572"/>
        <v>10 de 2013 - 2 de 2019</v>
      </c>
      <c r="L6204" s="30">
        <v>63</v>
      </c>
    </row>
    <row r="6205" spans="9:12" hidden="1" x14ac:dyDescent="0.2">
      <c r="I6205" s="47" t="str">
        <f t="shared" ref="I6205:I6214" si="576">I6204</f>
        <v>10 de 2013</v>
      </c>
      <c r="J6205" s="30" t="s">
        <v>151</v>
      </c>
      <c r="K6205" s="30" t="str">
        <f t="shared" si="572"/>
        <v>10 de 2013 - 3 de 2019</v>
      </c>
      <c r="L6205" s="30">
        <v>64</v>
      </c>
    </row>
    <row r="6206" spans="9:12" hidden="1" x14ac:dyDescent="0.2">
      <c r="I6206" s="47" t="str">
        <f t="shared" si="576"/>
        <v>10 de 2013</v>
      </c>
      <c r="J6206" s="30" t="s">
        <v>152</v>
      </c>
      <c r="K6206" s="30" t="str">
        <f t="shared" si="572"/>
        <v>10 de 2013 - 4 de 2019</v>
      </c>
      <c r="L6206" s="30">
        <v>65</v>
      </c>
    </row>
    <row r="6207" spans="9:12" hidden="1" x14ac:dyDescent="0.2">
      <c r="I6207" s="47" t="str">
        <f t="shared" si="576"/>
        <v>10 de 2013</v>
      </c>
      <c r="J6207" s="30" t="s">
        <v>153</v>
      </c>
      <c r="K6207" s="30" t="str">
        <f t="shared" si="572"/>
        <v>10 de 2013 - 5 de 2019</v>
      </c>
      <c r="L6207" s="30">
        <v>66</v>
      </c>
    </row>
    <row r="6208" spans="9:12" hidden="1" x14ac:dyDescent="0.2">
      <c r="I6208" s="47" t="str">
        <f t="shared" si="576"/>
        <v>10 de 2013</v>
      </c>
      <c r="J6208" s="30" t="s">
        <v>154</v>
      </c>
      <c r="K6208" s="30" t="str">
        <f t="shared" si="572"/>
        <v>10 de 2013 - 6 de 2019</v>
      </c>
      <c r="L6208" s="30">
        <v>67</v>
      </c>
    </row>
    <row r="6209" spans="9:12" hidden="1" x14ac:dyDescent="0.2">
      <c r="I6209" s="47" t="str">
        <f t="shared" si="576"/>
        <v>10 de 2013</v>
      </c>
      <c r="J6209" s="30" t="s">
        <v>155</v>
      </c>
      <c r="K6209" s="30" t="str">
        <f t="shared" si="572"/>
        <v>10 de 2013 - 7 de 2019</v>
      </c>
      <c r="L6209" s="30">
        <v>68</v>
      </c>
    </row>
    <row r="6210" spans="9:12" hidden="1" x14ac:dyDescent="0.2">
      <c r="I6210" s="47" t="str">
        <f t="shared" si="576"/>
        <v>10 de 2013</v>
      </c>
      <c r="J6210" s="30" t="s">
        <v>156</v>
      </c>
      <c r="K6210" s="30" t="str">
        <f t="shared" si="572"/>
        <v>10 de 2013 - 8 de 2019</v>
      </c>
      <c r="L6210" s="30">
        <v>69</v>
      </c>
    </row>
    <row r="6211" spans="9:12" hidden="1" x14ac:dyDescent="0.2">
      <c r="I6211" s="47" t="str">
        <f t="shared" si="576"/>
        <v>10 de 2013</v>
      </c>
      <c r="J6211" s="30" t="s">
        <v>157</v>
      </c>
      <c r="K6211" s="30" t="str">
        <f t="shared" si="572"/>
        <v>10 de 2013 - 9 de 2019</v>
      </c>
      <c r="L6211" s="30">
        <v>70</v>
      </c>
    </row>
    <row r="6212" spans="9:12" hidden="1" x14ac:dyDescent="0.2">
      <c r="I6212" s="47" t="str">
        <f t="shared" si="576"/>
        <v>10 de 2013</v>
      </c>
      <c r="J6212" s="30" t="s">
        <v>158</v>
      </c>
      <c r="K6212" s="30" t="str">
        <f t="shared" si="572"/>
        <v>10 de 2013 - 10 de 2019</v>
      </c>
      <c r="L6212" s="30">
        <v>71</v>
      </c>
    </row>
    <row r="6213" spans="9:12" hidden="1" x14ac:dyDescent="0.2">
      <c r="I6213" s="47" t="str">
        <f t="shared" si="576"/>
        <v>10 de 2013</v>
      </c>
      <c r="J6213" s="30" t="s">
        <v>159</v>
      </c>
      <c r="K6213" s="30" t="str">
        <f t="shared" si="572"/>
        <v>10 de 2013 - 11 de 2019</v>
      </c>
      <c r="L6213" s="30">
        <v>72</v>
      </c>
    </row>
    <row r="6214" spans="9:12" hidden="1" x14ac:dyDescent="0.2">
      <c r="I6214" s="47" t="str">
        <f t="shared" si="576"/>
        <v>10 de 2013</v>
      </c>
      <c r="J6214" s="30" t="s">
        <v>160</v>
      </c>
      <c r="K6214" s="30" t="str">
        <f t="shared" si="572"/>
        <v>10 de 2013 - 12 de 2019</v>
      </c>
      <c r="L6214" s="30">
        <v>73</v>
      </c>
    </row>
    <row r="6215" spans="9:12" hidden="1" x14ac:dyDescent="0.2">
      <c r="I6215" s="47" t="s">
        <v>87</v>
      </c>
      <c r="J6215" s="30" t="s">
        <v>149</v>
      </c>
      <c r="K6215" s="30" t="str">
        <f t="shared" si="572"/>
        <v>11 de 2013 - 1 de 2019</v>
      </c>
      <c r="L6215" s="30">
        <v>61</v>
      </c>
    </row>
    <row r="6216" spans="9:12" hidden="1" x14ac:dyDescent="0.2">
      <c r="I6216" s="47" t="str">
        <f>I6215</f>
        <v>11 de 2013</v>
      </c>
      <c r="J6216" s="30" t="s">
        <v>150</v>
      </c>
      <c r="K6216" s="30" t="str">
        <f t="shared" si="572"/>
        <v>11 de 2013 - 2 de 2019</v>
      </c>
      <c r="L6216" s="30">
        <v>62</v>
      </c>
    </row>
    <row r="6217" spans="9:12" hidden="1" x14ac:dyDescent="0.2">
      <c r="I6217" s="47" t="str">
        <f t="shared" ref="I6217:I6226" si="577">I6216</f>
        <v>11 de 2013</v>
      </c>
      <c r="J6217" s="30" t="s">
        <v>151</v>
      </c>
      <c r="K6217" s="30" t="str">
        <f t="shared" si="572"/>
        <v>11 de 2013 - 3 de 2019</v>
      </c>
      <c r="L6217" s="30">
        <v>63</v>
      </c>
    </row>
    <row r="6218" spans="9:12" hidden="1" x14ac:dyDescent="0.2">
      <c r="I6218" s="47" t="str">
        <f t="shared" si="577"/>
        <v>11 de 2013</v>
      </c>
      <c r="J6218" s="30" t="s">
        <v>152</v>
      </c>
      <c r="K6218" s="30" t="str">
        <f t="shared" si="572"/>
        <v>11 de 2013 - 4 de 2019</v>
      </c>
      <c r="L6218" s="30">
        <v>64</v>
      </c>
    </row>
    <row r="6219" spans="9:12" hidden="1" x14ac:dyDescent="0.2">
      <c r="I6219" s="47" t="str">
        <f t="shared" si="577"/>
        <v>11 de 2013</v>
      </c>
      <c r="J6219" s="30" t="s">
        <v>153</v>
      </c>
      <c r="K6219" s="30" t="str">
        <f t="shared" si="572"/>
        <v>11 de 2013 - 5 de 2019</v>
      </c>
      <c r="L6219" s="30">
        <v>65</v>
      </c>
    </row>
    <row r="6220" spans="9:12" hidden="1" x14ac:dyDescent="0.2">
      <c r="I6220" s="47" t="str">
        <f t="shared" si="577"/>
        <v>11 de 2013</v>
      </c>
      <c r="J6220" s="30" t="s">
        <v>154</v>
      </c>
      <c r="K6220" s="30" t="str">
        <f t="shared" si="572"/>
        <v>11 de 2013 - 6 de 2019</v>
      </c>
      <c r="L6220" s="30">
        <v>66</v>
      </c>
    </row>
    <row r="6221" spans="9:12" hidden="1" x14ac:dyDescent="0.2">
      <c r="I6221" s="47" t="str">
        <f t="shared" si="577"/>
        <v>11 de 2013</v>
      </c>
      <c r="J6221" s="30" t="s">
        <v>155</v>
      </c>
      <c r="K6221" s="30" t="str">
        <f t="shared" si="572"/>
        <v>11 de 2013 - 7 de 2019</v>
      </c>
      <c r="L6221" s="30">
        <v>67</v>
      </c>
    </row>
    <row r="6222" spans="9:12" hidden="1" x14ac:dyDescent="0.2">
      <c r="I6222" s="47" t="str">
        <f t="shared" si="577"/>
        <v>11 de 2013</v>
      </c>
      <c r="J6222" s="30" t="s">
        <v>156</v>
      </c>
      <c r="K6222" s="30" t="str">
        <f t="shared" si="572"/>
        <v>11 de 2013 - 8 de 2019</v>
      </c>
      <c r="L6222" s="30">
        <v>68</v>
      </c>
    </row>
    <row r="6223" spans="9:12" hidden="1" x14ac:dyDescent="0.2">
      <c r="I6223" s="47" t="str">
        <f t="shared" si="577"/>
        <v>11 de 2013</v>
      </c>
      <c r="J6223" s="30" t="s">
        <v>157</v>
      </c>
      <c r="K6223" s="30" t="str">
        <f t="shared" si="572"/>
        <v>11 de 2013 - 9 de 2019</v>
      </c>
      <c r="L6223" s="30">
        <v>69</v>
      </c>
    </row>
    <row r="6224" spans="9:12" hidden="1" x14ac:dyDescent="0.2">
      <c r="I6224" s="47" t="str">
        <f t="shared" si="577"/>
        <v>11 de 2013</v>
      </c>
      <c r="J6224" s="30" t="s">
        <v>158</v>
      </c>
      <c r="K6224" s="30" t="str">
        <f t="shared" ref="K6224:K6238" si="578">CONCATENATE(I6224," - ",J6224)</f>
        <v>11 de 2013 - 10 de 2019</v>
      </c>
      <c r="L6224" s="30">
        <v>70</v>
      </c>
    </row>
    <row r="6225" spans="9:12" hidden="1" x14ac:dyDescent="0.2">
      <c r="I6225" s="47" t="str">
        <f t="shared" si="577"/>
        <v>11 de 2013</v>
      </c>
      <c r="J6225" s="30" t="s">
        <v>159</v>
      </c>
      <c r="K6225" s="30" t="str">
        <f t="shared" si="578"/>
        <v>11 de 2013 - 11 de 2019</v>
      </c>
      <c r="L6225" s="30">
        <v>71</v>
      </c>
    </row>
    <row r="6226" spans="9:12" hidden="1" x14ac:dyDescent="0.2">
      <c r="I6226" s="47" t="str">
        <f t="shared" si="577"/>
        <v>11 de 2013</v>
      </c>
      <c r="J6226" s="30" t="s">
        <v>160</v>
      </c>
      <c r="K6226" s="30" t="str">
        <f t="shared" si="578"/>
        <v>11 de 2013 - 12 de 2019</v>
      </c>
      <c r="L6226" s="30">
        <v>72</v>
      </c>
    </row>
    <row r="6227" spans="9:12" hidden="1" x14ac:dyDescent="0.2">
      <c r="I6227" s="47" t="s">
        <v>88</v>
      </c>
      <c r="J6227" s="30" t="s">
        <v>149</v>
      </c>
      <c r="K6227" s="30" t="str">
        <f t="shared" si="578"/>
        <v>12 de 2013 - 1 de 2019</v>
      </c>
      <c r="L6227" s="30">
        <v>60</v>
      </c>
    </row>
    <row r="6228" spans="9:12" hidden="1" x14ac:dyDescent="0.2">
      <c r="I6228" s="47" t="str">
        <f>I6227</f>
        <v>12 de 2013</v>
      </c>
      <c r="J6228" s="30" t="s">
        <v>150</v>
      </c>
      <c r="K6228" s="30" t="str">
        <f t="shared" si="578"/>
        <v>12 de 2013 - 2 de 2019</v>
      </c>
      <c r="L6228" s="30">
        <v>61</v>
      </c>
    </row>
    <row r="6229" spans="9:12" hidden="1" x14ac:dyDescent="0.2">
      <c r="I6229" s="47" t="str">
        <f t="shared" ref="I6229:I6238" si="579">I6228</f>
        <v>12 de 2013</v>
      </c>
      <c r="J6229" s="30" t="s">
        <v>151</v>
      </c>
      <c r="K6229" s="30" t="str">
        <f t="shared" si="578"/>
        <v>12 de 2013 - 3 de 2019</v>
      </c>
      <c r="L6229" s="30">
        <v>62</v>
      </c>
    </row>
    <row r="6230" spans="9:12" hidden="1" x14ac:dyDescent="0.2">
      <c r="I6230" s="47" t="str">
        <f t="shared" si="579"/>
        <v>12 de 2013</v>
      </c>
      <c r="J6230" s="30" t="s">
        <v>152</v>
      </c>
      <c r="K6230" s="30" t="str">
        <f t="shared" si="578"/>
        <v>12 de 2013 - 4 de 2019</v>
      </c>
      <c r="L6230" s="30">
        <v>63</v>
      </c>
    </row>
    <row r="6231" spans="9:12" hidden="1" x14ac:dyDescent="0.2">
      <c r="I6231" s="47" t="str">
        <f t="shared" si="579"/>
        <v>12 de 2013</v>
      </c>
      <c r="J6231" s="30" t="s">
        <v>153</v>
      </c>
      <c r="K6231" s="30" t="str">
        <f t="shared" si="578"/>
        <v>12 de 2013 - 5 de 2019</v>
      </c>
      <c r="L6231" s="30">
        <v>64</v>
      </c>
    </row>
    <row r="6232" spans="9:12" hidden="1" x14ac:dyDescent="0.2">
      <c r="I6232" s="47" t="str">
        <f t="shared" si="579"/>
        <v>12 de 2013</v>
      </c>
      <c r="J6232" s="30" t="s">
        <v>154</v>
      </c>
      <c r="K6232" s="30" t="str">
        <f t="shared" si="578"/>
        <v>12 de 2013 - 6 de 2019</v>
      </c>
      <c r="L6232" s="30">
        <v>65</v>
      </c>
    </row>
    <row r="6233" spans="9:12" hidden="1" x14ac:dyDescent="0.2">
      <c r="I6233" s="47" t="str">
        <f t="shared" si="579"/>
        <v>12 de 2013</v>
      </c>
      <c r="J6233" s="30" t="s">
        <v>155</v>
      </c>
      <c r="K6233" s="30" t="str">
        <f t="shared" si="578"/>
        <v>12 de 2013 - 7 de 2019</v>
      </c>
      <c r="L6233" s="30">
        <v>66</v>
      </c>
    </row>
    <row r="6234" spans="9:12" hidden="1" x14ac:dyDescent="0.2">
      <c r="I6234" s="47" t="str">
        <f t="shared" si="579"/>
        <v>12 de 2013</v>
      </c>
      <c r="J6234" s="30" t="s">
        <v>156</v>
      </c>
      <c r="K6234" s="30" t="str">
        <f t="shared" si="578"/>
        <v>12 de 2013 - 8 de 2019</v>
      </c>
      <c r="L6234" s="30">
        <v>67</v>
      </c>
    </row>
    <row r="6235" spans="9:12" hidden="1" x14ac:dyDescent="0.2">
      <c r="I6235" s="47" t="str">
        <f t="shared" si="579"/>
        <v>12 de 2013</v>
      </c>
      <c r="J6235" s="30" t="s">
        <v>157</v>
      </c>
      <c r="K6235" s="30" t="str">
        <f t="shared" si="578"/>
        <v>12 de 2013 - 9 de 2019</v>
      </c>
      <c r="L6235" s="30">
        <v>68</v>
      </c>
    </row>
    <row r="6236" spans="9:12" hidden="1" x14ac:dyDescent="0.2">
      <c r="I6236" s="47" t="str">
        <f t="shared" si="579"/>
        <v>12 de 2013</v>
      </c>
      <c r="J6236" s="30" t="s">
        <v>158</v>
      </c>
      <c r="K6236" s="30" t="str">
        <f t="shared" si="578"/>
        <v>12 de 2013 - 10 de 2019</v>
      </c>
      <c r="L6236" s="30">
        <v>69</v>
      </c>
    </row>
    <row r="6237" spans="9:12" hidden="1" x14ac:dyDescent="0.2">
      <c r="I6237" s="47" t="str">
        <f t="shared" si="579"/>
        <v>12 de 2013</v>
      </c>
      <c r="J6237" s="30" t="s">
        <v>159</v>
      </c>
      <c r="K6237" s="30" t="str">
        <f t="shared" si="578"/>
        <v>12 de 2013 - 11 de 2019</v>
      </c>
      <c r="L6237" s="30">
        <v>70</v>
      </c>
    </row>
    <row r="6238" spans="9:12" hidden="1" x14ac:dyDescent="0.2">
      <c r="I6238" s="47" t="str">
        <f t="shared" si="579"/>
        <v>12 de 2013</v>
      </c>
      <c r="J6238" s="30" t="s">
        <v>160</v>
      </c>
      <c r="K6238" s="30" t="str">
        <f t="shared" si="578"/>
        <v>12 de 2013 - 12 de 2019</v>
      </c>
      <c r="L6238" s="30">
        <v>71</v>
      </c>
    </row>
    <row r="6239" spans="9:12" hidden="1" x14ac:dyDescent="0.2">
      <c r="K6239" s="18"/>
      <c r="L6239" s="18"/>
    </row>
    <row r="6240" spans="9:12" hidden="1" x14ac:dyDescent="0.2">
      <c r="I6240" s="30" t="s">
        <v>89</v>
      </c>
      <c r="J6240" s="30" t="s">
        <v>161</v>
      </c>
      <c r="K6240" s="30" t="str">
        <f>CONCATENATE(I6240," - ",J6240)</f>
        <v>1 de 2014 - 1 de 2020</v>
      </c>
      <c r="L6240" s="30">
        <v>71</v>
      </c>
    </row>
    <row r="6241" spans="9:12" hidden="1" x14ac:dyDescent="0.2">
      <c r="I6241" s="30" t="str">
        <f>I6240</f>
        <v>1 de 2014</v>
      </c>
      <c r="J6241" s="30" t="s">
        <v>162</v>
      </c>
      <c r="K6241" s="30" t="str">
        <f t="shared" ref="K6241:K6304" si="580">CONCATENATE(I6241," - ",J6241)</f>
        <v>1 de 2014 - 2 de 2020</v>
      </c>
      <c r="L6241" s="30">
        <v>72</v>
      </c>
    </row>
    <row r="6242" spans="9:12" hidden="1" x14ac:dyDescent="0.2">
      <c r="I6242" s="30" t="str">
        <f t="shared" ref="I6242:I6251" si="581">I6241</f>
        <v>1 de 2014</v>
      </c>
      <c r="J6242" s="30" t="s">
        <v>163</v>
      </c>
      <c r="K6242" s="30" t="str">
        <f t="shared" si="580"/>
        <v>1 de 2014 - 3 de 2020</v>
      </c>
      <c r="L6242" s="30">
        <v>73</v>
      </c>
    </row>
    <row r="6243" spans="9:12" hidden="1" x14ac:dyDescent="0.2">
      <c r="I6243" s="30" t="str">
        <f t="shared" si="581"/>
        <v>1 de 2014</v>
      </c>
      <c r="J6243" s="30" t="s">
        <v>164</v>
      </c>
      <c r="K6243" s="30" t="str">
        <f t="shared" si="580"/>
        <v>1 de 2014 - 4 de 2020</v>
      </c>
      <c r="L6243" s="30">
        <v>74</v>
      </c>
    </row>
    <row r="6244" spans="9:12" hidden="1" x14ac:dyDescent="0.2">
      <c r="I6244" s="30" t="str">
        <f t="shared" si="581"/>
        <v>1 de 2014</v>
      </c>
      <c r="J6244" s="30" t="s">
        <v>165</v>
      </c>
      <c r="K6244" s="30" t="str">
        <f t="shared" si="580"/>
        <v>1 de 2014 - 5 de 2020</v>
      </c>
      <c r="L6244" s="30">
        <v>75</v>
      </c>
    </row>
    <row r="6245" spans="9:12" hidden="1" x14ac:dyDescent="0.2">
      <c r="I6245" s="30" t="str">
        <f t="shared" si="581"/>
        <v>1 de 2014</v>
      </c>
      <c r="J6245" s="30" t="s">
        <v>166</v>
      </c>
      <c r="K6245" s="30" t="str">
        <f t="shared" si="580"/>
        <v>1 de 2014 - 6 de 2020</v>
      </c>
      <c r="L6245" s="30">
        <v>76</v>
      </c>
    </row>
    <row r="6246" spans="9:12" hidden="1" x14ac:dyDescent="0.2">
      <c r="I6246" s="30" t="str">
        <f t="shared" si="581"/>
        <v>1 de 2014</v>
      </c>
      <c r="J6246" s="30" t="s">
        <v>167</v>
      </c>
      <c r="K6246" s="30" t="str">
        <f t="shared" si="580"/>
        <v>1 de 2014 - 7 de 2020</v>
      </c>
      <c r="L6246" s="30">
        <v>77</v>
      </c>
    </row>
    <row r="6247" spans="9:12" hidden="1" x14ac:dyDescent="0.2">
      <c r="I6247" s="30" t="str">
        <f t="shared" si="581"/>
        <v>1 de 2014</v>
      </c>
      <c r="J6247" s="30" t="s">
        <v>168</v>
      </c>
      <c r="K6247" s="30" t="str">
        <f t="shared" si="580"/>
        <v>1 de 2014 - 8 de 2020</v>
      </c>
      <c r="L6247" s="30">
        <v>78</v>
      </c>
    </row>
    <row r="6248" spans="9:12" hidden="1" x14ac:dyDescent="0.2">
      <c r="I6248" s="30" t="str">
        <f t="shared" si="581"/>
        <v>1 de 2014</v>
      </c>
      <c r="J6248" s="30" t="s">
        <v>169</v>
      </c>
      <c r="K6248" s="30" t="str">
        <f t="shared" si="580"/>
        <v>1 de 2014 - 9 de 2020</v>
      </c>
      <c r="L6248" s="30">
        <v>79</v>
      </c>
    </row>
    <row r="6249" spans="9:12" hidden="1" x14ac:dyDescent="0.2">
      <c r="I6249" s="30" t="str">
        <f t="shared" si="581"/>
        <v>1 de 2014</v>
      </c>
      <c r="J6249" s="30" t="s">
        <v>170</v>
      </c>
      <c r="K6249" s="30" t="str">
        <f t="shared" si="580"/>
        <v>1 de 2014 - 10 de 2020</v>
      </c>
      <c r="L6249" s="30">
        <v>80</v>
      </c>
    </row>
    <row r="6250" spans="9:12" hidden="1" x14ac:dyDescent="0.2">
      <c r="I6250" s="30" t="str">
        <f t="shared" si="581"/>
        <v>1 de 2014</v>
      </c>
      <c r="J6250" s="30" t="s">
        <v>171</v>
      </c>
      <c r="K6250" s="30" t="str">
        <f t="shared" si="580"/>
        <v>1 de 2014 - 11 de 2020</v>
      </c>
      <c r="L6250" s="30">
        <v>81</v>
      </c>
    </row>
    <row r="6251" spans="9:12" hidden="1" x14ac:dyDescent="0.2">
      <c r="I6251" s="30" t="str">
        <f t="shared" si="581"/>
        <v>1 de 2014</v>
      </c>
      <c r="J6251" s="30" t="s">
        <v>172</v>
      </c>
      <c r="K6251" s="30" t="str">
        <f t="shared" si="580"/>
        <v>1 de 2014 - 12 de 2020</v>
      </c>
      <c r="L6251" s="30">
        <v>82</v>
      </c>
    </row>
    <row r="6252" spans="9:12" hidden="1" x14ac:dyDescent="0.2">
      <c r="I6252" s="30" t="s">
        <v>90</v>
      </c>
      <c r="J6252" s="30" t="s">
        <v>161</v>
      </c>
      <c r="K6252" s="30" t="str">
        <f t="shared" si="580"/>
        <v>2 de 2014 - 1 de 2020</v>
      </c>
      <c r="L6252" s="47">
        <v>70</v>
      </c>
    </row>
    <row r="6253" spans="9:12" hidden="1" x14ac:dyDescent="0.2">
      <c r="I6253" s="30" t="str">
        <f>I6252</f>
        <v>2 de 2014</v>
      </c>
      <c r="J6253" s="30" t="s">
        <v>162</v>
      </c>
      <c r="K6253" s="30" t="str">
        <f t="shared" si="580"/>
        <v>2 de 2014 - 2 de 2020</v>
      </c>
      <c r="L6253" s="47">
        <v>71</v>
      </c>
    </row>
    <row r="6254" spans="9:12" hidden="1" x14ac:dyDescent="0.2">
      <c r="I6254" s="30" t="str">
        <f t="shared" ref="I6254:I6263" si="582">I6253</f>
        <v>2 de 2014</v>
      </c>
      <c r="J6254" s="30" t="s">
        <v>163</v>
      </c>
      <c r="K6254" s="30" t="str">
        <f t="shared" si="580"/>
        <v>2 de 2014 - 3 de 2020</v>
      </c>
      <c r="L6254" s="47">
        <v>72</v>
      </c>
    </row>
    <row r="6255" spans="9:12" hidden="1" x14ac:dyDescent="0.2">
      <c r="I6255" s="30" t="str">
        <f t="shared" si="582"/>
        <v>2 de 2014</v>
      </c>
      <c r="J6255" s="30" t="s">
        <v>164</v>
      </c>
      <c r="K6255" s="30" t="str">
        <f t="shared" si="580"/>
        <v>2 de 2014 - 4 de 2020</v>
      </c>
      <c r="L6255" s="47">
        <v>73</v>
      </c>
    </row>
    <row r="6256" spans="9:12" hidden="1" x14ac:dyDescent="0.2">
      <c r="I6256" s="30" t="str">
        <f t="shared" si="582"/>
        <v>2 de 2014</v>
      </c>
      <c r="J6256" s="30" t="s">
        <v>165</v>
      </c>
      <c r="K6256" s="30" t="str">
        <f t="shared" si="580"/>
        <v>2 de 2014 - 5 de 2020</v>
      </c>
      <c r="L6256" s="47">
        <v>74</v>
      </c>
    </row>
    <row r="6257" spans="9:12" hidden="1" x14ac:dyDescent="0.2">
      <c r="I6257" s="30" t="str">
        <f t="shared" si="582"/>
        <v>2 de 2014</v>
      </c>
      <c r="J6257" s="30" t="s">
        <v>166</v>
      </c>
      <c r="K6257" s="30" t="str">
        <f t="shared" si="580"/>
        <v>2 de 2014 - 6 de 2020</v>
      </c>
      <c r="L6257" s="47">
        <v>75</v>
      </c>
    </row>
    <row r="6258" spans="9:12" hidden="1" x14ac:dyDescent="0.2">
      <c r="I6258" s="30" t="str">
        <f t="shared" si="582"/>
        <v>2 de 2014</v>
      </c>
      <c r="J6258" s="30" t="s">
        <v>167</v>
      </c>
      <c r="K6258" s="30" t="str">
        <f t="shared" si="580"/>
        <v>2 de 2014 - 7 de 2020</v>
      </c>
      <c r="L6258" s="47">
        <v>76</v>
      </c>
    </row>
    <row r="6259" spans="9:12" hidden="1" x14ac:dyDescent="0.2">
      <c r="I6259" s="30" t="str">
        <f t="shared" si="582"/>
        <v>2 de 2014</v>
      </c>
      <c r="J6259" s="30" t="s">
        <v>168</v>
      </c>
      <c r="K6259" s="30" t="str">
        <f t="shared" si="580"/>
        <v>2 de 2014 - 8 de 2020</v>
      </c>
      <c r="L6259" s="47">
        <v>77</v>
      </c>
    </row>
    <row r="6260" spans="9:12" hidden="1" x14ac:dyDescent="0.2">
      <c r="I6260" s="30" t="str">
        <f t="shared" si="582"/>
        <v>2 de 2014</v>
      </c>
      <c r="J6260" s="30" t="s">
        <v>169</v>
      </c>
      <c r="K6260" s="30" t="str">
        <f t="shared" si="580"/>
        <v>2 de 2014 - 9 de 2020</v>
      </c>
      <c r="L6260" s="47">
        <v>78</v>
      </c>
    </row>
    <row r="6261" spans="9:12" hidden="1" x14ac:dyDescent="0.2">
      <c r="I6261" s="30" t="str">
        <f t="shared" si="582"/>
        <v>2 de 2014</v>
      </c>
      <c r="J6261" s="30" t="s">
        <v>170</v>
      </c>
      <c r="K6261" s="30" t="str">
        <f t="shared" si="580"/>
        <v>2 de 2014 - 10 de 2020</v>
      </c>
      <c r="L6261" s="47">
        <v>79</v>
      </c>
    </row>
    <row r="6262" spans="9:12" hidden="1" x14ac:dyDescent="0.2">
      <c r="I6262" s="30" t="str">
        <f t="shared" si="582"/>
        <v>2 de 2014</v>
      </c>
      <c r="J6262" s="30" t="s">
        <v>171</v>
      </c>
      <c r="K6262" s="30" t="str">
        <f t="shared" si="580"/>
        <v>2 de 2014 - 11 de 2020</v>
      </c>
      <c r="L6262" s="47">
        <v>80</v>
      </c>
    </row>
    <row r="6263" spans="9:12" hidden="1" x14ac:dyDescent="0.2">
      <c r="I6263" s="30" t="str">
        <f t="shared" si="582"/>
        <v>2 de 2014</v>
      </c>
      <c r="J6263" s="30" t="s">
        <v>172</v>
      </c>
      <c r="K6263" s="30" t="str">
        <f t="shared" si="580"/>
        <v>2 de 2014 - 12 de 2020</v>
      </c>
      <c r="L6263" s="47">
        <v>81</v>
      </c>
    </row>
    <row r="6264" spans="9:12" hidden="1" x14ac:dyDescent="0.2">
      <c r="I6264" s="47" t="s">
        <v>91</v>
      </c>
      <c r="J6264" s="30" t="s">
        <v>161</v>
      </c>
      <c r="K6264" s="30" t="str">
        <f t="shared" si="580"/>
        <v>3 de 2014 - 1 de 2020</v>
      </c>
      <c r="L6264" s="30">
        <v>69</v>
      </c>
    </row>
    <row r="6265" spans="9:12" hidden="1" x14ac:dyDescent="0.2">
      <c r="I6265" s="47" t="str">
        <f>I6264</f>
        <v>3 de 2014</v>
      </c>
      <c r="J6265" s="30" t="s">
        <v>162</v>
      </c>
      <c r="K6265" s="30" t="str">
        <f t="shared" si="580"/>
        <v>3 de 2014 - 2 de 2020</v>
      </c>
      <c r="L6265" s="30">
        <v>70</v>
      </c>
    </row>
    <row r="6266" spans="9:12" hidden="1" x14ac:dyDescent="0.2">
      <c r="I6266" s="47" t="str">
        <f t="shared" ref="I6266:I6275" si="583">I6265</f>
        <v>3 de 2014</v>
      </c>
      <c r="J6266" s="30" t="s">
        <v>163</v>
      </c>
      <c r="K6266" s="30" t="str">
        <f t="shared" si="580"/>
        <v>3 de 2014 - 3 de 2020</v>
      </c>
      <c r="L6266" s="30">
        <v>71</v>
      </c>
    </row>
    <row r="6267" spans="9:12" hidden="1" x14ac:dyDescent="0.2">
      <c r="I6267" s="47" t="str">
        <f t="shared" si="583"/>
        <v>3 de 2014</v>
      </c>
      <c r="J6267" s="30" t="s">
        <v>164</v>
      </c>
      <c r="K6267" s="30" t="str">
        <f t="shared" si="580"/>
        <v>3 de 2014 - 4 de 2020</v>
      </c>
      <c r="L6267" s="30">
        <v>72</v>
      </c>
    </row>
    <row r="6268" spans="9:12" hidden="1" x14ac:dyDescent="0.2">
      <c r="I6268" s="47" t="str">
        <f t="shared" si="583"/>
        <v>3 de 2014</v>
      </c>
      <c r="J6268" s="30" t="s">
        <v>165</v>
      </c>
      <c r="K6268" s="30" t="str">
        <f t="shared" si="580"/>
        <v>3 de 2014 - 5 de 2020</v>
      </c>
      <c r="L6268" s="30">
        <v>73</v>
      </c>
    </row>
    <row r="6269" spans="9:12" hidden="1" x14ac:dyDescent="0.2">
      <c r="I6269" s="47" t="str">
        <f t="shared" si="583"/>
        <v>3 de 2014</v>
      </c>
      <c r="J6269" s="30" t="s">
        <v>166</v>
      </c>
      <c r="K6269" s="30" t="str">
        <f t="shared" si="580"/>
        <v>3 de 2014 - 6 de 2020</v>
      </c>
      <c r="L6269" s="30">
        <v>74</v>
      </c>
    </row>
    <row r="6270" spans="9:12" hidden="1" x14ac:dyDescent="0.2">
      <c r="I6270" s="47" t="str">
        <f t="shared" si="583"/>
        <v>3 de 2014</v>
      </c>
      <c r="J6270" s="30" t="s">
        <v>167</v>
      </c>
      <c r="K6270" s="30" t="str">
        <f t="shared" si="580"/>
        <v>3 de 2014 - 7 de 2020</v>
      </c>
      <c r="L6270" s="30">
        <v>75</v>
      </c>
    </row>
    <row r="6271" spans="9:12" hidden="1" x14ac:dyDescent="0.2">
      <c r="I6271" s="47" t="str">
        <f t="shared" si="583"/>
        <v>3 de 2014</v>
      </c>
      <c r="J6271" s="30" t="s">
        <v>168</v>
      </c>
      <c r="K6271" s="30" t="str">
        <f t="shared" si="580"/>
        <v>3 de 2014 - 8 de 2020</v>
      </c>
      <c r="L6271" s="30">
        <v>76</v>
      </c>
    </row>
    <row r="6272" spans="9:12" hidden="1" x14ac:dyDescent="0.2">
      <c r="I6272" s="47" t="str">
        <f t="shared" si="583"/>
        <v>3 de 2014</v>
      </c>
      <c r="J6272" s="30" t="s">
        <v>169</v>
      </c>
      <c r="K6272" s="30" t="str">
        <f t="shared" si="580"/>
        <v>3 de 2014 - 9 de 2020</v>
      </c>
      <c r="L6272" s="30">
        <v>77</v>
      </c>
    </row>
    <row r="6273" spans="9:12" hidden="1" x14ac:dyDescent="0.2">
      <c r="I6273" s="47" t="str">
        <f t="shared" si="583"/>
        <v>3 de 2014</v>
      </c>
      <c r="J6273" s="30" t="s">
        <v>170</v>
      </c>
      <c r="K6273" s="30" t="str">
        <f t="shared" si="580"/>
        <v>3 de 2014 - 10 de 2020</v>
      </c>
      <c r="L6273" s="30">
        <v>78</v>
      </c>
    </row>
    <row r="6274" spans="9:12" hidden="1" x14ac:dyDescent="0.2">
      <c r="I6274" s="47" t="str">
        <f t="shared" si="583"/>
        <v>3 de 2014</v>
      </c>
      <c r="J6274" s="30" t="s">
        <v>171</v>
      </c>
      <c r="K6274" s="30" t="str">
        <f t="shared" si="580"/>
        <v>3 de 2014 - 11 de 2020</v>
      </c>
      <c r="L6274" s="30">
        <v>79</v>
      </c>
    </row>
    <row r="6275" spans="9:12" hidden="1" x14ac:dyDescent="0.2">
      <c r="I6275" s="47" t="str">
        <f t="shared" si="583"/>
        <v>3 de 2014</v>
      </c>
      <c r="J6275" s="30" t="s">
        <v>172</v>
      </c>
      <c r="K6275" s="30" t="str">
        <f t="shared" si="580"/>
        <v>3 de 2014 - 12 de 2020</v>
      </c>
      <c r="L6275" s="30">
        <v>80</v>
      </c>
    </row>
    <row r="6276" spans="9:12" hidden="1" x14ac:dyDescent="0.2">
      <c r="I6276" s="47" t="s">
        <v>92</v>
      </c>
      <c r="J6276" s="30" t="s">
        <v>161</v>
      </c>
      <c r="K6276" s="30" t="str">
        <f t="shared" si="580"/>
        <v>4 de 2014 - 1 de 2020</v>
      </c>
      <c r="L6276" s="30">
        <v>68</v>
      </c>
    </row>
    <row r="6277" spans="9:12" hidden="1" x14ac:dyDescent="0.2">
      <c r="I6277" s="47" t="str">
        <f>I6276</f>
        <v>4 de 2014</v>
      </c>
      <c r="J6277" s="30" t="s">
        <v>162</v>
      </c>
      <c r="K6277" s="30" t="str">
        <f t="shared" si="580"/>
        <v>4 de 2014 - 2 de 2020</v>
      </c>
      <c r="L6277" s="30">
        <v>69</v>
      </c>
    </row>
    <row r="6278" spans="9:12" hidden="1" x14ac:dyDescent="0.2">
      <c r="I6278" s="47" t="str">
        <f t="shared" ref="I6278:I6287" si="584">I6277</f>
        <v>4 de 2014</v>
      </c>
      <c r="J6278" s="30" t="s">
        <v>163</v>
      </c>
      <c r="K6278" s="30" t="str">
        <f t="shared" si="580"/>
        <v>4 de 2014 - 3 de 2020</v>
      </c>
      <c r="L6278" s="30">
        <v>70</v>
      </c>
    </row>
    <row r="6279" spans="9:12" hidden="1" x14ac:dyDescent="0.2">
      <c r="I6279" s="47" t="str">
        <f t="shared" si="584"/>
        <v>4 de 2014</v>
      </c>
      <c r="J6279" s="30" t="s">
        <v>164</v>
      </c>
      <c r="K6279" s="30" t="str">
        <f t="shared" si="580"/>
        <v>4 de 2014 - 4 de 2020</v>
      </c>
      <c r="L6279" s="30">
        <v>71</v>
      </c>
    </row>
    <row r="6280" spans="9:12" hidden="1" x14ac:dyDescent="0.2">
      <c r="I6280" s="47" t="str">
        <f t="shared" si="584"/>
        <v>4 de 2014</v>
      </c>
      <c r="J6280" s="30" t="s">
        <v>165</v>
      </c>
      <c r="K6280" s="30" t="str">
        <f t="shared" si="580"/>
        <v>4 de 2014 - 5 de 2020</v>
      </c>
      <c r="L6280" s="30">
        <v>72</v>
      </c>
    </row>
    <row r="6281" spans="9:12" hidden="1" x14ac:dyDescent="0.2">
      <c r="I6281" s="47" t="str">
        <f t="shared" si="584"/>
        <v>4 de 2014</v>
      </c>
      <c r="J6281" s="30" t="s">
        <v>166</v>
      </c>
      <c r="K6281" s="30" t="str">
        <f t="shared" si="580"/>
        <v>4 de 2014 - 6 de 2020</v>
      </c>
      <c r="L6281" s="30">
        <v>73</v>
      </c>
    </row>
    <row r="6282" spans="9:12" hidden="1" x14ac:dyDescent="0.2">
      <c r="I6282" s="47" t="str">
        <f t="shared" si="584"/>
        <v>4 de 2014</v>
      </c>
      <c r="J6282" s="30" t="s">
        <v>167</v>
      </c>
      <c r="K6282" s="30" t="str">
        <f t="shared" si="580"/>
        <v>4 de 2014 - 7 de 2020</v>
      </c>
      <c r="L6282" s="30">
        <v>74</v>
      </c>
    </row>
    <row r="6283" spans="9:12" hidden="1" x14ac:dyDescent="0.2">
      <c r="I6283" s="47" t="str">
        <f t="shared" si="584"/>
        <v>4 de 2014</v>
      </c>
      <c r="J6283" s="30" t="s">
        <v>168</v>
      </c>
      <c r="K6283" s="30" t="str">
        <f t="shared" si="580"/>
        <v>4 de 2014 - 8 de 2020</v>
      </c>
      <c r="L6283" s="30">
        <v>75</v>
      </c>
    </row>
    <row r="6284" spans="9:12" hidden="1" x14ac:dyDescent="0.2">
      <c r="I6284" s="47" t="str">
        <f t="shared" si="584"/>
        <v>4 de 2014</v>
      </c>
      <c r="J6284" s="30" t="s">
        <v>169</v>
      </c>
      <c r="K6284" s="30" t="str">
        <f t="shared" si="580"/>
        <v>4 de 2014 - 9 de 2020</v>
      </c>
      <c r="L6284" s="30">
        <v>76</v>
      </c>
    </row>
    <row r="6285" spans="9:12" hidden="1" x14ac:dyDescent="0.2">
      <c r="I6285" s="47" t="str">
        <f t="shared" si="584"/>
        <v>4 de 2014</v>
      </c>
      <c r="J6285" s="30" t="s">
        <v>170</v>
      </c>
      <c r="K6285" s="30" t="str">
        <f t="shared" si="580"/>
        <v>4 de 2014 - 10 de 2020</v>
      </c>
      <c r="L6285" s="30">
        <v>77</v>
      </c>
    </row>
    <row r="6286" spans="9:12" hidden="1" x14ac:dyDescent="0.2">
      <c r="I6286" s="47" t="str">
        <f t="shared" si="584"/>
        <v>4 de 2014</v>
      </c>
      <c r="J6286" s="30" t="s">
        <v>171</v>
      </c>
      <c r="K6286" s="30" t="str">
        <f t="shared" si="580"/>
        <v>4 de 2014 - 11 de 2020</v>
      </c>
      <c r="L6286" s="30">
        <v>78</v>
      </c>
    </row>
    <row r="6287" spans="9:12" hidden="1" x14ac:dyDescent="0.2">
      <c r="I6287" s="47" t="str">
        <f t="shared" si="584"/>
        <v>4 de 2014</v>
      </c>
      <c r="J6287" s="30" t="s">
        <v>172</v>
      </c>
      <c r="K6287" s="30" t="str">
        <f t="shared" si="580"/>
        <v>4 de 2014 - 12 de 2020</v>
      </c>
      <c r="L6287" s="30">
        <v>79</v>
      </c>
    </row>
    <row r="6288" spans="9:12" hidden="1" x14ac:dyDescent="0.2">
      <c r="I6288" s="47" t="s">
        <v>93</v>
      </c>
      <c r="J6288" s="30" t="s">
        <v>161</v>
      </c>
      <c r="K6288" s="30" t="str">
        <f t="shared" si="580"/>
        <v>5 de 2014 - 1 de 2020</v>
      </c>
      <c r="L6288" s="30">
        <v>67</v>
      </c>
    </row>
    <row r="6289" spans="9:12" hidden="1" x14ac:dyDescent="0.2">
      <c r="I6289" s="47" t="str">
        <f>I6288</f>
        <v>5 de 2014</v>
      </c>
      <c r="J6289" s="30" t="s">
        <v>162</v>
      </c>
      <c r="K6289" s="30" t="str">
        <f t="shared" si="580"/>
        <v>5 de 2014 - 2 de 2020</v>
      </c>
      <c r="L6289" s="30">
        <v>68</v>
      </c>
    </row>
    <row r="6290" spans="9:12" hidden="1" x14ac:dyDescent="0.2">
      <c r="I6290" s="47" t="str">
        <f t="shared" ref="I6290:I6299" si="585">I6289</f>
        <v>5 de 2014</v>
      </c>
      <c r="J6290" s="30" t="s">
        <v>163</v>
      </c>
      <c r="K6290" s="30" t="str">
        <f t="shared" si="580"/>
        <v>5 de 2014 - 3 de 2020</v>
      </c>
      <c r="L6290" s="30">
        <v>69</v>
      </c>
    </row>
    <row r="6291" spans="9:12" hidden="1" x14ac:dyDescent="0.2">
      <c r="I6291" s="47" t="str">
        <f t="shared" si="585"/>
        <v>5 de 2014</v>
      </c>
      <c r="J6291" s="30" t="s">
        <v>164</v>
      </c>
      <c r="K6291" s="30" t="str">
        <f t="shared" si="580"/>
        <v>5 de 2014 - 4 de 2020</v>
      </c>
      <c r="L6291" s="30">
        <v>70</v>
      </c>
    </row>
    <row r="6292" spans="9:12" hidden="1" x14ac:dyDescent="0.2">
      <c r="I6292" s="47" t="str">
        <f t="shared" si="585"/>
        <v>5 de 2014</v>
      </c>
      <c r="J6292" s="30" t="s">
        <v>165</v>
      </c>
      <c r="K6292" s="30" t="str">
        <f t="shared" si="580"/>
        <v>5 de 2014 - 5 de 2020</v>
      </c>
      <c r="L6292" s="30">
        <v>71</v>
      </c>
    </row>
    <row r="6293" spans="9:12" hidden="1" x14ac:dyDescent="0.2">
      <c r="I6293" s="47" t="str">
        <f t="shared" si="585"/>
        <v>5 de 2014</v>
      </c>
      <c r="J6293" s="30" t="s">
        <v>166</v>
      </c>
      <c r="K6293" s="30" t="str">
        <f t="shared" si="580"/>
        <v>5 de 2014 - 6 de 2020</v>
      </c>
      <c r="L6293" s="30">
        <v>72</v>
      </c>
    </row>
    <row r="6294" spans="9:12" hidden="1" x14ac:dyDescent="0.2">
      <c r="I6294" s="47" t="str">
        <f t="shared" si="585"/>
        <v>5 de 2014</v>
      </c>
      <c r="J6294" s="30" t="s">
        <v>167</v>
      </c>
      <c r="K6294" s="30" t="str">
        <f t="shared" si="580"/>
        <v>5 de 2014 - 7 de 2020</v>
      </c>
      <c r="L6294" s="30">
        <v>73</v>
      </c>
    </row>
    <row r="6295" spans="9:12" hidden="1" x14ac:dyDescent="0.2">
      <c r="I6295" s="47" t="str">
        <f t="shared" si="585"/>
        <v>5 de 2014</v>
      </c>
      <c r="J6295" s="30" t="s">
        <v>168</v>
      </c>
      <c r="K6295" s="30" t="str">
        <f t="shared" si="580"/>
        <v>5 de 2014 - 8 de 2020</v>
      </c>
      <c r="L6295" s="30">
        <v>74</v>
      </c>
    </row>
    <row r="6296" spans="9:12" hidden="1" x14ac:dyDescent="0.2">
      <c r="I6296" s="47" t="str">
        <f t="shared" si="585"/>
        <v>5 de 2014</v>
      </c>
      <c r="J6296" s="30" t="s">
        <v>169</v>
      </c>
      <c r="K6296" s="30" t="str">
        <f t="shared" si="580"/>
        <v>5 de 2014 - 9 de 2020</v>
      </c>
      <c r="L6296" s="30">
        <v>75</v>
      </c>
    </row>
    <row r="6297" spans="9:12" hidden="1" x14ac:dyDescent="0.2">
      <c r="I6297" s="47" t="str">
        <f t="shared" si="585"/>
        <v>5 de 2014</v>
      </c>
      <c r="J6297" s="30" t="s">
        <v>170</v>
      </c>
      <c r="K6297" s="30" t="str">
        <f t="shared" si="580"/>
        <v>5 de 2014 - 10 de 2020</v>
      </c>
      <c r="L6297" s="30">
        <v>76</v>
      </c>
    </row>
    <row r="6298" spans="9:12" hidden="1" x14ac:dyDescent="0.2">
      <c r="I6298" s="47" t="str">
        <f t="shared" si="585"/>
        <v>5 de 2014</v>
      </c>
      <c r="J6298" s="30" t="s">
        <v>171</v>
      </c>
      <c r="K6298" s="30" t="str">
        <f t="shared" si="580"/>
        <v>5 de 2014 - 11 de 2020</v>
      </c>
      <c r="L6298" s="30">
        <v>77</v>
      </c>
    </row>
    <row r="6299" spans="9:12" hidden="1" x14ac:dyDescent="0.2">
      <c r="I6299" s="47" t="str">
        <f t="shared" si="585"/>
        <v>5 de 2014</v>
      </c>
      <c r="J6299" s="30" t="s">
        <v>172</v>
      </c>
      <c r="K6299" s="30" t="str">
        <f t="shared" si="580"/>
        <v>5 de 2014 - 12 de 2020</v>
      </c>
      <c r="L6299" s="30">
        <v>78</v>
      </c>
    </row>
    <row r="6300" spans="9:12" hidden="1" x14ac:dyDescent="0.2">
      <c r="I6300" s="47" t="s">
        <v>94</v>
      </c>
      <c r="J6300" s="30" t="s">
        <v>161</v>
      </c>
      <c r="K6300" s="30" t="str">
        <f t="shared" si="580"/>
        <v>6 de 2014 - 1 de 2020</v>
      </c>
      <c r="L6300" s="30">
        <v>66</v>
      </c>
    </row>
    <row r="6301" spans="9:12" hidden="1" x14ac:dyDescent="0.2">
      <c r="I6301" s="47" t="str">
        <f>I6300</f>
        <v>6 de 2014</v>
      </c>
      <c r="J6301" s="30" t="s">
        <v>162</v>
      </c>
      <c r="K6301" s="30" t="str">
        <f t="shared" si="580"/>
        <v>6 de 2014 - 2 de 2020</v>
      </c>
      <c r="L6301" s="30">
        <v>67</v>
      </c>
    </row>
    <row r="6302" spans="9:12" hidden="1" x14ac:dyDescent="0.2">
      <c r="I6302" s="47" t="str">
        <f t="shared" ref="I6302:I6311" si="586">I6301</f>
        <v>6 de 2014</v>
      </c>
      <c r="J6302" s="30" t="s">
        <v>163</v>
      </c>
      <c r="K6302" s="30" t="str">
        <f t="shared" si="580"/>
        <v>6 de 2014 - 3 de 2020</v>
      </c>
      <c r="L6302" s="30">
        <v>68</v>
      </c>
    </row>
    <row r="6303" spans="9:12" hidden="1" x14ac:dyDescent="0.2">
      <c r="I6303" s="47" t="str">
        <f t="shared" si="586"/>
        <v>6 de 2014</v>
      </c>
      <c r="J6303" s="30" t="s">
        <v>164</v>
      </c>
      <c r="K6303" s="30" t="str">
        <f t="shared" si="580"/>
        <v>6 de 2014 - 4 de 2020</v>
      </c>
      <c r="L6303" s="30">
        <v>69</v>
      </c>
    </row>
    <row r="6304" spans="9:12" hidden="1" x14ac:dyDescent="0.2">
      <c r="I6304" s="47" t="str">
        <f t="shared" si="586"/>
        <v>6 de 2014</v>
      </c>
      <c r="J6304" s="30" t="s">
        <v>165</v>
      </c>
      <c r="K6304" s="30" t="str">
        <f t="shared" si="580"/>
        <v>6 de 2014 - 5 de 2020</v>
      </c>
      <c r="L6304" s="30">
        <v>70</v>
      </c>
    </row>
    <row r="6305" spans="9:12" hidden="1" x14ac:dyDescent="0.2">
      <c r="I6305" s="47" t="str">
        <f t="shared" si="586"/>
        <v>6 de 2014</v>
      </c>
      <c r="J6305" s="30" t="s">
        <v>166</v>
      </c>
      <c r="K6305" s="30" t="str">
        <f t="shared" ref="K6305:K6368" si="587">CONCATENATE(I6305," - ",J6305)</f>
        <v>6 de 2014 - 6 de 2020</v>
      </c>
      <c r="L6305" s="30">
        <v>71</v>
      </c>
    </row>
    <row r="6306" spans="9:12" hidden="1" x14ac:dyDescent="0.2">
      <c r="I6306" s="47" t="str">
        <f t="shared" si="586"/>
        <v>6 de 2014</v>
      </c>
      <c r="J6306" s="30" t="s">
        <v>167</v>
      </c>
      <c r="K6306" s="30" t="str">
        <f t="shared" si="587"/>
        <v>6 de 2014 - 7 de 2020</v>
      </c>
      <c r="L6306" s="30">
        <v>72</v>
      </c>
    </row>
    <row r="6307" spans="9:12" hidden="1" x14ac:dyDescent="0.2">
      <c r="I6307" s="47" t="str">
        <f t="shared" si="586"/>
        <v>6 de 2014</v>
      </c>
      <c r="J6307" s="30" t="s">
        <v>168</v>
      </c>
      <c r="K6307" s="30" t="str">
        <f t="shared" si="587"/>
        <v>6 de 2014 - 8 de 2020</v>
      </c>
      <c r="L6307" s="30">
        <v>73</v>
      </c>
    </row>
    <row r="6308" spans="9:12" hidden="1" x14ac:dyDescent="0.2">
      <c r="I6308" s="47" t="str">
        <f t="shared" si="586"/>
        <v>6 de 2014</v>
      </c>
      <c r="J6308" s="30" t="s">
        <v>169</v>
      </c>
      <c r="K6308" s="30" t="str">
        <f t="shared" si="587"/>
        <v>6 de 2014 - 9 de 2020</v>
      </c>
      <c r="L6308" s="30">
        <v>74</v>
      </c>
    </row>
    <row r="6309" spans="9:12" hidden="1" x14ac:dyDescent="0.2">
      <c r="I6309" s="47" t="str">
        <f t="shared" si="586"/>
        <v>6 de 2014</v>
      </c>
      <c r="J6309" s="30" t="s">
        <v>170</v>
      </c>
      <c r="K6309" s="30" t="str">
        <f t="shared" si="587"/>
        <v>6 de 2014 - 10 de 2020</v>
      </c>
      <c r="L6309" s="30">
        <v>75</v>
      </c>
    </row>
    <row r="6310" spans="9:12" hidden="1" x14ac:dyDescent="0.2">
      <c r="I6310" s="47" t="str">
        <f t="shared" si="586"/>
        <v>6 de 2014</v>
      </c>
      <c r="J6310" s="30" t="s">
        <v>171</v>
      </c>
      <c r="K6310" s="30" t="str">
        <f t="shared" si="587"/>
        <v>6 de 2014 - 11 de 2020</v>
      </c>
      <c r="L6310" s="30">
        <v>76</v>
      </c>
    </row>
    <row r="6311" spans="9:12" hidden="1" x14ac:dyDescent="0.2">
      <c r="I6311" s="47" t="str">
        <f t="shared" si="586"/>
        <v>6 de 2014</v>
      </c>
      <c r="J6311" s="30" t="s">
        <v>172</v>
      </c>
      <c r="K6311" s="30" t="str">
        <f t="shared" si="587"/>
        <v>6 de 2014 - 12 de 2020</v>
      </c>
      <c r="L6311" s="30">
        <v>77</v>
      </c>
    </row>
    <row r="6312" spans="9:12" hidden="1" x14ac:dyDescent="0.2">
      <c r="I6312" s="47" t="s">
        <v>95</v>
      </c>
      <c r="J6312" s="30" t="s">
        <v>161</v>
      </c>
      <c r="K6312" s="30" t="str">
        <f t="shared" si="587"/>
        <v>7 de 2014 - 1 de 2020</v>
      </c>
      <c r="L6312" s="30">
        <v>65</v>
      </c>
    </row>
    <row r="6313" spans="9:12" hidden="1" x14ac:dyDescent="0.2">
      <c r="I6313" s="47" t="str">
        <f>I6312</f>
        <v>7 de 2014</v>
      </c>
      <c r="J6313" s="30" t="s">
        <v>162</v>
      </c>
      <c r="K6313" s="30" t="str">
        <f t="shared" si="587"/>
        <v>7 de 2014 - 2 de 2020</v>
      </c>
      <c r="L6313" s="30">
        <v>66</v>
      </c>
    </row>
    <row r="6314" spans="9:12" hidden="1" x14ac:dyDescent="0.2">
      <c r="I6314" s="47" t="str">
        <f t="shared" ref="I6314:I6323" si="588">I6313</f>
        <v>7 de 2014</v>
      </c>
      <c r="J6314" s="30" t="s">
        <v>163</v>
      </c>
      <c r="K6314" s="30" t="str">
        <f t="shared" si="587"/>
        <v>7 de 2014 - 3 de 2020</v>
      </c>
      <c r="L6314" s="30">
        <v>67</v>
      </c>
    </row>
    <row r="6315" spans="9:12" hidden="1" x14ac:dyDescent="0.2">
      <c r="I6315" s="47" t="str">
        <f t="shared" si="588"/>
        <v>7 de 2014</v>
      </c>
      <c r="J6315" s="30" t="s">
        <v>164</v>
      </c>
      <c r="K6315" s="30" t="str">
        <f t="shared" si="587"/>
        <v>7 de 2014 - 4 de 2020</v>
      </c>
      <c r="L6315" s="30">
        <v>68</v>
      </c>
    </row>
    <row r="6316" spans="9:12" hidden="1" x14ac:dyDescent="0.2">
      <c r="I6316" s="47" t="str">
        <f t="shared" si="588"/>
        <v>7 de 2014</v>
      </c>
      <c r="J6316" s="30" t="s">
        <v>165</v>
      </c>
      <c r="K6316" s="30" t="str">
        <f t="shared" si="587"/>
        <v>7 de 2014 - 5 de 2020</v>
      </c>
      <c r="L6316" s="30">
        <v>69</v>
      </c>
    </row>
    <row r="6317" spans="9:12" hidden="1" x14ac:dyDescent="0.2">
      <c r="I6317" s="47" t="str">
        <f t="shared" si="588"/>
        <v>7 de 2014</v>
      </c>
      <c r="J6317" s="30" t="s">
        <v>166</v>
      </c>
      <c r="K6317" s="30" t="str">
        <f t="shared" si="587"/>
        <v>7 de 2014 - 6 de 2020</v>
      </c>
      <c r="L6317" s="30">
        <v>70</v>
      </c>
    </row>
    <row r="6318" spans="9:12" hidden="1" x14ac:dyDescent="0.2">
      <c r="I6318" s="47" t="str">
        <f t="shared" si="588"/>
        <v>7 de 2014</v>
      </c>
      <c r="J6318" s="30" t="s">
        <v>167</v>
      </c>
      <c r="K6318" s="30" t="str">
        <f t="shared" si="587"/>
        <v>7 de 2014 - 7 de 2020</v>
      </c>
      <c r="L6318" s="30">
        <v>71</v>
      </c>
    </row>
    <row r="6319" spans="9:12" hidden="1" x14ac:dyDescent="0.2">
      <c r="I6319" s="47" t="str">
        <f t="shared" si="588"/>
        <v>7 de 2014</v>
      </c>
      <c r="J6319" s="30" t="s">
        <v>168</v>
      </c>
      <c r="K6319" s="30" t="str">
        <f t="shared" si="587"/>
        <v>7 de 2014 - 8 de 2020</v>
      </c>
      <c r="L6319" s="30">
        <v>72</v>
      </c>
    </row>
    <row r="6320" spans="9:12" hidden="1" x14ac:dyDescent="0.2">
      <c r="I6320" s="47" t="str">
        <f t="shared" si="588"/>
        <v>7 de 2014</v>
      </c>
      <c r="J6320" s="30" t="s">
        <v>169</v>
      </c>
      <c r="K6320" s="30" t="str">
        <f t="shared" si="587"/>
        <v>7 de 2014 - 9 de 2020</v>
      </c>
      <c r="L6320" s="30">
        <v>73</v>
      </c>
    </row>
    <row r="6321" spans="9:12" hidden="1" x14ac:dyDescent="0.2">
      <c r="I6321" s="47" t="str">
        <f t="shared" si="588"/>
        <v>7 de 2014</v>
      </c>
      <c r="J6321" s="30" t="s">
        <v>170</v>
      </c>
      <c r="K6321" s="30" t="str">
        <f t="shared" si="587"/>
        <v>7 de 2014 - 10 de 2020</v>
      </c>
      <c r="L6321" s="30">
        <v>74</v>
      </c>
    </row>
    <row r="6322" spans="9:12" hidden="1" x14ac:dyDescent="0.2">
      <c r="I6322" s="47" t="str">
        <f t="shared" si="588"/>
        <v>7 de 2014</v>
      </c>
      <c r="J6322" s="30" t="s">
        <v>171</v>
      </c>
      <c r="K6322" s="30" t="str">
        <f t="shared" si="587"/>
        <v>7 de 2014 - 11 de 2020</v>
      </c>
      <c r="L6322" s="30">
        <v>75</v>
      </c>
    </row>
    <row r="6323" spans="9:12" hidden="1" x14ac:dyDescent="0.2">
      <c r="I6323" s="47" t="str">
        <f t="shared" si="588"/>
        <v>7 de 2014</v>
      </c>
      <c r="J6323" s="30" t="s">
        <v>172</v>
      </c>
      <c r="K6323" s="30" t="str">
        <f t="shared" si="587"/>
        <v>7 de 2014 - 12 de 2020</v>
      </c>
      <c r="L6323" s="30">
        <v>76</v>
      </c>
    </row>
    <row r="6324" spans="9:12" hidden="1" x14ac:dyDescent="0.2">
      <c r="I6324" s="47" t="s">
        <v>96</v>
      </c>
      <c r="J6324" s="30" t="s">
        <v>161</v>
      </c>
      <c r="K6324" s="30" t="str">
        <f t="shared" si="587"/>
        <v>8 de 2014 - 1 de 2020</v>
      </c>
      <c r="L6324" s="30">
        <v>64</v>
      </c>
    </row>
    <row r="6325" spans="9:12" hidden="1" x14ac:dyDescent="0.2">
      <c r="I6325" s="47" t="str">
        <f>I6324</f>
        <v>8 de 2014</v>
      </c>
      <c r="J6325" s="30" t="s">
        <v>162</v>
      </c>
      <c r="K6325" s="30" t="str">
        <f t="shared" si="587"/>
        <v>8 de 2014 - 2 de 2020</v>
      </c>
      <c r="L6325" s="30">
        <v>65</v>
      </c>
    </row>
    <row r="6326" spans="9:12" hidden="1" x14ac:dyDescent="0.2">
      <c r="I6326" s="47" t="str">
        <f t="shared" ref="I6326:I6335" si="589">I6325</f>
        <v>8 de 2014</v>
      </c>
      <c r="J6326" s="30" t="s">
        <v>163</v>
      </c>
      <c r="K6326" s="30" t="str">
        <f t="shared" si="587"/>
        <v>8 de 2014 - 3 de 2020</v>
      </c>
      <c r="L6326" s="30">
        <v>66</v>
      </c>
    </row>
    <row r="6327" spans="9:12" hidden="1" x14ac:dyDescent="0.2">
      <c r="I6327" s="47" t="str">
        <f t="shared" si="589"/>
        <v>8 de 2014</v>
      </c>
      <c r="J6327" s="30" t="s">
        <v>164</v>
      </c>
      <c r="K6327" s="30" t="str">
        <f t="shared" si="587"/>
        <v>8 de 2014 - 4 de 2020</v>
      </c>
      <c r="L6327" s="30">
        <v>67</v>
      </c>
    </row>
    <row r="6328" spans="9:12" hidden="1" x14ac:dyDescent="0.2">
      <c r="I6328" s="47" t="str">
        <f t="shared" si="589"/>
        <v>8 de 2014</v>
      </c>
      <c r="J6328" s="30" t="s">
        <v>165</v>
      </c>
      <c r="K6328" s="30" t="str">
        <f t="shared" si="587"/>
        <v>8 de 2014 - 5 de 2020</v>
      </c>
      <c r="L6328" s="30">
        <v>68</v>
      </c>
    </row>
    <row r="6329" spans="9:12" hidden="1" x14ac:dyDescent="0.2">
      <c r="I6329" s="47" t="str">
        <f t="shared" si="589"/>
        <v>8 de 2014</v>
      </c>
      <c r="J6329" s="30" t="s">
        <v>166</v>
      </c>
      <c r="K6329" s="30" t="str">
        <f t="shared" si="587"/>
        <v>8 de 2014 - 6 de 2020</v>
      </c>
      <c r="L6329" s="30">
        <v>69</v>
      </c>
    </row>
    <row r="6330" spans="9:12" hidden="1" x14ac:dyDescent="0.2">
      <c r="I6330" s="47" t="str">
        <f t="shared" si="589"/>
        <v>8 de 2014</v>
      </c>
      <c r="J6330" s="30" t="s">
        <v>167</v>
      </c>
      <c r="K6330" s="30" t="str">
        <f t="shared" si="587"/>
        <v>8 de 2014 - 7 de 2020</v>
      </c>
      <c r="L6330" s="30">
        <v>70</v>
      </c>
    </row>
    <row r="6331" spans="9:12" hidden="1" x14ac:dyDescent="0.2">
      <c r="I6331" s="47" t="str">
        <f t="shared" si="589"/>
        <v>8 de 2014</v>
      </c>
      <c r="J6331" s="30" t="s">
        <v>168</v>
      </c>
      <c r="K6331" s="30" t="str">
        <f t="shared" si="587"/>
        <v>8 de 2014 - 8 de 2020</v>
      </c>
      <c r="L6331" s="30">
        <v>71</v>
      </c>
    </row>
    <row r="6332" spans="9:12" hidden="1" x14ac:dyDescent="0.2">
      <c r="I6332" s="47" t="str">
        <f t="shared" si="589"/>
        <v>8 de 2014</v>
      </c>
      <c r="J6332" s="30" t="s">
        <v>169</v>
      </c>
      <c r="K6332" s="30" t="str">
        <f t="shared" si="587"/>
        <v>8 de 2014 - 9 de 2020</v>
      </c>
      <c r="L6332" s="30">
        <v>72</v>
      </c>
    </row>
    <row r="6333" spans="9:12" hidden="1" x14ac:dyDescent="0.2">
      <c r="I6333" s="47" t="str">
        <f t="shared" si="589"/>
        <v>8 de 2014</v>
      </c>
      <c r="J6333" s="30" t="s">
        <v>170</v>
      </c>
      <c r="K6333" s="30" t="str">
        <f t="shared" si="587"/>
        <v>8 de 2014 - 10 de 2020</v>
      </c>
      <c r="L6333" s="30">
        <v>73</v>
      </c>
    </row>
    <row r="6334" spans="9:12" hidden="1" x14ac:dyDescent="0.2">
      <c r="I6334" s="47" t="str">
        <f t="shared" si="589"/>
        <v>8 de 2014</v>
      </c>
      <c r="J6334" s="30" t="s">
        <v>171</v>
      </c>
      <c r="K6334" s="30" t="str">
        <f t="shared" si="587"/>
        <v>8 de 2014 - 11 de 2020</v>
      </c>
      <c r="L6334" s="30">
        <v>74</v>
      </c>
    </row>
    <row r="6335" spans="9:12" hidden="1" x14ac:dyDescent="0.2">
      <c r="I6335" s="47" t="str">
        <f t="shared" si="589"/>
        <v>8 de 2014</v>
      </c>
      <c r="J6335" s="30" t="s">
        <v>172</v>
      </c>
      <c r="K6335" s="30" t="str">
        <f t="shared" si="587"/>
        <v>8 de 2014 - 12 de 2020</v>
      </c>
      <c r="L6335" s="30">
        <v>75</v>
      </c>
    </row>
    <row r="6336" spans="9:12" hidden="1" x14ac:dyDescent="0.2">
      <c r="I6336" s="47" t="s">
        <v>97</v>
      </c>
      <c r="J6336" s="30" t="s">
        <v>161</v>
      </c>
      <c r="K6336" s="30" t="str">
        <f t="shared" si="587"/>
        <v>9 de 2014 - 1 de 2020</v>
      </c>
      <c r="L6336" s="30">
        <v>63</v>
      </c>
    </row>
    <row r="6337" spans="9:12" hidden="1" x14ac:dyDescent="0.2">
      <c r="I6337" s="30" t="str">
        <f>I6336</f>
        <v>9 de 2014</v>
      </c>
      <c r="J6337" s="30" t="s">
        <v>162</v>
      </c>
      <c r="K6337" s="30" t="str">
        <f t="shared" si="587"/>
        <v>9 de 2014 - 2 de 2020</v>
      </c>
      <c r="L6337" s="30">
        <v>64</v>
      </c>
    </row>
    <row r="6338" spans="9:12" hidden="1" x14ac:dyDescent="0.2">
      <c r="I6338" s="30" t="str">
        <f t="shared" ref="I6338:I6347" si="590">I6337</f>
        <v>9 de 2014</v>
      </c>
      <c r="J6338" s="30" t="s">
        <v>163</v>
      </c>
      <c r="K6338" s="30" t="str">
        <f t="shared" si="587"/>
        <v>9 de 2014 - 3 de 2020</v>
      </c>
      <c r="L6338" s="30">
        <v>65</v>
      </c>
    </row>
    <row r="6339" spans="9:12" hidden="1" x14ac:dyDescent="0.2">
      <c r="I6339" s="30" t="str">
        <f t="shared" si="590"/>
        <v>9 de 2014</v>
      </c>
      <c r="J6339" s="30" t="s">
        <v>164</v>
      </c>
      <c r="K6339" s="30" t="str">
        <f t="shared" si="587"/>
        <v>9 de 2014 - 4 de 2020</v>
      </c>
      <c r="L6339" s="30">
        <v>66</v>
      </c>
    </row>
    <row r="6340" spans="9:12" hidden="1" x14ac:dyDescent="0.2">
      <c r="I6340" s="30" t="str">
        <f t="shared" si="590"/>
        <v>9 de 2014</v>
      </c>
      <c r="J6340" s="30" t="s">
        <v>165</v>
      </c>
      <c r="K6340" s="30" t="str">
        <f t="shared" si="587"/>
        <v>9 de 2014 - 5 de 2020</v>
      </c>
      <c r="L6340" s="30">
        <v>67</v>
      </c>
    </row>
    <row r="6341" spans="9:12" hidden="1" x14ac:dyDescent="0.2">
      <c r="I6341" s="30" t="str">
        <f t="shared" si="590"/>
        <v>9 de 2014</v>
      </c>
      <c r="J6341" s="30" t="s">
        <v>166</v>
      </c>
      <c r="K6341" s="30" t="str">
        <f t="shared" si="587"/>
        <v>9 de 2014 - 6 de 2020</v>
      </c>
      <c r="L6341" s="30">
        <v>68</v>
      </c>
    </row>
    <row r="6342" spans="9:12" hidden="1" x14ac:dyDescent="0.2">
      <c r="I6342" s="30" t="str">
        <f t="shared" si="590"/>
        <v>9 de 2014</v>
      </c>
      <c r="J6342" s="30" t="s">
        <v>167</v>
      </c>
      <c r="K6342" s="30" t="str">
        <f t="shared" si="587"/>
        <v>9 de 2014 - 7 de 2020</v>
      </c>
      <c r="L6342" s="30">
        <v>69</v>
      </c>
    </row>
    <row r="6343" spans="9:12" hidden="1" x14ac:dyDescent="0.2">
      <c r="I6343" s="30" t="str">
        <f t="shared" si="590"/>
        <v>9 de 2014</v>
      </c>
      <c r="J6343" s="30" t="s">
        <v>168</v>
      </c>
      <c r="K6343" s="30" t="str">
        <f t="shared" si="587"/>
        <v>9 de 2014 - 8 de 2020</v>
      </c>
      <c r="L6343" s="30">
        <v>70</v>
      </c>
    </row>
    <row r="6344" spans="9:12" hidden="1" x14ac:dyDescent="0.2">
      <c r="I6344" s="30" t="str">
        <f t="shared" si="590"/>
        <v>9 de 2014</v>
      </c>
      <c r="J6344" s="30" t="s">
        <v>169</v>
      </c>
      <c r="K6344" s="30" t="str">
        <f t="shared" si="587"/>
        <v>9 de 2014 - 9 de 2020</v>
      </c>
      <c r="L6344" s="30">
        <v>71</v>
      </c>
    </row>
    <row r="6345" spans="9:12" hidden="1" x14ac:dyDescent="0.2">
      <c r="I6345" s="30" t="str">
        <f t="shared" si="590"/>
        <v>9 de 2014</v>
      </c>
      <c r="J6345" s="30" t="s">
        <v>170</v>
      </c>
      <c r="K6345" s="30" t="str">
        <f t="shared" si="587"/>
        <v>9 de 2014 - 10 de 2020</v>
      </c>
      <c r="L6345" s="30">
        <v>72</v>
      </c>
    </row>
    <row r="6346" spans="9:12" hidden="1" x14ac:dyDescent="0.2">
      <c r="I6346" s="30" t="str">
        <f t="shared" si="590"/>
        <v>9 de 2014</v>
      </c>
      <c r="J6346" s="30" t="s">
        <v>171</v>
      </c>
      <c r="K6346" s="30" t="str">
        <f t="shared" si="587"/>
        <v>9 de 2014 - 11 de 2020</v>
      </c>
      <c r="L6346" s="30">
        <v>73</v>
      </c>
    </row>
    <row r="6347" spans="9:12" hidden="1" x14ac:dyDescent="0.2">
      <c r="I6347" s="30" t="str">
        <f t="shared" si="590"/>
        <v>9 de 2014</v>
      </c>
      <c r="J6347" s="30" t="s">
        <v>172</v>
      </c>
      <c r="K6347" s="30" t="str">
        <f t="shared" si="587"/>
        <v>9 de 2014 - 12 de 2020</v>
      </c>
      <c r="L6347" s="30">
        <v>74</v>
      </c>
    </row>
    <row r="6348" spans="9:12" hidden="1" x14ac:dyDescent="0.2">
      <c r="I6348" s="47" t="s">
        <v>98</v>
      </c>
      <c r="J6348" s="30" t="s">
        <v>161</v>
      </c>
      <c r="K6348" s="30" t="str">
        <f t="shared" si="587"/>
        <v>10 de 2014 - 1 de 2020</v>
      </c>
      <c r="L6348" s="30">
        <v>62</v>
      </c>
    </row>
    <row r="6349" spans="9:12" hidden="1" x14ac:dyDescent="0.2">
      <c r="I6349" s="47" t="str">
        <f>I6348</f>
        <v>10 de 2014</v>
      </c>
      <c r="J6349" s="30" t="s">
        <v>162</v>
      </c>
      <c r="K6349" s="30" t="str">
        <f t="shared" si="587"/>
        <v>10 de 2014 - 2 de 2020</v>
      </c>
      <c r="L6349" s="30">
        <v>63</v>
      </c>
    </row>
    <row r="6350" spans="9:12" hidden="1" x14ac:dyDescent="0.2">
      <c r="I6350" s="47" t="str">
        <f t="shared" ref="I6350:I6359" si="591">I6349</f>
        <v>10 de 2014</v>
      </c>
      <c r="J6350" s="30" t="s">
        <v>163</v>
      </c>
      <c r="K6350" s="30" t="str">
        <f t="shared" si="587"/>
        <v>10 de 2014 - 3 de 2020</v>
      </c>
      <c r="L6350" s="30">
        <v>64</v>
      </c>
    </row>
    <row r="6351" spans="9:12" hidden="1" x14ac:dyDescent="0.2">
      <c r="I6351" s="47" t="str">
        <f t="shared" si="591"/>
        <v>10 de 2014</v>
      </c>
      <c r="J6351" s="30" t="s">
        <v>164</v>
      </c>
      <c r="K6351" s="30" t="str">
        <f t="shared" si="587"/>
        <v>10 de 2014 - 4 de 2020</v>
      </c>
      <c r="L6351" s="30">
        <v>65</v>
      </c>
    </row>
    <row r="6352" spans="9:12" hidden="1" x14ac:dyDescent="0.2">
      <c r="I6352" s="47" t="str">
        <f t="shared" si="591"/>
        <v>10 de 2014</v>
      </c>
      <c r="J6352" s="30" t="s">
        <v>165</v>
      </c>
      <c r="K6352" s="30" t="str">
        <f t="shared" si="587"/>
        <v>10 de 2014 - 5 de 2020</v>
      </c>
      <c r="L6352" s="30">
        <v>66</v>
      </c>
    </row>
    <row r="6353" spans="9:12" hidden="1" x14ac:dyDescent="0.2">
      <c r="I6353" s="47" t="str">
        <f t="shared" si="591"/>
        <v>10 de 2014</v>
      </c>
      <c r="J6353" s="30" t="s">
        <v>166</v>
      </c>
      <c r="K6353" s="30" t="str">
        <f t="shared" si="587"/>
        <v>10 de 2014 - 6 de 2020</v>
      </c>
      <c r="L6353" s="30">
        <v>67</v>
      </c>
    </row>
    <row r="6354" spans="9:12" hidden="1" x14ac:dyDescent="0.2">
      <c r="I6354" s="47" t="str">
        <f t="shared" si="591"/>
        <v>10 de 2014</v>
      </c>
      <c r="J6354" s="30" t="s">
        <v>167</v>
      </c>
      <c r="K6354" s="30" t="str">
        <f t="shared" si="587"/>
        <v>10 de 2014 - 7 de 2020</v>
      </c>
      <c r="L6354" s="30">
        <v>68</v>
      </c>
    </row>
    <row r="6355" spans="9:12" hidden="1" x14ac:dyDescent="0.2">
      <c r="I6355" s="47" t="str">
        <f t="shared" si="591"/>
        <v>10 de 2014</v>
      </c>
      <c r="J6355" s="30" t="s">
        <v>168</v>
      </c>
      <c r="K6355" s="30" t="str">
        <f t="shared" si="587"/>
        <v>10 de 2014 - 8 de 2020</v>
      </c>
      <c r="L6355" s="30">
        <v>69</v>
      </c>
    </row>
    <row r="6356" spans="9:12" hidden="1" x14ac:dyDescent="0.2">
      <c r="I6356" s="47" t="str">
        <f t="shared" si="591"/>
        <v>10 de 2014</v>
      </c>
      <c r="J6356" s="30" t="s">
        <v>169</v>
      </c>
      <c r="K6356" s="30" t="str">
        <f t="shared" si="587"/>
        <v>10 de 2014 - 9 de 2020</v>
      </c>
      <c r="L6356" s="30">
        <v>70</v>
      </c>
    </row>
    <row r="6357" spans="9:12" hidden="1" x14ac:dyDescent="0.2">
      <c r="I6357" s="47" t="str">
        <f t="shared" si="591"/>
        <v>10 de 2014</v>
      </c>
      <c r="J6357" s="30" t="s">
        <v>170</v>
      </c>
      <c r="K6357" s="30" t="str">
        <f t="shared" si="587"/>
        <v>10 de 2014 - 10 de 2020</v>
      </c>
      <c r="L6357" s="30">
        <v>71</v>
      </c>
    </row>
    <row r="6358" spans="9:12" hidden="1" x14ac:dyDescent="0.2">
      <c r="I6358" s="47" t="str">
        <f t="shared" si="591"/>
        <v>10 de 2014</v>
      </c>
      <c r="J6358" s="30" t="s">
        <v>171</v>
      </c>
      <c r="K6358" s="30" t="str">
        <f t="shared" si="587"/>
        <v>10 de 2014 - 11 de 2020</v>
      </c>
      <c r="L6358" s="30">
        <v>72</v>
      </c>
    </row>
    <row r="6359" spans="9:12" hidden="1" x14ac:dyDescent="0.2">
      <c r="I6359" s="47" t="str">
        <f t="shared" si="591"/>
        <v>10 de 2014</v>
      </c>
      <c r="J6359" s="30" t="s">
        <v>172</v>
      </c>
      <c r="K6359" s="30" t="str">
        <f t="shared" si="587"/>
        <v>10 de 2014 - 12 de 2020</v>
      </c>
      <c r="L6359" s="30">
        <v>73</v>
      </c>
    </row>
    <row r="6360" spans="9:12" hidden="1" x14ac:dyDescent="0.2">
      <c r="I6360" s="47" t="s">
        <v>99</v>
      </c>
      <c r="J6360" s="30" t="s">
        <v>161</v>
      </c>
      <c r="K6360" s="30" t="str">
        <f t="shared" si="587"/>
        <v>11 de 2014 - 1 de 2020</v>
      </c>
      <c r="L6360" s="30">
        <v>61</v>
      </c>
    </row>
    <row r="6361" spans="9:12" hidden="1" x14ac:dyDescent="0.2">
      <c r="I6361" s="47" t="str">
        <f>I6360</f>
        <v>11 de 2014</v>
      </c>
      <c r="J6361" s="30" t="s">
        <v>162</v>
      </c>
      <c r="K6361" s="30" t="str">
        <f t="shared" si="587"/>
        <v>11 de 2014 - 2 de 2020</v>
      </c>
      <c r="L6361" s="30">
        <v>62</v>
      </c>
    </row>
    <row r="6362" spans="9:12" hidden="1" x14ac:dyDescent="0.2">
      <c r="I6362" s="47" t="str">
        <f t="shared" ref="I6362:I6371" si="592">I6361</f>
        <v>11 de 2014</v>
      </c>
      <c r="J6362" s="30" t="s">
        <v>163</v>
      </c>
      <c r="K6362" s="30" t="str">
        <f t="shared" si="587"/>
        <v>11 de 2014 - 3 de 2020</v>
      </c>
      <c r="L6362" s="30">
        <v>63</v>
      </c>
    </row>
    <row r="6363" spans="9:12" hidden="1" x14ac:dyDescent="0.2">
      <c r="I6363" s="47" t="str">
        <f t="shared" si="592"/>
        <v>11 de 2014</v>
      </c>
      <c r="J6363" s="30" t="s">
        <v>164</v>
      </c>
      <c r="K6363" s="30" t="str">
        <f t="shared" si="587"/>
        <v>11 de 2014 - 4 de 2020</v>
      </c>
      <c r="L6363" s="30">
        <v>64</v>
      </c>
    </row>
    <row r="6364" spans="9:12" hidden="1" x14ac:dyDescent="0.2">
      <c r="I6364" s="47" t="str">
        <f t="shared" si="592"/>
        <v>11 de 2014</v>
      </c>
      <c r="J6364" s="30" t="s">
        <v>165</v>
      </c>
      <c r="K6364" s="30" t="str">
        <f t="shared" si="587"/>
        <v>11 de 2014 - 5 de 2020</v>
      </c>
      <c r="L6364" s="30">
        <v>65</v>
      </c>
    </row>
    <row r="6365" spans="9:12" hidden="1" x14ac:dyDescent="0.2">
      <c r="I6365" s="47" t="str">
        <f t="shared" si="592"/>
        <v>11 de 2014</v>
      </c>
      <c r="J6365" s="30" t="s">
        <v>166</v>
      </c>
      <c r="K6365" s="30" t="str">
        <f t="shared" si="587"/>
        <v>11 de 2014 - 6 de 2020</v>
      </c>
      <c r="L6365" s="30">
        <v>66</v>
      </c>
    </row>
    <row r="6366" spans="9:12" hidden="1" x14ac:dyDescent="0.2">
      <c r="I6366" s="47" t="str">
        <f t="shared" si="592"/>
        <v>11 de 2014</v>
      </c>
      <c r="J6366" s="30" t="s">
        <v>167</v>
      </c>
      <c r="K6366" s="30" t="str">
        <f t="shared" si="587"/>
        <v>11 de 2014 - 7 de 2020</v>
      </c>
      <c r="L6366" s="30">
        <v>67</v>
      </c>
    </row>
    <row r="6367" spans="9:12" hidden="1" x14ac:dyDescent="0.2">
      <c r="I6367" s="47" t="str">
        <f t="shared" si="592"/>
        <v>11 de 2014</v>
      </c>
      <c r="J6367" s="30" t="s">
        <v>168</v>
      </c>
      <c r="K6367" s="30" t="str">
        <f t="shared" si="587"/>
        <v>11 de 2014 - 8 de 2020</v>
      </c>
      <c r="L6367" s="30">
        <v>68</v>
      </c>
    </row>
    <row r="6368" spans="9:12" hidden="1" x14ac:dyDescent="0.2">
      <c r="I6368" s="47" t="str">
        <f t="shared" si="592"/>
        <v>11 de 2014</v>
      </c>
      <c r="J6368" s="30" t="s">
        <v>169</v>
      </c>
      <c r="K6368" s="30" t="str">
        <f t="shared" si="587"/>
        <v>11 de 2014 - 9 de 2020</v>
      </c>
      <c r="L6368" s="30">
        <v>69</v>
      </c>
    </row>
    <row r="6369" spans="9:12" hidden="1" x14ac:dyDescent="0.2">
      <c r="I6369" s="47" t="str">
        <f t="shared" si="592"/>
        <v>11 de 2014</v>
      </c>
      <c r="J6369" s="30" t="s">
        <v>170</v>
      </c>
      <c r="K6369" s="30" t="str">
        <f t="shared" ref="K6369:K6383" si="593">CONCATENATE(I6369," - ",J6369)</f>
        <v>11 de 2014 - 10 de 2020</v>
      </c>
      <c r="L6369" s="30">
        <v>70</v>
      </c>
    </row>
    <row r="6370" spans="9:12" hidden="1" x14ac:dyDescent="0.2">
      <c r="I6370" s="47" t="str">
        <f t="shared" si="592"/>
        <v>11 de 2014</v>
      </c>
      <c r="J6370" s="30" t="s">
        <v>171</v>
      </c>
      <c r="K6370" s="30" t="str">
        <f t="shared" si="593"/>
        <v>11 de 2014 - 11 de 2020</v>
      </c>
      <c r="L6370" s="30">
        <v>71</v>
      </c>
    </row>
    <row r="6371" spans="9:12" hidden="1" x14ac:dyDescent="0.2">
      <c r="I6371" s="47" t="str">
        <f t="shared" si="592"/>
        <v>11 de 2014</v>
      </c>
      <c r="J6371" s="30" t="s">
        <v>172</v>
      </c>
      <c r="K6371" s="30" t="str">
        <f t="shared" si="593"/>
        <v>11 de 2014 - 12 de 2020</v>
      </c>
      <c r="L6371" s="30">
        <v>72</v>
      </c>
    </row>
    <row r="6372" spans="9:12" hidden="1" x14ac:dyDescent="0.2">
      <c r="I6372" s="47" t="s">
        <v>100</v>
      </c>
      <c r="J6372" s="30" t="s">
        <v>161</v>
      </c>
      <c r="K6372" s="30" t="str">
        <f t="shared" si="593"/>
        <v>12 de 2014 - 1 de 2020</v>
      </c>
      <c r="L6372" s="30">
        <v>60</v>
      </c>
    </row>
    <row r="6373" spans="9:12" hidden="1" x14ac:dyDescent="0.2">
      <c r="I6373" s="47" t="str">
        <f>I6372</f>
        <v>12 de 2014</v>
      </c>
      <c r="J6373" s="30" t="s">
        <v>162</v>
      </c>
      <c r="K6373" s="30" t="str">
        <f t="shared" si="593"/>
        <v>12 de 2014 - 2 de 2020</v>
      </c>
      <c r="L6373" s="30">
        <v>61</v>
      </c>
    </row>
    <row r="6374" spans="9:12" hidden="1" x14ac:dyDescent="0.2">
      <c r="I6374" s="47" t="str">
        <f t="shared" ref="I6374:I6383" si="594">I6373</f>
        <v>12 de 2014</v>
      </c>
      <c r="J6374" s="30" t="s">
        <v>163</v>
      </c>
      <c r="K6374" s="30" t="str">
        <f t="shared" si="593"/>
        <v>12 de 2014 - 3 de 2020</v>
      </c>
      <c r="L6374" s="30">
        <v>62</v>
      </c>
    </row>
    <row r="6375" spans="9:12" hidden="1" x14ac:dyDescent="0.2">
      <c r="I6375" s="47" t="str">
        <f t="shared" si="594"/>
        <v>12 de 2014</v>
      </c>
      <c r="J6375" s="30" t="s">
        <v>164</v>
      </c>
      <c r="K6375" s="30" t="str">
        <f t="shared" si="593"/>
        <v>12 de 2014 - 4 de 2020</v>
      </c>
      <c r="L6375" s="30">
        <v>63</v>
      </c>
    </row>
    <row r="6376" spans="9:12" hidden="1" x14ac:dyDescent="0.2">
      <c r="I6376" s="47" t="str">
        <f t="shared" si="594"/>
        <v>12 de 2014</v>
      </c>
      <c r="J6376" s="30" t="s">
        <v>165</v>
      </c>
      <c r="K6376" s="30" t="str">
        <f t="shared" si="593"/>
        <v>12 de 2014 - 5 de 2020</v>
      </c>
      <c r="L6376" s="30">
        <v>64</v>
      </c>
    </row>
    <row r="6377" spans="9:12" hidden="1" x14ac:dyDescent="0.2">
      <c r="I6377" s="47" t="str">
        <f t="shared" si="594"/>
        <v>12 de 2014</v>
      </c>
      <c r="J6377" s="30" t="s">
        <v>166</v>
      </c>
      <c r="K6377" s="30" t="str">
        <f t="shared" si="593"/>
        <v>12 de 2014 - 6 de 2020</v>
      </c>
      <c r="L6377" s="30">
        <v>65</v>
      </c>
    </row>
    <row r="6378" spans="9:12" hidden="1" x14ac:dyDescent="0.2">
      <c r="I6378" s="47" t="str">
        <f t="shared" si="594"/>
        <v>12 de 2014</v>
      </c>
      <c r="J6378" s="30" t="s">
        <v>167</v>
      </c>
      <c r="K6378" s="30" t="str">
        <f t="shared" si="593"/>
        <v>12 de 2014 - 7 de 2020</v>
      </c>
      <c r="L6378" s="30">
        <v>66</v>
      </c>
    </row>
    <row r="6379" spans="9:12" hidden="1" x14ac:dyDescent="0.2">
      <c r="I6379" s="47" t="str">
        <f t="shared" si="594"/>
        <v>12 de 2014</v>
      </c>
      <c r="J6379" s="30" t="s">
        <v>168</v>
      </c>
      <c r="K6379" s="30" t="str">
        <f t="shared" si="593"/>
        <v>12 de 2014 - 8 de 2020</v>
      </c>
      <c r="L6379" s="30">
        <v>67</v>
      </c>
    </row>
    <row r="6380" spans="9:12" hidden="1" x14ac:dyDescent="0.2">
      <c r="I6380" s="47" t="str">
        <f t="shared" si="594"/>
        <v>12 de 2014</v>
      </c>
      <c r="J6380" s="30" t="s">
        <v>169</v>
      </c>
      <c r="K6380" s="30" t="str">
        <f t="shared" si="593"/>
        <v>12 de 2014 - 9 de 2020</v>
      </c>
      <c r="L6380" s="30">
        <v>68</v>
      </c>
    </row>
    <row r="6381" spans="9:12" hidden="1" x14ac:dyDescent="0.2">
      <c r="I6381" s="47" t="str">
        <f t="shared" si="594"/>
        <v>12 de 2014</v>
      </c>
      <c r="J6381" s="30" t="s">
        <v>170</v>
      </c>
      <c r="K6381" s="30" t="str">
        <f t="shared" si="593"/>
        <v>12 de 2014 - 10 de 2020</v>
      </c>
      <c r="L6381" s="30">
        <v>69</v>
      </c>
    </row>
    <row r="6382" spans="9:12" hidden="1" x14ac:dyDescent="0.2">
      <c r="I6382" s="47" t="str">
        <f t="shared" si="594"/>
        <v>12 de 2014</v>
      </c>
      <c r="J6382" s="30" t="s">
        <v>171</v>
      </c>
      <c r="K6382" s="30" t="str">
        <f t="shared" si="593"/>
        <v>12 de 2014 - 11 de 2020</v>
      </c>
      <c r="L6382" s="30">
        <v>70</v>
      </c>
    </row>
    <row r="6383" spans="9:12" hidden="1" x14ac:dyDescent="0.2">
      <c r="I6383" s="47" t="str">
        <f t="shared" si="594"/>
        <v>12 de 2014</v>
      </c>
      <c r="J6383" s="30" t="s">
        <v>172</v>
      </c>
      <c r="K6383" s="30" t="str">
        <f t="shared" si="593"/>
        <v>12 de 2014 - 12 de 2020</v>
      </c>
      <c r="L6383" s="30">
        <v>71</v>
      </c>
    </row>
    <row r="6384" spans="9:12" hidden="1" x14ac:dyDescent="0.2">
      <c r="I6384" s="19"/>
      <c r="J6384" s="19"/>
    </row>
    <row r="6385" spans="9:12" hidden="1" x14ac:dyDescent="0.2">
      <c r="I6385" s="49" t="s">
        <v>179</v>
      </c>
      <c r="J6385" s="49"/>
      <c r="K6385" s="49"/>
      <c r="L6385" s="49"/>
    </row>
    <row r="6386" spans="9:12" hidden="1" x14ac:dyDescent="0.2">
      <c r="I6386" s="30" t="s">
        <v>53</v>
      </c>
      <c r="J6386" s="30" t="s">
        <v>137</v>
      </c>
      <c r="K6386" s="30" t="str">
        <f>CONCATENATE(I6386," - ",J6386)</f>
        <v>1 de 2011 - 1 de 2018</v>
      </c>
      <c r="L6386" s="30">
        <v>83</v>
      </c>
    </row>
    <row r="6387" spans="9:12" hidden="1" x14ac:dyDescent="0.2">
      <c r="I6387" s="30" t="str">
        <f>I6386</f>
        <v>1 de 2011</v>
      </c>
      <c r="J6387" s="30" t="s">
        <v>138</v>
      </c>
      <c r="K6387" s="30" t="str">
        <f t="shared" ref="K6387:K6450" si="595">CONCATENATE(I6387," - ",J6387)</f>
        <v>1 de 2011 - 2 de 2018</v>
      </c>
      <c r="L6387" s="30">
        <v>84</v>
      </c>
    </row>
    <row r="6388" spans="9:12" hidden="1" x14ac:dyDescent="0.2">
      <c r="I6388" s="30" t="str">
        <f t="shared" ref="I6388:I6397" si="596">I6387</f>
        <v>1 de 2011</v>
      </c>
      <c r="J6388" s="30" t="s">
        <v>139</v>
      </c>
      <c r="K6388" s="30" t="str">
        <f t="shared" si="595"/>
        <v>1 de 2011 - 3 de 2018</v>
      </c>
      <c r="L6388" s="30">
        <v>85</v>
      </c>
    </row>
    <row r="6389" spans="9:12" hidden="1" x14ac:dyDescent="0.2">
      <c r="I6389" s="30" t="str">
        <f t="shared" si="596"/>
        <v>1 de 2011</v>
      </c>
      <c r="J6389" s="30" t="s">
        <v>140</v>
      </c>
      <c r="K6389" s="30" t="str">
        <f t="shared" si="595"/>
        <v>1 de 2011 - 4 de 2018</v>
      </c>
      <c r="L6389" s="30">
        <v>86</v>
      </c>
    </row>
    <row r="6390" spans="9:12" hidden="1" x14ac:dyDescent="0.2">
      <c r="I6390" s="30" t="str">
        <f t="shared" si="596"/>
        <v>1 de 2011</v>
      </c>
      <c r="J6390" s="30" t="s">
        <v>141</v>
      </c>
      <c r="K6390" s="30" t="str">
        <f t="shared" si="595"/>
        <v>1 de 2011 - 5 de 2018</v>
      </c>
      <c r="L6390" s="30">
        <v>87</v>
      </c>
    </row>
    <row r="6391" spans="9:12" hidden="1" x14ac:dyDescent="0.2">
      <c r="I6391" s="30" t="str">
        <f t="shared" si="596"/>
        <v>1 de 2011</v>
      </c>
      <c r="J6391" s="30" t="s">
        <v>142</v>
      </c>
      <c r="K6391" s="30" t="str">
        <f t="shared" si="595"/>
        <v>1 de 2011 - 6 de 2018</v>
      </c>
      <c r="L6391" s="30">
        <v>88</v>
      </c>
    </row>
    <row r="6392" spans="9:12" hidden="1" x14ac:dyDescent="0.2">
      <c r="I6392" s="30" t="str">
        <f t="shared" si="596"/>
        <v>1 de 2011</v>
      </c>
      <c r="J6392" s="30" t="s">
        <v>143</v>
      </c>
      <c r="K6392" s="30" t="str">
        <f t="shared" si="595"/>
        <v>1 de 2011 - 7 de 2018</v>
      </c>
      <c r="L6392" s="30">
        <v>89</v>
      </c>
    </row>
    <row r="6393" spans="9:12" hidden="1" x14ac:dyDescent="0.2">
      <c r="I6393" s="30" t="str">
        <f t="shared" si="596"/>
        <v>1 de 2011</v>
      </c>
      <c r="J6393" s="30" t="s">
        <v>144</v>
      </c>
      <c r="K6393" s="30" t="str">
        <f t="shared" si="595"/>
        <v>1 de 2011 - 8 de 2018</v>
      </c>
      <c r="L6393" s="30">
        <v>90</v>
      </c>
    </row>
    <row r="6394" spans="9:12" hidden="1" x14ac:dyDescent="0.2">
      <c r="I6394" s="30" t="str">
        <f t="shared" si="596"/>
        <v>1 de 2011</v>
      </c>
      <c r="J6394" s="30" t="s">
        <v>145</v>
      </c>
      <c r="K6394" s="30" t="str">
        <f t="shared" si="595"/>
        <v>1 de 2011 - 9 de 2018</v>
      </c>
      <c r="L6394" s="30">
        <v>91</v>
      </c>
    </row>
    <row r="6395" spans="9:12" hidden="1" x14ac:dyDescent="0.2">
      <c r="I6395" s="30" t="str">
        <f t="shared" si="596"/>
        <v>1 de 2011</v>
      </c>
      <c r="J6395" s="30" t="s">
        <v>146</v>
      </c>
      <c r="K6395" s="30" t="str">
        <f t="shared" si="595"/>
        <v>1 de 2011 - 10 de 2018</v>
      </c>
      <c r="L6395" s="30">
        <v>92</v>
      </c>
    </row>
    <row r="6396" spans="9:12" hidden="1" x14ac:dyDescent="0.2">
      <c r="I6396" s="30" t="str">
        <f t="shared" si="596"/>
        <v>1 de 2011</v>
      </c>
      <c r="J6396" s="30" t="s">
        <v>147</v>
      </c>
      <c r="K6396" s="30" t="str">
        <f t="shared" si="595"/>
        <v>1 de 2011 - 11 de 2018</v>
      </c>
      <c r="L6396" s="30">
        <v>93</v>
      </c>
    </row>
    <row r="6397" spans="9:12" hidden="1" x14ac:dyDescent="0.2">
      <c r="I6397" s="30" t="str">
        <f t="shared" si="596"/>
        <v>1 de 2011</v>
      </c>
      <c r="J6397" s="30" t="s">
        <v>148</v>
      </c>
      <c r="K6397" s="30" t="str">
        <f t="shared" si="595"/>
        <v>1 de 2011 - 12 de 2018</v>
      </c>
      <c r="L6397" s="30">
        <v>94</v>
      </c>
    </row>
    <row r="6398" spans="9:12" hidden="1" x14ac:dyDescent="0.2">
      <c r="I6398" s="30" t="s">
        <v>54</v>
      </c>
      <c r="J6398" s="30" t="s">
        <v>137</v>
      </c>
      <c r="K6398" s="30" t="str">
        <f t="shared" si="595"/>
        <v>2 de 2011 - 1 de 2018</v>
      </c>
      <c r="L6398" s="47">
        <v>82</v>
      </c>
    </row>
    <row r="6399" spans="9:12" hidden="1" x14ac:dyDescent="0.2">
      <c r="I6399" s="30" t="str">
        <f>I6398</f>
        <v>2 de 2011</v>
      </c>
      <c r="J6399" s="30" t="s">
        <v>138</v>
      </c>
      <c r="K6399" s="30" t="str">
        <f t="shared" si="595"/>
        <v>2 de 2011 - 2 de 2018</v>
      </c>
      <c r="L6399" s="47">
        <v>83</v>
      </c>
    </row>
    <row r="6400" spans="9:12" hidden="1" x14ac:dyDescent="0.2">
      <c r="I6400" s="30" t="str">
        <f t="shared" ref="I6400:I6409" si="597">I6399</f>
        <v>2 de 2011</v>
      </c>
      <c r="J6400" s="30" t="s">
        <v>139</v>
      </c>
      <c r="K6400" s="30" t="str">
        <f t="shared" si="595"/>
        <v>2 de 2011 - 3 de 2018</v>
      </c>
      <c r="L6400" s="47">
        <v>84</v>
      </c>
    </row>
    <row r="6401" spans="9:12" hidden="1" x14ac:dyDescent="0.2">
      <c r="I6401" s="30" t="str">
        <f t="shared" si="597"/>
        <v>2 de 2011</v>
      </c>
      <c r="J6401" s="30" t="s">
        <v>140</v>
      </c>
      <c r="K6401" s="30" t="str">
        <f t="shared" si="595"/>
        <v>2 de 2011 - 4 de 2018</v>
      </c>
      <c r="L6401" s="47">
        <v>85</v>
      </c>
    </row>
    <row r="6402" spans="9:12" hidden="1" x14ac:dyDescent="0.2">
      <c r="I6402" s="30" t="str">
        <f t="shared" si="597"/>
        <v>2 de 2011</v>
      </c>
      <c r="J6402" s="30" t="s">
        <v>141</v>
      </c>
      <c r="K6402" s="30" t="str">
        <f t="shared" si="595"/>
        <v>2 de 2011 - 5 de 2018</v>
      </c>
      <c r="L6402" s="47">
        <v>86</v>
      </c>
    </row>
    <row r="6403" spans="9:12" hidden="1" x14ac:dyDescent="0.2">
      <c r="I6403" s="30" t="str">
        <f t="shared" si="597"/>
        <v>2 de 2011</v>
      </c>
      <c r="J6403" s="30" t="s">
        <v>142</v>
      </c>
      <c r="K6403" s="30" t="str">
        <f t="shared" si="595"/>
        <v>2 de 2011 - 6 de 2018</v>
      </c>
      <c r="L6403" s="47">
        <v>87</v>
      </c>
    </row>
    <row r="6404" spans="9:12" hidden="1" x14ac:dyDescent="0.2">
      <c r="I6404" s="30" t="str">
        <f t="shared" si="597"/>
        <v>2 de 2011</v>
      </c>
      <c r="J6404" s="30" t="s">
        <v>143</v>
      </c>
      <c r="K6404" s="30" t="str">
        <f t="shared" si="595"/>
        <v>2 de 2011 - 7 de 2018</v>
      </c>
      <c r="L6404" s="47">
        <v>88</v>
      </c>
    </row>
    <row r="6405" spans="9:12" hidden="1" x14ac:dyDescent="0.2">
      <c r="I6405" s="30" t="str">
        <f t="shared" si="597"/>
        <v>2 de 2011</v>
      </c>
      <c r="J6405" s="30" t="s">
        <v>144</v>
      </c>
      <c r="K6405" s="30" t="str">
        <f t="shared" si="595"/>
        <v>2 de 2011 - 8 de 2018</v>
      </c>
      <c r="L6405" s="47">
        <v>89</v>
      </c>
    </row>
    <row r="6406" spans="9:12" hidden="1" x14ac:dyDescent="0.2">
      <c r="I6406" s="30" t="str">
        <f t="shared" si="597"/>
        <v>2 de 2011</v>
      </c>
      <c r="J6406" s="30" t="s">
        <v>145</v>
      </c>
      <c r="K6406" s="30" t="str">
        <f t="shared" si="595"/>
        <v>2 de 2011 - 9 de 2018</v>
      </c>
      <c r="L6406" s="47">
        <v>90</v>
      </c>
    </row>
    <row r="6407" spans="9:12" hidden="1" x14ac:dyDescent="0.2">
      <c r="I6407" s="30" t="str">
        <f t="shared" si="597"/>
        <v>2 de 2011</v>
      </c>
      <c r="J6407" s="30" t="s">
        <v>146</v>
      </c>
      <c r="K6407" s="30" t="str">
        <f t="shared" si="595"/>
        <v>2 de 2011 - 10 de 2018</v>
      </c>
      <c r="L6407" s="47">
        <v>91</v>
      </c>
    </row>
    <row r="6408" spans="9:12" hidden="1" x14ac:dyDescent="0.2">
      <c r="I6408" s="30" t="str">
        <f t="shared" si="597"/>
        <v>2 de 2011</v>
      </c>
      <c r="J6408" s="30" t="s">
        <v>147</v>
      </c>
      <c r="K6408" s="30" t="str">
        <f t="shared" si="595"/>
        <v>2 de 2011 - 11 de 2018</v>
      </c>
      <c r="L6408" s="47">
        <v>92</v>
      </c>
    </row>
    <row r="6409" spans="9:12" hidden="1" x14ac:dyDescent="0.2">
      <c r="I6409" s="30" t="str">
        <f t="shared" si="597"/>
        <v>2 de 2011</v>
      </c>
      <c r="J6409" s="30" t="s">
        <v>148</v>
      </c>
      <c r="K6409" s="30" t="str">
        <f t="shared" si="595"/>
        <v>2 de 2011 - 12 de 2018</v>
      </c>
      <c r="L6409" s="47">
        <v>93</v>
      </c>
    </row>
    <row r="6410" spans="9:12" hidden="1" x14ac:dyDescent="0.2">
      <c r="I6410" s="47" t="s">
        <v>55</v>
      </c>
      <c r="J6410" s="30" t="s">
        <v>137</v>
      </c>
      <c r="K6410" s="30" t="str">
        <f t="shared" si="595"/>
        <v>3 de 2011 - 1 de 2018</v>
      </c>
      <c r="L6410" s="30">
        <v>81</v>
      </c>
    </row>
    <row r="6411" spans="9:12" hidden="1" x14ac:dyDescent="0.2">
      <c r="I6411" s="47" t="str">
        <f>I6410</f>
        <v>3 de 2011</v>
      </c>
      <c r="J6411" s="30" t="s">
        <v>138</v>
      </c>
      <c r="K6411" s="30" t="str">
        <f t="shared" si="595"/>
        <v>3 de 2011 - 2 de 2018</v>
      </c>
      <c r="L6411" s="30">
        <v>82</v>
      </c>
    </row>
    <row r="6412" spans="9:12" hidden="1" x14ac:dyDescent="0.2">
      <c r="I6412" s="47" t="str">
        <f t="shared" ref="I6412:I6421" si="598">I6411</f>
        <v>3 de 2011</v>
      </c>
      <c r="J6412" s="30" t="s">
        <v>139</v>
      </c>
      <c r="K6412" s="30" t="str">
        <f t="shared" si="595"/>
        <v>3 de 2011 - 3 de 2018</v>
      </c>
      <c r="L6412" s="30">
        <v>83</v>
      </c>
    </row>
    <row r="6413" spans="9:12" hidden="1" x14ac:dyDescent="0.2">
      <c r="I6413" s="47" t="str">
        <f t="shared" si="598"/>
        <v>3 de 2011</v>
      </c>
      <c r="J6413" s="30" t="s">
        <v>140</v>
      </c>
      <c r="K6413" s="30" t="str">
        <f t="shared" si="595"/>
        <v>3 de 2011 - 4 de 2018</v>
      </c>
      <c r="L6413" s="30">
        <v>84</v>
      </c>
    </row>
    <row r="6414" spans="9:12" hidden="1" x14ac:dyDescent="0.2">
      <c r="I6414" s="47" t="str">
        <f t="shared" si="598"/>
        <v>3 de 2011</v>
      </c>
      <c r="J6414" s="30" t="s">
        <v>141</v>
      </c>
      <c r="K6414" s="30" t="str">
        <f t="shared" si="595"/>
        <v>3 de 2011 - 5 de 2018</v>
      </c>
      <c r="L6414" s="30">
        <v>85</v>
      </c>
    </row>
    <row r="6415" spans="9:12" hidden="1" x14ac:dyDescent="0.2">
      <c r="I6415" s="47" t="str">
        <f t="shared" si="598"/>
        <v>3 de 2011</v>
      </c>
      <c r="J6415" s="30" t="s">
        <v>142</v>
      </c>
      <c r="K6415" s="30" t="str">
        <f t="shared" si="595"/>
        <v>3 de 2011 - 6 de 2018</v>
      </c>
      <c r="L6415" s="30">
        <v>86</v>
      </c>
    </row>
    <row r="6416" spans="9:12" hidden="1" x14ac:dyDescent="0.2">
      <c r="I6416" s="47" t="str">
        <f t="shared" si="598"/>
        <v>3 de 2011</v>
      </c>
      <c r="J6416" s="30" t="s">
        <v>143</v>
      </c>
      <c r="K6416" s="30" t="str">
        <f t="shared" si="595"/>
        <v>3 de 2011 - 7 de 2018</v>
      </c>
      <c r="L6416" s="30">
        <v>87</v>
      </c>
    </row>
    <row r="6417" spans="9:12" hidden="1" x14ac:dyDescent="0.2">
      <c r="I6417" s="47" t="str">
        <f t="shared" si="598"/>
        <v>3 de 2011</v>
      </c>
      <c r="J6417" s="30" t="s">
        <v>144</v>
      </c>
      <c r="K6417" s="30" t="str">
        <f t="shared" si="595"/>
        <v>3 de 2011 - 8 de 2018</v>
      </c>
      <c r="L6417" s="30">
        <v>88</v>
      </c>
    </row>
    <row r="6418" spans="9:12" hidden="1" x14ac:dyDescent="0.2">
      <c r="I6418" s="47" t="str">
        <f t="shared" si="598"/>
        <v>3 de 2011</v>
      </c>
      <c r="J6418" s="30" t="s">
        <v>145</v>
      </c>
      <c r="K6418" s="30" t="str">
        <f t="shared" si="595"/>
        <v>3 de 2011 - 9 de 2018</v>
      </c>
      <c r="L6418" s="30">
        <v>89</v>
      </c>
    </row>
    <row r="6419" spans="9:12" hidden="1" x14ac:dyDescent="0.2">
      <c r="I6419" s="47" t="str">
        <f t="shared" si="598"/>
        <v>3 de 2011</v>
      </c>
      <c r="J6419" s="30" t="s">
        <v>146</v>
      </c>
      <c r="K6419" s="30" t="str">
        <f t="shared" si="595"/>
        <v>3 de 2011 - 10 de 2018</v>
      </c>
      <c r="L6419" s="30">
        <v>90</v>
      </c>
    </row>
    <row r="6420" spans="9:12" hidden="1" x14ac:dyDescent="0.2">
      <c r="I6420" s="47" t="str">
        <f t="shared" si="598"/>
        <v>3 de 2011</v>
      </c>
      <c r="J6420" s="30" t="s">
        <v>147</v>
      </c>
      <c r="K6420" s="30" t="str">
        <f t="shared" si="595"/>
        <v>3 de 2011 - 11 de 2018</v>
      </c>
      <c r="L6420" s="30">
        <v>91</v>
      </c>
    </row>
    <row r="6421" spans="9:12" hidden="1" x14ac:dyDescent="0.2">
      <c r="I6421" s="47" t="str">
        <f t="shared" si="598"/>
        <v>3 de 2011</v>
      </c>
      <c r="J6421" s="30" t="s">
        <v>148</v>
      </c>
      <c r="K6421" s="30" t="str">
        <f t="shared" si="595"/>
        <v>3 de 2011 - 12 de 2018</v>
      </c>
      <c r="L6421" s="30">
        <v>92</v>
      </c>
    </row>
    <row r="6422" spans="9:12" hidden="1" x14ac:dyDescent="0.2">
      <c r="I6422" s="47" t="s">
        <v>56</v>
      </c>
      <c r="J6422" s="30" t="s">
        <v>137</v>
      </c>
      <c r="K6422" s="30" t="str">
        <f t="shared" si="595"/>
        <v>4 de 2011 - 1 de 2018</v>
      </c>
      <c r="L6422" s="30">
        <v>80</v>
      </c>
    </row>
    <row r="6423" spans="9:12" hidden="1" x14ac:dyDescent="0.2">
      <c r="I6423" s="47" t="str">
        <f>I6422</f>
        <v>4 de 2011</v>
      </c>
      <c r="J6423" s="30" t="s">
        <v>138</v>
      </c>
      <c r="K6423" s="30" t="str">
        <f t="shared" si="595"/>
        <v>4 de 2011 - 2 de 2018</v>
      </c>
      <c r="L6423" s="30">
        <v>81</v>
      </c>
    </row>
    <row r="6424" spans="9:12" hidden="1" x14ac:dyDescent="0.2">
      <c r="I6424" s="47" t="str">
        <f t="shared" ref="I6424:I6433" si="599">I6423</f>
        <v>4 de 2011</v>
      </c>
      <c r="J6424" s="30" t="s">
        <v>139</v>
      </c>
      <c r="K6424" s="30" t="str">
        <f t="shared" si="595"/>
        <v>4 de 2011 - 3 de 2018</v>
      </c>
      <c r="L6424" s="30">
        <v>82</v>
      </c>
    </row>
    <row r="6425" spans="9:12" hidden="1" x14ac:dyDescent="0.2">
      <c r="I6425" s="47" t="str">
        <f t="shared" si="599"/>
        <v>4 de 2011</v>
      </c>
      <c r="J6425" s="30" t="s">
        <v>140</v>
      </c>
      <c r="K6425" s="30" t="str">
        <f t="shared" si="595"/>
        <v>4 de 2011 - 4 de 2018</v>
      </c>
      <c r="L6425" s="30">
        <v>83</v>
      </c>
    </row>
    <row r="6426" spans="9:12" hidden="1" x14ac:dyDescent="0.2">
      <c r="I6426" s="47" t="str">
        <f t="shared" si="599"/>
        <v>4 de 2011</v>
      </c>
      <c r="J6426" s="30" t="s">
        <v>141</v>
      </c>
      <c r="K6426" s="30" t="str">
        <f t="shared" si="595"/>
        <v>4 de 2011 - 5 de 2018</v>
      </c>
      <c r="L6426" s="30">
        <v>84</v>
      </c>
    </row>
    <row r="6427" spans="9:12" hidden="1" x14ac:dyDescent="0.2">
      <c r="I6427" s="47" t="str">
        <f t="shared" si="599"/>
        <v>4 de 2011</v>
      </c>
      <c r="J6427" s="30" t="s">
        <v>142</v>
      </c>
      <c r="K6427" s="30" t="str">
        <f t="shared" si="595"/>
        <v>4 de 2011 - 6 de 2018</v>
      </c>
      <c r="L6427" s="30">
        <v>85</v>
      </c>
    </row>
    <row r="6428" spans="9:12" hidden="1" x14ac:dyDescent="0.2">
      <c r="I6428" s="47" t="str">
        <f t="shared" si="599"/>
        <v>4 de 2011</v>
      </c>
      <c r="J6428" s="30" t="s">
        <v>143</v>
      </c>
      <c r="K6428" s="30" t="str">
        <f t="shared" si="595"/>
        <v>4 de 2011 - 7 de 2018</v>
      </c>
      <c r="L6428" s="30">
        <v>86</v>
      </c>
    </row>
    <row r="6429" spans="9:12" hidden="1" x14ac:dyDescent="0.2">
      <c r="I6429" s="47" t="str">
        <f t="shared" si="599"/>
        <v>4 de 2011</v>
      </c>
      <c r="J6429" s="30" t="s">
        <v>144</v>
      </c>
      <c r="K6429" s="30" t="str">
        <f t="shared" si="595"/>
        <v>4 de 2011 - 8 de 2018</v>
      </c>
      <c r="L6429" s="30">
        <v>87</v>
      </c>
    </row>
    <row r="6430" spans="9:12" hidden="1" x14ac:dyDescent="0.2">
      <c r="I6430" s="47" t="str">
        <f t="shared" si="599"/>
        <v>4 de 2011</v>
      </c>
      <c r="J6430" s="30" t="s">
        <v>145</v>
      </c>
      <c r="K6430" s="30" t="str">
        <f t="shared" si="595"/>
        <v>4 de 2011 - 9 de 2018</v>
      </c>
      <c r="L6430" s="30">
        <v>88</v>
      </c>
    </row>
    <row r="6431" spans="9:12" hidden="1" x14ac:dyDescent="0.2">
      <c r="I6431" s="47" t="str">
        <f t="shared" si="599"/>
        <v>4 de 2011</v>
      </c>
      <c r="J6431" s="30" t="s">
        <v>146</v>
      </c>
      <c r="K6431" s="30" t="str">
        <f t="shared" si="595"/>
        <v>4 de 2011 - 10 de 2018</v>
      </c>
      <c r="L6431" s="30">
        <v>89</v>
      </c>
    </row>
    <row r="6432" spans="9:12" hidden="1" x14ac:dyDescent="0.2">
      <c r="I6432" s="47" t="str">
        <f t="shared" si="599"/>
        <v>4 de 2011</v>
      </c>
      <c r="J6432" s="30" t="s">
        <v>147</v>
      </c>
      <c r="K6432" s="30" t="str">
        <f t="shared" si="595"/>
        <v>4 de 2011 - 11 de 2018</v>
      </c>
      <c r="L6432" s="30">
        <v>90</v>
      </c>
    </row>
    <row r="6433" spans="9:12" hidden="1" x14ac:dyDescent="0.2">
      <c r="I6433" s="47" t="str">
        <f t="shared" si="599"/>
        <v>4 de 2011</v>
      </c>
      <c r="J6433" s="30" t="s">
        <v>148</v>
      </c>
      <c r="K6433" s="30" t="str">
        <f t="shared" si="595"/>
        <v>4 de 2011 - 12 de 2018</v>
      </c>
      <c r="L6433" s="30">
        <v>91</v>
      </c>
    </row>
    <row r="6434" spans="9:12" hidden="1" x14ac:dyDescent="0.2">
      <c r="I6434" s="47" t="s">
        <v>57</v>
      </c>
      <c r="J6434" s="30" t="s">
        <v>137</v>
      </c>
      <c r="K6434" s="30" t="str">
        <f t="shared" si="595"/>
        <v>5 de 2011 - 1 de 2018</v>
      </c>
      <c r="L6434" s="30">
        <v>79</v>
      </c>
    </row>
    <row r="6435" spans="9:12" hidden="1" x14ac:dyDescent="0.2">
      <c r="I6435" s="47" t="str">
        <f>I6434</f>
        <v>5 de 2011</v>
      </c>
      <c r="J6435" s="30" t="s">
        <v>138</v>
      </c>
      <c r="K6435" s="30" t="str">
        <f t="shared" si="595"/>
        <v>5 de 2011 - 2 de 2018</v>
      </c>
      <c r="L6435" s="30">
        <v>80</v>
      </c>
    </row>
    <row r="6436" spans="9:12" hidden="1" x14ac:dyDescent="0.2">
      <c r="I6436" s="47" t="str">
        <f t="shared" ref="I6436:I6445" si="600">I6435</f>
        <v>5 de 2011</v>
      </c>
      <c r="J6436" s="30" t="s">
        <v>139</v>
      </c>
      <c r="K6436" s="30" t="str">
        <f t="shared" si="595"/>
        <v>5 de 2011 - 3 de 2018</v>
      </c>
      <c r="L6436" s="30">
        <v>81</v>
      </c>
    </row>
    <row r="6437" spans="9:12" hidden="1" x14ac:dyDescent="0.2">
      <c r="I6437" s="47" t="str">
        <f t="shared" si="600"/>
        <v>5 de 2011</v>
      </c>
      <c r="J6437" s="30" t="s">
        <v>140</v>
      </c>
      <c r="K6437" s="30" t="str">
        <f t="shared" si="595"/>
        <v>5 de 2011 - 4 de 2018</v>
      </c>
      <c r="L6437" s="30">
        <v>82</v>
      </c>
    </row>
    <row r="6438" spans="9:12" hidden="1" x14ac:dyDescent="0.2">
      <c r="I6438" s="47" t="str">
        <f t="shared" si="600"/>
        <v>5 de 2011</v>
      </c>
      <c r="J6438" s="30" t="s">
        <v>141</v>
      </c>
      <c r="K6438" s="30" t="str">
        <f t="shared" si="595"/>
        <v>5 de 2011 - 5 de 2018</v>
      </c>
      <c r="L6438" s="30">
        <v>83</v>
      </c>
    </row>
    <row r="6439" spans="9:12" hidden="1" x14ac:dyDescent="0.2">
      <c r="I6439" s="47" t="str">
        <f t="shared" si="600"/>
        <v>5 de 2011</v>
      </c>
      <c r="J6439" s="30" t="s">
        <v>142</v>
      </c>
      <c r="K6439" s="30" t="str">
        <f t="shared" si="595"/>
        <v>5 de 2011 - 6 de 2018</v>
      </c>
      <c r="L6439" s="30">
        <v>84</v>
      </c>
    </row>
    <row r="6440" spans="9:12" hidden="1" x14ac:dyDescent="0.2">
      <c r="I6440" s="47" t="str">
        <f t="shared" si="600"/>
        <v>5 de 2011</v>
      </c>
      <c r="J6440" s="30" t="s">
        <v>143</v>
      </c>
      <c r="K6440" s="30" t="str">
        <f t="shared" si="595"/>
        <v>5 de 2011 - 7 de 2018</v>
      </c>
      <c r="L6440" s="30">
        <v>85</v>
      </c>
    </row>
    <row r="6441" spans="9:12" hidden="1" x14ac:dyDescent="0.2">
      <c r="I6441" s="47" t="str">
        <f t="shared" si="600"/>
        <v>5 de 2011</v>
      </c>
      <c r="J6441" s="30" t="s">
        <v>144</v>
      </c>
      <c r="K6441" s="30" t="str">
        <f t="shared" si="595"/>
        <v>5 de 2011 - 8 de 2018</v>
      </c>
      <c r="L6441" s="30">
        <v>86</v>
      </c>
    </row>
    <row r="6442" spans="9:12" hidden="1" x14ac:dyDescent="0.2">
      <c r="I6442" s="47" t="str">
        <f t="shared" si="600"/>
        <v>5 de 2011</v>
      </c>
      <c r="J6442" s="30" t="s">
        <v>145</v>
      </c>
      <c r="K6442" s="30" t="str">
        <f t="shared" si="595"/>
        <v>5 de 2011 - 9 de 2018</v>
      </c>
      <c r="L6442" s="30">
        <v>87</v>
      </c>
    </row>
    <row r="6443" spans="9:12" hidden="1" x14ac:dyDescent="0.2">
      <c r="I6443" s="47" t="str">
        <f t="shared" si="600"/>
        <v>5 de 2011</v>
      </c>
      <c r="J6443" s="30" t="s">
        <v>146</v>
      </c>
      <c r="K6443" s="30" t="str">
        <f t="shared" si="595"/>
        <v>5 de 2011 - 10 de 2018</v>
      </c>
      <c r="L6443" s="30">
        <v>88</v>
      </c>
    </row>
    <row r="6444" spans="9:12" hidden="1" x14ac:dyDescent="0.2">
      <c r="I6444" s="47" t="str">
        <f t="shared" si="600"/>
        <v>5 de 2011</v>
      </c>
      <c r="J6444" s="30" t="s">
        <v>147</v>
      </c>
      <c r="K6444" s="30" t="str">
        <f t="shared" si="595"/>
        <v>5 de 2011 - 11 de 2018</v>
      </c>
      <c r="L6444" s="30">
        <v>89</v>
      </c>
    </row>
    <row r="6445" spans="9:12" hidden="1" x14ac:dyDescent="0.2">
      <c r="I6445" s="47" t="str">
        <f t="shared" si="600"/>
        <v>5 de 2011</v>
      </c>
      <c r="J6445" s="30" t="s">
        <v>148</v>
      </c>
      <c r="K6445" s="30" t="str">
        <f t="shared" si="595"/>
        <v>5 de 2011 - 12 de 2018</v>
      </c>
      <c r="L6445" s="30">
        <v>90</v>
      </c>
    </row>
    <row r="6446" spans="9:12" hidden="1" x14ac:dyDescent="0.2">
      <c r="I6446" s="47" t="s">
        <v>58</v>
      </c>
      <c r="J6446" s="30" t="s">
        <v>137</v>
      </c>
      <c r="K6446" s="30" t="str">
        <f t="shared" si="595"/>
        <v>6 de 2011 - 1 de 2018</v>
      </c>
      <c r="L6446" s="30">
        <v>78</v>
      </c>
    </row>
    <row r="6447" spans="9:12" hidden="1" x14ac:dyDescent="0.2">
      <c r="I6447" s="47" t="str">
        <f>I6446</f>
        <v>6 de 2011</v>
      </c>
      <c r="J6447" s="30" t="s">
        <v>138</v>
      </c>
      <c r="K6447" s="30" t="str">
        <f t="shared" si="595"/>
        <v>6 de 2011 - 2 de 2018</v>
      </c>
      <c r="L6447" s="30">
        <v>79</v>
      </c>
    </row>
    <row r="6448" spans="9:12" hidden="1" x14ac:dyDescent="0.2">
      <c r="I6448" s="47" t="str">
        <f t="shared" ref="I6448:I6457" si="601">I6447</f>
        <v>6 de 2011</v>
      </c>
      <c r="J6448" s="30" t="s">
        <v>139</v>
      </c>
      <c r="K6448" s="30" t="str">
        <f t="shared" si="595"/>
        <v>6 de 2011 - 3 de 2018</v>
      </c>
      <c r="L6448" s="30">
        <v>80</v>
      </c>
    </row>
    <row r="6449" spans="9:12" hidden="1" x14ac:dyDescent="0.2">
      <c r="I6449" s="47" t="str">
        <f t="shared" si="601"/>
        <v>6 de 2011</v>
      </c>
      <c r="J6449" s="30" t="s">
        <v>140</v>
      </c>
      <c r="K6449" s="30" t="str">
        <f t="shared" si="595"/>
        <v>6 de 2011 - 4 de 2018</v>
      </c>
      <c r="L6449" s="30">
        <v>81</v>
      </c>
    </row>
    <row r="6450" spans="9:12" hidden="1" x14ac:dyDescent="0.2">
      <c r="I6450" s="47" t="str">
        <f t="shared" si="601"/>
        <v>6 de 2011</v>
      </c>
      <c r="J6450" s="30" t="s">
        <v>141</v>
      </c>
      <c r="K6450" s="30" t="str">
        <f t="shared" si="595"/>
        <v>6 de 2011 - 5 de 2018</v>
      </c>
      <c r="L6450" s="30">
        <v>82</v>
      </c>
    </row>
    <row r="6451" spans="9:12" hidden="1" x14ac:dyDescent="0.2">
      <c r="I6451" s="47" t="str">
        <f t="shared" si="601"/>
        <v>6 de 2011</v>
      </c>
      <c r="J6451" s="30" t="s">
        <v>142</v>
      </c>
      <c r="K6451" s="30" t="str">
        <f t="shared" ref="K6451:K6514" si="602">CONCATENATE(I6451," - ",J6451)</f>
        <v>6 de 2011 - 6 de 2018</v>
      </c>
      <c r="L6451" s="30">
        <v>83</v>
      </c>
    </row>
    <row r="6452" spans="9:12" hidden="1" x14ac:dyDescent="0.2">
      <c r="I6452" s="47" t="str">
        <f t="shared" si="601"/>
        <v>6 de 2011</v>
      </c>
      <c r="J6452" s="30" t="s">
        <v>143</v>
      </c>
      <c r="K6452" s="30" t="str">
        <f t="shared" si="602"/>
        <v>6 de 2011 - 7 de 2018</v>
      </c>
      <c r="L6452" s="30">
        <v>84</v>
      </c>
    </row>
    <row r="6453" spans="9:12" hidden="1" x14ac:dyDescent="0.2">
      <c r="I6453" s="47" t="str">
        <f t="shared" si="601"/>
        <v>6 de 2011</v>
      </c>
      <c r="J6453" s="30" t="s">
        <v>144</v>
      </c>
      <c r="K6453" s="30" t="str">
        <f t="shared" si="602"/>
        <v>6 de 2011 - 8 de 2018</v>
      </c>
      <c r="L6453" s="30">
        <v>85</v>
      </c>
    </row>
    <row r="6454" spans="9:12" hidden="1" x14ac:dyDescent="0.2">
      <c r="I6454" s="47" t="str">
        <f t="shared" si="601"/>
        <v>6 de 2011</v>
      </c>
      <c r="J6454" s="30" t="s">
        <v>145</v>
      </c>
      <c r="K6454" s="30" t="str">
        <f t="shared" si="602"/>
        <v>6 de 2011 - 9 de 2018</v>
      </c>
      <c r="L6454" s="30">
        <v>86</v>
      </c>
    </row>
    <row r="6455" spans="9:12" hidden="1" x14ac:dyDescent="0.2">
      <c r="I6455" s="47" t="str">
        <f t="shared" si="601"/>
        <v>6 de 2011</v>
      </c>
      <c r="J6455" s="30" t="s">
        <v>146</v>
      </c>
      <c r="K6455" s="30" t="str">
        <f t="shared" si="602"/>
        <v>6 de 2011 - 10 de 2018</v>
      </c>
      <c r="L6455" s="30">
        <v>87</v>
      </c>
    </row>
    <row r="6456" spans="9:12" hidden="1" x14ac:dyDescent="0.2">
      <c r="I6456" s="47" t="str">
        <f t="shared" si="601"/>
        <v>6 de 2011</v>
      </c>
      <c r="J6456" s="30" t="s">
        <v>147</v>
      </c>
      <c r="K6456" s="30" t="str">
        <f t="shared" si="602"/>
        <v>6 de 2011 - 11 de 2018</v>
      </c>
      <c r="L6456" s="30">
        <v>88</v>
      </c>
    </row>
    <row r="6457" spans="9:12" hidden="1" x14ac:dyDescent="0.2">
      <c r="I6457" s="47" t="str">
        <f t="shared" si="601"/>
        <v>6 de 2011</v>
      </c>
      <c r="J6457" s="30" t="s">
        <v>148</v>
      </c>
      <c r="K6457" s="30" t="str">
        <f t="shared" si="602"/>
        <v>6 de 2011 - 12 de 2018</v>
      </c>
      <c r="L6457" s="30">
        <v>89</v>
      </c>
    </row>
    <row r="6458" spans="9:12" hidden="1" x14ac:dyDescent="0.2">
      <c r="I6458" s="47" t="s">
        <v>59</v>
      </c>
      <c r="J6458" s="30" t="s">
        <v>137</v>
      </c>
      <c r="K6458" s="30" t="str">
        <f t="shared" si="602"/>
        <v>7 de 2011 - 1 de 2018</v>
      </c>
      <c r="L6458" s="30">
        <v>77</v>
      </c>
    </row>
    <row r="6459" spans="9:12" hidden="1" x14ac:dyDescent="0.2">
      <c r="I6459" s="47" t="str">
        <f>I6458</f>
        <v>7 de 2011</v>
      </c>
      <c r="J6459" s="30" t="s">
        <v>138</v>
      </c>
      <c r="K6459" s="30" t="str">
        <f t="shared" si="602"/>
        <v>7 de 2011 - 2 de 2018</v>
      </c>
      <c r="L6459" s="30">
        <v>78</v>
      </c>
    </row>
    <row r="6460" spans="9:12" hidden="1" x14ac:dyDescent="0.2">
      <c r="I6460" s="47" t="str">
        <f t="shared" ref="I6460:I6469" si="603">I6459</f>
        <v>7 de 2011</v>
      </c>
      <c r="J6460" s="30" t="s">
        <v>139</v>
      </c>
      <c r="K6460" s="30" t="str">
        <f t="shared" si="602"/>
        <v>7 de 2011 - 3 de 2018</v>
      </c>
      <c r="L6460" s="30">
        <v>79</v>
      </c>
    </row>
    <row r="6461" spans="9:12" hidden="1" x14ac:dyDescent="0.2">
      <c r="I6461" s="47" t="str">
        <f t="shared" si="603"/>
        <v>7 de 2011</v>
      </c>
      <c r="J6461" s="30" t="s">
        <v>140</v>
      </c>
      <c r="K6461" s="30" t="str">
        <f t="shared" si="602"/>
        <v>7 de 2011 - 4 de 2018</v>
      </c>
      <c r="L6461" s="30">
        <v>80</v>
      </c>
    </row>
    <row r="6462" spans="9:12" hidden="1" x14ac:dyDescent="0.2">
      <c r="I6462" s="47" t="str">
        <f t="shared" si="603"/>
        <v>7 de 2011</v>
      </c>
      <c r="J6462" s="30" t="s">
        <v>141</v>
      </c>
      <c r="K6462" s="30" t="str">
        <f t="shared" si="602"/>
        <v>7 de 2011 - 5 de 2018</v>
      </c>
      <c r="L6462" s="30">
        <v>81</v>
      </c>
    </row>
    <row r="6463" spans="9:12" hidden="1" x14ac:dyDescent="0.2">
      <c r="I6463" s="47" t="str">
        <f t="shared" si="603"/>
        <v>7 de 2011</v>
      </c>
      <c r="J6463" s="30" t="s">
        <v>142</v>
      </c>
      <c r="K6463" s="30" t="str">
        <f t="shared" si="602"/>
        <v>7 de 2011 - 6 de 2018</v>
      </c>
      <c r="L6463" s="30">
        <v>82</v>
      </c>
    </row>
    <row r="6464" spans="9:12" hidden="1" x14ac:dyDescent="0.2">
      <c r="I6464" s="47" t="str">
        <f t="shared" si="603"/>
        <v>7 de 2011</v>
      </c>
      <c r="J6464" s="30" t="s">
        <v>143</v>
      </c>
      <c r="K6464" s="30" t="str">
        <f t="shared" si="602"/>
        <v>7 de 2011 - 7 de 2018</v>
      </c>
      <c r="L6464" s="30">
        <v>83</v>
      </c>
    </row>
    <row r="6465" spans="9:12" hidden="1" x14ac:dyDescent="0.2">
      <c r="I6465" s="47" t="str">
        <f t="shared" si="603"/>
        <v>7 de 2011</v>
      </c>
      <c r="J6465" s="30" t="s">
        <v>144</v>
      </c>
      <c r="K6465" s="30" t="str">
        <f t="shared" si="602"/>
        <v>7 de 2011 - 8 de 2018</v>
      </c>
      <c r="L6465" s="30">
        <v>84</v>
      </c>
    </row>
    <row r="6466" spans="9:12" hidden="1" x14ac:dyDescent="0.2">
      <c r="I6466" s="47" t="str">
        <f t="shared" si="603"/>
        <v>7 de 2011</v>
      </c>
      <c r="J6466" s="30" t="s">
        <v>145</v>
      </c>
      <c r="K6466" s="30" t="str">
        <f t="shared" si="602"/>
        <v>7 de 2011 - 9 de 2018</v>
      </c>
      <c r="L6466" s="30">
        <v>85</v>
      </c>
    </row>
    <row r="6467" spans="9:12" hidden="1" x14ac:dyDescent="0.2">
      <c r="I6467" s="47" t="str">
        <f t="shared" si="603"/>
        <v>7 de 2011</v>
      </c>
      <c r="J6467" s="30" t="s">
        <v>146</v>
      </c>
      <c r="K6467" s="30" t="str">
        <f t="shared" si="602"/>
        <v>7 de 2011 - 10 de 2018</v>
      </c>
      <c r="L6467" s="30">
        <v>86</v>
      </c>
    </row>
    <row r="6468" spans="9:12" hidden="1" x14ac:dyDescent="0.2">
      <c r="I6468" s="47" t="str">
        <f t="shared" si="603"/>
        <v>7 de 2011</v>
      </c>
      <c r="J6468" s="30" t="s">
        <v>147</v>
      </c>
      <c r="K6468" s="30" t="str">
        <f t="shared" si="602"/>
        <v>7 de 2011 - 11 de 2018</v>
      </c>
      <c r="L6468" s="30">
        <v>87</v>
      </c>
    </row>
    <row r="6469" spans="9:12" hidden="1" x14ac:dyDescent="0.2">
      <c r="I6469" s="47" t="str">
        <f t="shared" si="603"/>
        <v>7 de 2011</v>
      </c>
      <c r="J6469" s="30" t="s">
        <v>148</v>
      </c>
      <c r="K6469" s="30" t="str">
        <f t="shared" si="602"/>
        <v>7 de 2011 - 12 de 2018</v>
      </c>
      <c r="L6469" s="30">
        <v>88</v>
      </c>
    </row>
    <row r="6470" spans="9:12" hidden="1" x14ac:dyDescent="0.2">
      <c r="I6470" s="47" t="s">
        <v>60</v>
      </c>
      <c r="J6470" s="30" t="s">
        <v>137</v>
      </c>
      <c r="K6470" s="30" t="str">
        <f t="shared" si="602"/>
        <v>8 de 2011 - 1 de 2018</v>
      </c>
      <c r="L6470" s="30">
        <v>76</v>
      </c>
    </row>
    <row r="6471" spans="9:12" hidden="1" x14ac:dyDescent="0.2">
      <c r="I6471" s="47" t="str">
        <f>I6470</f>
        <v>8 de 2011</v>
      </c>
      <c r="J6471" s="30" t="s">
        <v>138</v>
      </c>
      <c r="K6471" s="30" t="str">
        <f t="shared" si="602"/>
        <v>8 de 2011 - 2 de 2018</v>
      </c>
      <c r="L6471" s="30">
        <v>77</v>
      </c>
    </row>
    <row r="6472" spans="9:12" hidden="1" x14ac:dyDescent="0.2">
      <c r="I6472" s="47" t="str">
        <f t="shared" ref="I6472:I6481" si="604">I6471</f>
        <v>8 de 2011</v>
      </c>
      <c r="J6472" s="30" t="s">
        <v>139</v>
      </c>
      <c r="K6472" s="30" t="str">
        <f t="shared" si="602"/>
        <v>8 de 2011 - 3 de 2018</v>
      </c>
      <c r="L6472" s="30">
        <v>78</v>
      </c>
    </row>
    <row r="6473" spans="9:12" hidden="1" x14ac:dyDescent="0.2">
      <c r="I6473" s="47" t="str">
        <f t="shared" si="604"/>
        <v>8 de 2011</v>
      </c>
      <c r="J6473" s="30" t="s">
        <v>140</v>
      </c>
      <c r="K6473" s="30" t="str">
        <f t="shared" si="602"/>
        <v>8 de 2011 - 4 de 2018</v>
      </c>
      <c r="L6473" s="30">
        <v>79</v>
      </c>
    </row>
    <row r="6474" spans="9:12" hidden="1" x14ac:dyDescent="0.2">
      <c r="I6474" s="47" t="str">
        <f t="shared" si="604"/>
        <v>8 de 2011</v>
      </c>
      <c r="J6474" s="30" t="s">
        <v>141</v>
      </c>
      <c r="K6474" s="30" t="str">
        <f t="shared" si="602"/>
        <v>8 de 2011 - 5 de 2018</v>
      </c>
      <c r="L6474" s="30">
        <v>80</v>
      </c>
    </row>
    <row r="6475" spans="9:12" hidden="1" x14ac:dyDescent="0.2">
      <c r="I6475" s="47" t="str">
        <f t="shared" si="604"/>
        <v>8 de 2011</v>
      </c>
      <c r="J6475" s="30" t="s">
        <v>142</v>
      </c>
      <c r="K6475" s="30" t="str">
        <f t="shared" si="602"/>
        <v>8 de 2011 - 6 de 2018</v>
      </c>
      <c r="L6475" s="30">
        <v>81</v>
      </c>
    </row>
    <row r="6476" spans="9:12" hidden="1" x14ac:dyDescent="0.2">
      <c r="I6476" s="47" t="str">
        <f t="shared" si="604"/>
        <v>8 de 2011</v>
      </c>
      <c r="J6476" s="30" t="s">
        <v>143</v>
      </c>
      <c r="K6476" s="30" t="str">
        <f t="shared" si="602"/>
        <v>8 de 2011 - 7 de 2018</v>
      </c>
      <c r="L6476" s="30">
        <v>82</v>
      </c>
    </row>
    <row r="6477" spans="9:12" hidden="1" x14ac:dyDescent="0.2">
      <c r="I6477" s="47" t="str">
        <f t="shared" si="604"/>
        <v>8 de 2011</v>
      </c>
      <c r="J6477" s="30" t="s">
        <v>144</v>
      </c>
      <c r="K6477" s="30" t="str">
        <f t="shared" si="602"/>
        <v>8 de 2011 - 8 de 2018</v>
      </c>
      <c r="L6477" s="30">
        <v>83</v>
      </c>
    </row>
    <row r="6478" spans="9:12" hidden="1" x14ac:dyDescent="0.2">
      <c r="I6478" s="47" t="str">
        <f t="shared" si="604"/>
        <v>8 de 2011</v>
      </c>
      <c r="J6478" s="30" t="s">
        <v>145</v>
      </c>
      <c r="K6478" s="30" t="str">
        <f t="shared" si="602"/>
        <v>8 de 2011 - 9 de 2018</v>
      </c>
      <c r="L6478" s="30">
        <v>84</v>
      </c>
    </row>
    <row r="6479" spans="9:12" hidden="1" x14ac:dyDescent="0.2">
      <c r="I6479" s="47" t="str">
        <f t="shared" si="604"/>
        <v>8 de 2011</v>
      </c>
      <c r="J6479" s="30" t="s">
        <v>146</v>
      </c>
      <c r="K6479" s="30" t="str">
        <f t="shared" si="602"/>
        <v>8 de 2011 - 10 de 2018</v>
      </c>
      <c r="L6479" s="30">
        <v>85</v>
      </c>
    </row>
    <row r="6480" spans="9:12" hidden="1" x14ac:dyDescent="0.2">
      <c r="I6480" s="47" t="str">
        <f t="shared" si="604"/>
        <v>8 de 2011</v>
      </c>
      <c r="J6480" s="30" t="s">
        <v>147</v>
      </c>
      <c r="K6480" s="30" t="str">
        <f t="shared" si="602"/>
        <v>8 de 2011 - 11 de 2018</v>
      </c>
      <c r="L6480" s="30">
        <v>86</v>
      </c>
    </row>
    <row r="6481" spans="9:12" hidden="1" x14ac:dyDescent="0.2">
      <c r="I6481" s="47" t="str">
        <f t="shared" si="604"/>
        <v>8 de 2011</v>
      </c>
      <c r="J6481" s="30" t="s">
        <v>148</v>
      </c>
      <c r="K6481" s="30" t="str">
        <f t="shared" si="602"/>
        <v>8 de 2011 - 12 de 2018</v>
      </c>
      <c r="L6481" s="30">
        <v>87</v>
      </c>
    </row>
    <row r="6482" spans="9:12" hidden="1" x14ac:dyDescent="0.2">
      <c r="I6482" s="47" t="s">
        <v>61</v>
      </c>
      <c r="J6482" s="30" t="s">
        <v>137</v>
      </c>
      <c r="K6482" s="30" t="str">
        <f t="shared" si="602"/>
        <v>9 de 2011 - 1 de 2018</v>
      </c>
      <c r="L6482" s="30">
        <v>75</v>
      </c>
    </row>
    <row r="6483" spans="9:12" hidden="1" x14ac:dyDescent="0.2">
      <c r="I6483" s="30" t="str">
        <f>I6482</f>
        <v>9 de 2011</v>
      </c>
      <c r="J6483" s="30" t="s">
        <v>138</v>
      </c>
      <c r="K6483" s="30" t="str">
        <f t="shared" si="602"/>
        <v>9 de 2011 - 2 de 2018</v>
      </c>
      <c r="L6483" s="30">
        <v>76</v>
      </c>
    </row>
    <row r="6484" spans="9:12" hidden="1" x14ac:dyDescent="0.2">
      <c r="I6484" s="30" t="str">
        <f t="shared" ref="I6484:I6493" si="605">I6483</f>
        <v>9 de 2011</v>
      </c>
      <c r="J6484" s="30" t="s">
        <v>139</v>
      </c>
      <c r="K6484" s="30" t="str">
        <f t="shared" si="602"/>
        <v>9 de 2011 - 3 de 2018</v>
      </c>
      <c r="L6484" s="30">
        <v>77</v>
      </c>
    </row>
    <row r="6485" spans="9:12" hidden="1" x14ac:dyDescent="0.2">
      <c r="I6485" s="30" t="str">
        <f t="shared" si="605"/>
        <v>9 de 2011</v>
      </c>
      <c r="J6485" s="30" t="s">
        <v>140</v>
      </c>
      <c r="K6485" s="30" t="str">
        <f t="shared" si="602"/>
        <v>9 de 2011 - 4 de 2018</v>
      </c>
      <c r="L6485" s="30">
        <v>78</v>
      </c>
    </row>
    <row r="6486" spans="9:12" hidden="1" x14ac:dyDescent="0.2">
      <c r="I6486" s="30" t="str">
        <f t="shared" si="605"/>
        <v>9 de 2011</v>
      </c>
      <c r="J6486" s="30" t="s">
        <v>141</v>
      </c>
      <c r="K6486" s="30" t="str">
        <f t="shared" si="602"/>
        <v>9 de 2011 - 5 de 2018</v>
      </c>
      <c r="L6486" s="30">
        <v>79</v>
      </c>
    </row>
    <row r="6487" spans="9:12" hidden="1" x14ac:dyDescent="0.2">
      <c r="I6487" s="30" t="str">
        <f t="shared" si="605"/>
        <v>9 de 2011</v>
      </c>
      <c r="J6487" s="30" t="s">
        <v>142</v>
      </c>
      <c r="K6487" s="30" t="str">
        <f t="shared" si="602"/>
        <v>9 de 2011 - 6 de 2018</v>
      </c>
      <c r="L6487" s="30">
        <v>80</v>
      </c>
    </row>
    <row r="6488" spans="9:12" hidden="1" x14ac:dyDescent="0.2">
      <c r="I6488" s="30" t="str">
        <f t="shared" si="605"/>
        <v>9 de 2011</v>
      </c>
      <c r="J6488" s="30" t="s">
        <v>143</v>
      </c>
      <c r="K6488" s="30" t="str">
        <f t="shared" si="602"/>
        <v>9 de 2011 - 7 de 2018</v>
      </c>
      <c r="L6488" s="30">
        <v>81</v>
      </c>
    </row>
    <row r="6489" spans="9:12" hidden="1" x14ac:dyDescent="0.2">
      <c r="I6489" s="30" t="str">
        <f t="shared" si="605"/>
        <v>9 de 2011</v>
      </c>
      <c r="J6489" s="30" t="s">
        <v>144</v>
      </c>
      <c r="K6489" s="30" t="str">
        <f t="shared" si="602"/>
        <v>9 de 2011 - 8 de 2018</v>
      </c>
      <c r="L6489" s="30">
        <v>82</v>
      </c>
    </row>
    <row r="6490" spans="9:12" hidden="1" x14ac:dyDescent="0.2">
      <c r="I6490" s="30" t="str">
        <f t="shared" si="605"/>
        <v>9 de 2011</v>
      </c>
      <c r="J6490" s="30" t="s">
        <v>145</v>
      </c>
      <c r="K6490" s="30" t="str">
        <f t="shared" si="602"/>
        <v>9 de 2011 - 9 de 2018</v>
      </c>
      <c r="L6490" s="30">
        <v>83</v>
      </c>
    </row>
    <row r="6491" spans="9:12" hidden="1" x14ac:dyDescent="0.2">
      <c r="I6491" s="30" t="str">
        <f t="shared" si="605"/>
        <v>9 de 2011</v>
      </c>
      <c r="J6491" s="30" t="s">
        <v>146</v>
      </c>
      <c r="K6491" s="30" t="str">
        <f t="shared" si="602"/>
        <v>9 de 2011 - 10 de 2018</v>
      </c>
      <c r="L6491" s="30">
        <v>84</v>
      </c>
    </row>
    <row r="6492" spans="9:12" hidden="1" x14ac:dyDescent="0.2">
      <c r="I6492" s="30" t="str">
        <f t="shared" si="605"/>
        <v>9 de 2011</v>
      </c>
      <c r="J6492" s="30" t="s">
        <v>147</v>
      </c>
      <c r="K6492" s="30" t="str">
        <f t="shared" si="602"/>
        <v>9 de 2011 - 11 de 2018</v>
      </c>
      <c r="L6492" s="30">
        <v>85</v>
      </c>
    </row>
    <row r="6493" spans="9:12" hidden="1" x14ac:dyDescent="0.2">
      <c r="I6493" s="30" t="str">
        <f t="shared" si="605"/>
        <v>9 de 2011</v>
      </c>
      <c r="J6493" s="30" t="s">
        <v>148</v>
      </c>
      <c r="K6493" s="30" t="str">
        <f t="shared" si="602"/>
        <v>9 de 2011 - 12 de 2018</v>
      </c>
      <c r="L6493" s="30">
        <v>86</v>
      </c>
    </row>
    <row r="6494" spans="9:12" hidden="1" x14ac:dyDescent="0.2">
      <c r="I6494" s="47" t="s">
        <v>62</v>
      </c>
      <c r="J6494" s="30" t="s">
        <v>137</v>
      </c>
      <c r="K6494" s="30" t="str">
        <f t="shared" si="602"/>
        <v>10 de 2011 - 1 de 2018</v>
      </c>
      <c r="L6494" s="30">
        <v>74</v>
      </c>
    </row>
    <row r="6495" spans="9:12" hidden="1" x14ac:dyDescent="0.2">
      <c r="I6495" s="47" t="str">
        <f>I6494</f>
        <v>10 de 2011</v>
      </c>
      <c r="J6495" s="30" t="s">
        <v>138</v>
      </c>
      <c r="K6495" s="30" t="str">
        <f t="shared" si="602"/>
        <v>10 de 2011 - 2 de 2018</v>
      </c>
      <c r="L6495" s="30">
        <v>75</v>
      </c>
    </row>
    <row r="6496" spans="9:12" hidden="1" x14ac:dyDescent="0.2">
      <c r="I6496" s="47" t="str">
        <f t="shared" ref="I6496:I6505" si="606">I6495</f>
        <v>10 de 2011</v>
      </c>
      <c r="J6496" s="30" t="s">
        <v>139</v>
      </c>
      <c r="K6496" s="30" t="str">
        <f t="shared" si="602"/>
        <v>10 de 2011 - 3 de 2018</v>
      </c>
      <c r="L6496" s="30">
        <v>76</v>
      </c>
    </row>
    <row r="6497" spans="9:12" hidden="1" x14ac:dyDescent="0.2">
      <c r="I6497" s="47" t="str">
        <f t="shared" si="606"/>
        <v>10 de 2011</v>
      </c>
      <c r="J6497" s="30" t="s">
        <v>140</v>
      </c>
      <c r="K6497" s="30" t="str">
        <f t="shared" si="602"/>
        <v>10 de 2011 - 4 de 2018</v>
      </c>
      <c r="L6497" s="30">
        <v>77</v>
      </c>
    </row>
    <row r="6498" spans="9:12" hidden="1" x14ac:dyDescent="0.2">
      <c r="I6498" s="47" t="str">
        <f t="shared" si="606"/>
        <v>10 de 2011</v>
      </c>
      <c r="J6498" s="30" t="s">
        <v>141</v>
      </c>
      <c r="K6498" s="30" t="str">
        <f t="shared" si="602"/>
        <v>10 de 2011 - 5 de 2018</v>
      </c>
      <c r="L6498" s="30">
        <v>78</v>
      </c>
    </row>
    <row r="6499" spans="9:12" hidden="1" x14ac:dyDescent="0.2">
      <c r="I6499" s="47" t="str">
        <f t="shared" si="606"/>
        <v>10 de 2011</v>
      </c>
      <c r="J6499" s="30" t="s">
        <v>142</v>
      </c>
      <c r="K6499" s="30" t="str">
        <f t="shared" si="602"/>
        <v>10 de 2011 - 6 de 2018</v>
      </c>
      <c r="L6499" s="30">
        <v>79</v>
      </c>
    </row>
    <row r="6500" spans="9:12" hidden="1" x14ac:dyDescent="0.2">
      <c r="I6500" s="47" t="str">
        <f t="shared" si="606"/>
        <v>10 de 2011</v>
      </c>
      <c r="J6500" s="30" t="s">
        <v>143</v>
      </c>
      <c r="K6500" s="30" t="str">
        <f t="shared" si="602"/>
        <v>10 de 2011 - 7 de 2018</v>
      </c>
      <c r="L6500" s="30">
        <v>80</v>
      </c>
    </row>
    <row r="6501" spans="9:12" hidden="1" x14ac:dyDescent="0.2">
      <c r="I6501" s="47" t="str">
        <f t="shared" si="606"/>
        <v>10 de 2011</v>
      </c>
      <c r="J6501" s="30" t="s">
        <v>144</v>
      </c>
      <c r="K6501" s="30" t="str">
        <f t="shared" si="602"/>
        <v>10 de 2011 - 8 de 2018</v>
      </c>
      <c r="L6501" s="30">
        <v>81</v>
      </c>
    </row>
    <row r="6502" spans="9:12" hidden="1" x14ac:dyDescent="0.2">
      <c r="I6502" s="47" t="str">
        <f t="shared" si="606"/>
        <v>10 de 2011</v>
      </c>
      <c r="J6502" s="30" t="s">
        <v>145</v>
      </c>
      <c r="K6502" s="30" t="str">
        <f t="shared" si="602"/>
        <v>10 de 2011 - 9 de 2018</v>
      </c>
      <c r="L6502" s="30">
        <v>82</v>
      </c>
    </row>
    <row r="6503" spans="9:12" hidden="1" x14ac:dyDescent="0.2">
      <c r="I6503" s="47" t="str">
        <f t="shared" si="606"/>
        <v>10 de 2011</v>
      </c>
      <c r="J6503" s="30" t="s">
        <v>146</v>
      </c>
      <c r="K6503" s="30" t="str">
        <f t="shared" si="602"/>
        <v>10 de 2011 - 10 de 2018</v>
      </c>
      <c r="L6503" s="30">
        <v>83</v>
      </c>
    </row>
    <row r="6504" spans="9:12" hidden="1" x14ac:dyDescent="0.2">
      <c r="I6504" s="47" t="str">
        <f t="shared" si="606"/>
        <v>10 de 2011</v>
      </c>
      <c r="J6504" s="30" t="s">
        <v>147</v>
      </c>
      <c r="K6504" s="30" t="str">
        <f t="shared" si="602"/>
        <v>10 de 2011 - 11 de 2018</v>
      </c>
      <c r="L6504" s="30">
        <v>84</v>
      </c>
    </row>
    <row r="6505" spans="9:12" hidden="1" x14ac:dyDescent="0.2">
      <c r="I6505" s="47" t="str">
        <f t="shared" si="606"/>
        <v>10 de 2011</v>
      </c>
      <c r="J6505" s="30" t="s">
        <v>148</v>
      </c>
      <c r="K6505" s="30" t="str">
        <f t="shared" si="602"/>
        <v>10 de 2011 - 12 de 2018</v>
      </c>
      <c r="L6505" s="30">
        <v>85</v>
      </c>
    </row>
    <row r="6506" spans="9:12" hidden="1" x14ac:dyDescent="0.2">
      <c r="I6506" s="47" t="s">
        <v>63</v>
      </c>
      <c r="J6506" s="30" t="s">
        <v>137</v>
      </c>
      <c r="K6506" s="30" t="str">
        <f t="shared" si="602"/>
        <v>11 de 2011 - 1 de 2018</v>
      </c>
      <c r="L6506" s="30">
        <v>73</v>
      </c>
    </row>
    <row r="6507" spans="9:12" hidden="1" x14ac:dyDescent="0.2">
      <c r="I6507" s="47" t="str">
        <f>I6506</f>
        <v>11 de 2011</v>
      </c>
      <c r="J6507" s="30" t="s">
        <v>138</v>
      </c>
      <c r="K6507" s="30" t="str">
        <f t="shared" si="602"/>
        <v>11 de 2011 - 2 de 2018</v>
      </c>
      <c r="L6507" s="30">
        <v>74</v>
      </c>
    </row>
    <row r="6508" spans="9:12" hidden="1" x14ac:dyDescent="0.2">
      <c r="I6508" s="47" t="str">
        <f t="shared" ref="I6508:I6517" si="607">I6507</f>
        <v>11 de 2011</v>
      </c>
      <c r="J6508" s="30" t="s">
        <v>139</v>
      </c>
      <c r="K6508" s="30" t="str">
        <f t="shared" si="602"/>
        <v>11 de 2011 - 3 de 2018</v>
      </c>
      <c r="L6508" s="30">
        <v>75</v>
      </c>
    </row>
    <row r="6509" spans="9:12" hidden="1" x14ac:dyDescent="0.2">
      <c r="I6509" s="47" t="str">
        <f t="shared" si="607"/>
        <v>11 de 2011</v>
      </c>
      <c r="J6509" s="30" t="s">
        <v>140</v>
      </c>
      <c r="K6509" s="30" t="str">
        <f t="shared" si="602"/>
        <v>11 de 2011 - 4 de 2018</v>
      </c>
      <c r="L6509" s="30">
        <v>76</v>
      </c>
    </row>
    <row r="6510" spans="9:12" hidden="1" x14ac:dyDescent="0.2">
      <c r="I6510" s="47" t="str">
        <f t="shared" si="607"/>
        <v>11 de 2011</v>
      </c>
      <c r="J6510" s="30" t="s">
        <v>141</v>
      </c>
      <c r="K6510" s="30" t="str">
        <f t="shared" si="602"/>
        <v>11 de 2011 - 5 de 2018</v>
      </c>
      <c r="L6510" s="30">
        <v>77</v>
      </c>
    </row>
    <row r="6511" spans="9:12" hidden="1" x14ac:dyDescent="0.2">
      <c r="I6511" s="47" t="str">
        <f t="shared" si="607"/>
        <v>11 de 2011</v>
      </c>
      <c r="J6511" s="30" t="s">
        <v>142</v>
      </c>
      <c r="K6511" s="30" t="str">
        <f t="shared" si="602"/>
        <v>11 de 2011 - 6 de 2018</v>
      </c>
      <c r="L6511" s="30">
        <v>78</v>
      </c>
    </row>
    <row r="6512" spans="9:12" hidden="1" x14ac:dyDescent="0.2">
      <c r="I6512" s="47" t="str">
        <f t="shared" si="607"/>
        <v>11 de 2011</v>
      </c>
      <c r="J6512" s="30" t="s">
        <v>143</v>
      </c>
      <c r="K6512" s="30" t="str">
        <f t="shared" si="602"/>
        <v>11 de 2011 - 7 de 2018</v>
      </c>
      <c r="L6512" s="30">
        <v>79</v>
      </c>
    </row>
    <row r="6513" spans="9:12" hidden="1" x14ac:dyDescent="0.2">
      <c r="I6513" s="47" t="str">
        <f t="shared" si="607"/>
        <v>11 de 2011</v>
      </c>
      <c r="J6513" s="30" t="s">
        <v>144</v>
      </c>
      <c r="K6513" s="30" t="str">
        <f t="shared" si="602"/>
        <v>11 de 2011 - 8 de 2018</v>
      </c>
      <c r="L6513" s="30">
        <v>80</v>
      </c>
    </row>
    <row r="6514" spans="9:12" hidden="1" x14ac:dyDescent="0.2">
      <c r="I6514" s="47" t="str">
        <f t="shared" si="607"/>
        <v>11 de 2011</v>
      </c>
      <c r="J6514" s="30" t="s">
        <v>145</v>
      </c>
      <c r="K6514" s="30" t="str">
        <f t="shared" si="602"/>
        <v>11 de 2011 - 9 de 2018</v>
      </c>
      <c r="L6514" s="30">
        <v>81</v>
      </c>
    </row>
    <row r="6515" spans="9:12" hidden="1" x14ac:dyDescent="0.2">
      <c r="I6515" s="47" t="str">
        <f t="shared" si="607"/>
        <v>11 de 2011</v>
      </c>
      <c r="J6515" s="30" t="s">
        <v>146</v>
      </c>
      <c r="K6515" s="30" t="str">
        <f t="shared" ref="K6515:K6529" si="608">CONCATENATE(I6515," - ",J6515)</f>
        <v>11 de 2011 - 10 de 2018</v>
      </c>
      <c r="L6515" s="30">
        <v>82</v>
      </c>
    </row>
    <row r="6516" spans="9:12" hidden="1" x14ac:dyDescent="0.2">
      <c r="I6516" s="47" t="str">
        <f t="shared" si="607"/>
        <v>11 de 2011</v>
      </c>
      <c r="J6516" s="30" t="s">
        <v>147</v>
      </c>
      <c r="K6516" s="30" t="str">
        <f t="shared" si="608"/>
        <v>11 de 2011 - 11 de 2018</v>
      </c>
      <c r="L6516" s="30">
        <v>83</v>
      </c>
    </row>
    <row r="6517" spans="9:12" hidden="1" x14ac:dyDescent="0.2">
      <c r="I6517" s="47" t="str">
        <f t="shared" si="607"/>
        <v>11 de 2011</v>
      </c>
      <c r="J6517" s="30" t="s">
        <v>148</v>
      </c>
      <c r="K6517" s="30" t="str">
        <f t="shared" si="608"/>
        <v>11 de 2011 - 12 de 2018</v>
      </c>
      <c r="L6517" s="30">
        <v>84</v>
      </c>
    </row>
    <row r="6518" spans="9:12" hidden="1" x14ac:dyDescent="0.2">
      <c r="I6518" s="47" t="s">
        <v>64</v>
      </c>
      <c r="J6518" s="30" t="s">
        <v>137</v>
      </c>
      <c r="K6518" s="30" t="str">
        <f t="shared" si="608"/>
        <v>12 de 2011 - 1 de 2018</v>
      </c>
      <c r="L6518" s="30">
        <v>72</v>
      </c>
    </row>
    <row r="6519" spans="9:12" hidden="1" x14ac:dyDescent="0.2">
      <c r="I6519" s="47" t="str">
        <f>I6518</f>
        <v>12 de 2011</v>
      </c>
      <c r="J6519" s="30" t="s">
        <v>138</v>
      </c>
      <c r="K6519" s="30" t="str">
        <f t="shared" si="608"/>
        <v>12 de 2011 - 2 de 2018</v>
      </c>
      <c r="L6519" s="30">
        <v>73</v>
      </c>
    </row>
    <row r="6520" spans="9:12" hidden="1" x14ac:dyDescent="0.2">
      <c r="I6520" s="47" t="str">
        <f t="shared" ref="I6520:I6529" si="609">I6519</f>
        <v>12 de 2011</v>
      </c>
      <c r="J6520" s="30" t="s">
        <v>139</v>
      </c>
      <c r="K6520" s="30" t="str">
        <f t="shared" si="608"/>
        <v>12 de 2011 - 3 de 2018</v>
      </c>
      <c r="L6520" s="30">
        <v>74</v>
      </c>
    </row>
    <row r="6521" spans="9:12" hidden="1" x14ac:dyDescent="0.2">
      <c r="I6521" s="47" t="str">
        <f t="shared" si="609"/>
        <v>12 de 2011</v>
      </c>
      <c r="J6521" s="30" t="s">
        <v>140</v>
      </c>
      <c r="K6521" s="30" t="str">
        <f t="shared" si="608"/>
        <v>12 de 2011 - 4 de 2018</v>
      </c>
      <c r="L6521" s="30">
        <v>75</v>
      </c>
    </row>
    <row r="6522" spans="9:12" hidden="1" x14ac:dyDescent="0.2">
      <c r="I6522" s="47" t="str">
        <f t="shared" si="609"/>
        <v>12 de 2011</v>
      </c>
      <c r="J6522" s="30" t="s">
        <v>141</v>
      </c>
      <c r="K6522" s="30" t="str">
        <f t="shared" si="608"/>
        <v>12 de 2011 - 5 de 2018</v>
      </c>
      <c r="L6522" s="30">
        <v>76</v>
      </c>
    </row>
    <row r="6523" spans="9:12" hidden="1" x14ac:dyDescent="0.2">
      <c r="I6523" s="47" t="str">
        <f t="shared" si="609"/>
        <v>12 de 2011</v>
      </c>
      <c r="J6523" s="30" t="s">
        <v>142</v>
      </c>
      <c r="K6523" s="30" t="str">
        <f t="shared" si="608"/>
        <v>12 de 2011 - 6 de 2018</v>
      </c>
      <c r="L6523" s="30">
        <v>77</v>
      </c>
    </row>
    <row r="6524" spans="9:12" hidden="1" x14ac:dyDescent="0.2">
      <c r="I6524" s="47" t="str">
        <f t="shared" si="609"/>
        <v>12 de 2011</v>
      </c>
      <c r="J6524" s="30" t="s">
        <v>143</v>
      </c>
      <c r="K6524" s="30" t="str">
        <f t="shared" si="608"/>
        <v>12 de 2011 - 7 de 2018</v>
      </c>
      <c r="L6524" s="30">
        <v>78</v>
      </c>
    </row>
    <row r="6525" spans="9:12" hidden="1" x14ac:dyDescent="0.2">
      <c r="I6525" s="47" t="str">
        <f t="shared" si="609"/>
        <v>12 de 2011</v>
      </c>
      <c r="J6525" s="30" t="s">
        <v>144</v>
      </c>
      <c r="K6525" s="30" t="str">
        <f t="shared" si="608"/>
        <v>12 de 2011 - 8 de 2018</v>
      </c>
      <c r="L6525" s="30">
        <v>79</v>
      </c>
    </row>
    <row r="6526" spans="9:12" hidden="1" x14ac:dyDescent="0.2">
      <c r="I6526" s="47" t="str">
        <f t="shared" si="609"/>
        <v>12 de 2011</v>
      </c>
      <c r="J6526" s="30" t="s">
        <v>145</v>
      </c>
      <c r="K6526" s="30" t="str">
        <f t="shared" si="608"/>
        <v>12 de 2011 - 9 de 2018</v>
      </c>
      <c r="L6526" s="30">
        <v>80</v>
      </c>
    </row>
    <row r="6527" spans="9:12" hidden="1" x14ac:dyDescent="0.2">
      <c r="I6527" s="47" t="str">
        <f t="shared" si="609"/>
        <v>12 de 2011</v>
      </c>
      <c r="J6527" s="30" t="s">
        <v>146</v>
      </c>
      <c r="K6527" s="30" t="str">
        <f t="shared" si="608"/>
        <v>12 de 2011 - 10 de 2018</v>
      </c>
      <c r="L6527" s="30">
        <v>81</v>
      </c>
    </row>
    <row r="6528" spans="9:12" hidden="1" x14ac:dyDescent="0.2">
      <c r="I6528" s="47" t="str">
        <f t="shared" si="609"/>
        <v>12 de 2011</v>
      </c>
      <c r="J6528" s="30" t="s">
        <v>147</v>
      </c>
      <c r="K6528" s="30" t="str">
        <f t="shared" si="608"/>
        <v>12 de 2011 - 11 de 2018</v>
      </c>
      <c r="L6528" s="30">
        <v>82</v>
      </c>
    </row>
    <row r="6529" spans="9:12" hidden="1" x14ac:dyDescent="0.2">
      <c r="I6529" s="47" t="str">
        <f t="shared" si="609"/>
        <v>12 de 2011</v>
      </c>
      <c r="J6529" s="30" t="s">
        <v>148</v>
      </c>
      <c r="K6529" s="30" t="str">
        <f t="shared" si="608"/>
        <v>12 de 2011 - 12 de 2018</v>
      </c>
      <c r="L6529" s="30">
        <v>83</v>
      </c>
    </row>
    <row r="6530" spans="9:12" hidden="1" x14ac:dyDescent="0.2">
      <c r="K6530" s="18"/>
      <c r="L6530" s="18"/>
    </row>
    <row r="6531" spans="9:12" hidden="1" x14ac:dyDescent="0.2">
      <c r="I6531" s="30" t="s">
        <v>65</v>
      </c>
      <c r="J6531" s="30" t="s">
        <v>149</v>
      </c>
      <c r="K6531" s="30" t="str">
        <f>CONCATENATE(I6531," - ",J6531)</f>
        <v>1 de 2012 - 1 de 2019</v>
      </c>
      <c r="L6531" s="30">
        <v>83</v>
      </c>
    </row>
    <row r="6532" spans="9:12" hidden="1" x14ac:dyDescent="0.2">
      <c r="I6532" s="30" t="str">
        <f>I6531</f>
        <v>1 de 2012</v>
      </c>
      <c r="J6532" s="30" t="s">
        <v>150</v>
      </c>
      <c r="K6532" s="30" t="str">
        <f t="shared" ref="K6532:K6595" si="610">CONCATENATE(I6532," - ",J6532)</f>
        <v>1 de 2012 - 2 de 2019</v>
      </c>
      <c r="L6532" s="30">
        <v>84</v>
      </c>
    </row>
    <row r="6533" spans="9:12" hidden="1" x14ac:dyDescent="0.2">
      <c r="I6533" s="30" t="str">
        <f t="shared" ref="I6533:I6542" si="611">I6532</f>
        <v>1 de 2012</v>
      </c>
      <c r="J6533" s="30" t="s">
        <v>151</v>
      </c>
      <c r="K6533" s="30" t="str">
        <f t="shared" si="610"/>
        <v>1 de 2012 - 3 de 2019</v>
      </c>
      <c r="L6533" s="30">
        <v>85</v>
      </c>
    </row>
    <row r="6534" spans="9:12" hidden="1" x14ac:dyDescent="0.2">
      <c r="I6534" s="30" t="str">
        <f t="shared" si="611"/>
        <v>1 de 2012</v>
      </c>
      <c r="J6534" s="30" t="s">
        <v>152</v>
      </c>
      <c r="K6534" s="30" t="str">
        <f t="shared" si="610"/>
        <v>1 de 2012 - 4 de 2019</v>
      </c>
      <c r="L6534" s="30">
        <v>86</v>
      </c>
    </row>
    <row r="6535" spans="9:12" hidden="1" x14ac:dyDescent="0.2">
      <c r="I6535" s="30" t="str">
        <f t="shared" si="611"/>
        <v>1 de 2012</v>
      </c>
      <c r="J6535" s="30" t="s">
        <v>153</v>
      </c>
      <c r="K6535" s="30" t="str">
        <f t="shared" si="610"/>
        <v>1 de 2012 - 5 de 2019</v>
      </c>
      <c r="L6535" s="30">
        <v>87</v>
      </c>
    </row>
    <row r="6536" spans="9:12" hidden="1" x14ac:dyDescent="0.2">
      <c r="I6536" s="30" t="str">
        <f t="shared" si="611"/>
        <v>1 de 2012</v>
      </c>
      <c r="J6536" s="30" t="s">
        <v>154</v>
      </c>
      <c r="K6536" s="30" t="str">
        <f t="shared" si="610"/>
        <v>1 de 2012 - 6 de 2019</v>
      </c>
      <c r="L6536" s="30">
        <v>88</v>
      </c>
    </row>
    <row r="6537" spans="9:12" hidden="1" x14ac:dyDescent="0.2">
      <c r="I6537" s="30" t="str">
        <f t="shared" si="611"/>
        <v>1 de 2012</v>
      </c>
      <c r="J6537" s="30" t="s">
        <v>155</v>
      </c>
      <c r="K6537" s="30" t="str">
        <f t="shared" si="610"/>
        <v>1 de 2012 - 7 de 2019</v>
      </c>
      <c r="L6537" s="30">
        <v>89</v>
      </c>
    </row>
    <row r="6538" spans="9:12" hidden="1" x14ac:dyDescent="0.2">
      <c r="I6538" s="30" t="str">
        <f t="shared" si="611"/>
        <v>1 de 2012</v>
      </c>
      <c r="J6538" s="30" t="s">
        <v>156</v>
      </c>
      <c r="K6538" s="30" t="str">
        <f t="shared" si="610"/>
        <v>1 de 2012 - 8 de 2019</v>
      </c>
      <c r="L6538" s="30">
        <v>90</v>
      </c>
    </row>
    <row r="6539" spans="9:12" hidden="1" x14ac:dyDescent="0.2">
      <c r="I6539" s="30" t="str">
        <f t="shared" si="611"/>
        <v>1 de 2012</v>
      </c>
      <c r="J6539" s="30" t="s">
        <v>157</v>
      </c>
      <c r="K6539" s="30" t="str">
        <f t="shared" si="610"/>
        <v>1 de 2012 - 9 de 2019</v>
      </c>
      <c r="L6539" s="30">
        <v>91</v>
      </c>
    </row>
    <row r="6540" spans="9:12" hidden="1" x14ac:dyDescent="0.2">
      <c r="I6540" s="30" t="str">
        <f t="shared" si="611"/>
        <v>1 de 2012</v>
      </c>
      <c r="J6540" s="30" t="s">
        <v>158</v>
      </c>
      <c r="K6540" s="30" t="str">
        <f t="shared" si="610"/>
        <v>1 de 2012 - 10 de 2019</v>
      </c>
      <c r="L6540" s="30">
        <v>92</v>
      </c>
    </row>
    <row r="6541" spans="9:12" hidden="1" x14ac:dyDescent="0.2">
      <c r="I6541" s="30" t="str">
        <f t="shared" si="611"/>
        <v>1 de 2012</v>
      </c>
      <c r="J6541" s="30" t="s">
        <v>159</v>
      </c>
      <c r="K6541" s="30" t="str">
        <f t="shared" si="610"/>
        <v>1 de 2012 - 11 de 2019</v>
      </c>
      <c r="L6541" s="30">
        <v>93</v>
      </c>
    </row>
    <row r="6542" spans="9:12" hidden="1" x14ac:dyDescent="0.2">
      <c r="I6542" s="30" t="str">
        <f t="shared" si="611"/>
        <v>1 de 2012</v>
      </c>
      <c r="J6542" s="30" t="s">
        <v>160</v>
      </c>
      <c r="K6542" s="30" t="str">
        <f t="shared" si="610"/>
        <v>1 de 2012 - 12 de 2019</v>
      </c>
      <c r="L6542" s="30">
        <v>94</v>
      </c>
    </row>
    <row r="6543" spans="9:12" hidden="1" x14ac:dyDescent="0.2">
      <c r="I6543" s="30" t="s">
        <v>66</v>
      </c>
      <c r="J6543" s="30" t="s">
        <v>149</v>
      </c>
      <c r="K6543" s="30" t="str">
        <f t="shared" si="610"/>
        <v>2 de 2012 - 1 de 2019</v>
      </c>
      <c r="L6543" s="47">
        <v>82</v>
      </c>
    </row>
    <row r="6544" spans="9:12" hidden="1" x14ac:dyDescent="0.2">
      <c r="I6544" s="30" t="str">
        <f>I6543</f>
        <v>2 de 2012</v>
      </c>
      <c r="J6544" s="30" t="s">
        <v>150</v>
      </c>
      <c r="K6544" s="30" t="str">
        <f t="shared" si="610"/>
        <v>2 de 2012 - 2 de 2019</v>
      </c>
      <c r="L6544" s="47">
        <v>83</v>
      </c>
    </row>
    <row r="6545" spans="9:12" hidden="1" x14ac:dyDescent="0.2">
      <c r="I6545" s="30" t="str">
        <f t="shared" ref="I6545:I6554" si="612">I6544</f>
        <v>2 de 2012</v>
      </c>
      <c r="J6545" s="30" t="s">
        <v>151</v>
      </c>
      <c r="K6545" s="30" t="str">
        <f t="shared" si="610"/>
        <v>2 de 2012 - 3 de 2019</v>
      </c>
      <c r="L6545" s="47">
        <v>84</v>
      </c>
    </row>
    <row r="6546" spans="9:12" hidden="1" x14ac:dyDescent="0.2">
      <c r="I6546" s="30" t="str">
        <f t="shared" si="612"/>
        <v>2 de 2012</v>
      </c>
      <c r="J6546" s="30" t="s">
        <v>152</v>
      </c>
      <c r="K6546" s="30" t="str">
        <f t="shared" si="610"/>
        <v>2 de 2012 - 4 de 2019</v>
      </c>
      <c r="L6546" s="47">
        <v>85</v>
      </c>
    </row>
    <row r="6547" spans="9:12" hidden="1" x14ac:dyDescent="0.2">
      <c r="I6547" s="30" t="str">
        <f t="shared" si="612"/>
        <v>2 de 2012</v>
      </c>
      <c r="J6547" s="30" t="s">
        <v>153</v>
      </c>
      <c r="K6547" s="30" t="str">
        <f t="shared" si="610"/>
        <v>2 de 2012 - 5 de 2019</v>
      </c>
      <c r="L6547" s="47">
        <v>86</v>
      </c>
    </row>
    <row r="6548" spans="9:12" hidden="1" x14ac:dyDescent="0.2">
      <c r="I6548" s="30" t="str">
        <f t="shared" si="612"/>
        <v>2 de 2012</v>
      </c>
      <c r="J6548" s="30" t="s">
        <v>154</v>
      </c>
      <c r="K6548" s="30" t="str">
        <f t="shared" si="610"/>
        <v>2 de 2012 - 6 de 2019</v>
      </c>
      <c r="L6548" s="47">
        <v>87</v>
      </c>
    </row>
    <row r="6549" spans="9:12" hidden="1" x14ac:dyDescent="0.2">
      <c r="I6549" s="30" t="str">
        <f t="shared" si="612"/>
        <v>2 de 2012</v>
      </c>
      <c r="J6549" s="30" t="s">
        <v>155</v>
      </c>
      <c r="K6549" s="30" t="str">
        <f t="shared" si="610"/>
        <v>2 de 2012 - 7 de 2019</v>
      </c>
      <c r="L6549" s="47">
        <v>88</v>
      </c>
    </row>
    <row r="6550" spans="9:12" hidden="1" x14ac:dyDescent="0.2">
      <c r="I6550" s="30" t="str">
        <f t="shared" si="612"/>
        <v>2 de 2012</v>
      </c>
      <c r="J6550" s="30" t="s">
        <v>156</v>
      </c>
      <c r="K6550" s="30" t="str">
        <f t="shared" si="610"/>
        <v>2 de 2012 - 8 de 2019</v>
      </c>
      <c r="L6550" s="47">
        <v>89</v>
      </c>
    </row>
    <row r="6551" spans="9:12" hidden="1" x14ac:dyDescent="0.2">
      <c r="I6551" s="30" t="str">
        <f t="shared" si="612"/>
        <v>2 de 2012</v>
      </c>
      <c r="J6551" s="30" t="s">
        <v>157</v>
      </c>
      <c r="K6551" s="30" t="str">
        <f t="shared" si="610"/>
        <v>2 de 2012 - 9 de 2019</v>
      </c>
      <c r="L6551" s="47">
        <v>90</v>
      </c>
    </row>
    <row r="6552" spans="9:12" hidden="1" x14ac:dyDescent="0.2">
      <c r="I6552" s="30" t="str">
        <f t="shared" si="612"/>
        <v>2 de 2012</v>
      </c>
      <c r="J6552" s="30" t="s">
        <v>158</v>
      </c>
      <c r="K6552" s="30" t="str">
        <f t="shared" si="610"/>
        <v>2 de 2012 - 10 de 2019</v>
      </c>
      <c r="L6552" s="47">
        <v>91</v>
      </c>
    </row>
    <row r="6553" spans="9:12" hidden="1" x14ac:dyDescent="0.2">
      <c r="I6553" s="30" t="str">
        <f t="shared" si="612"/>
        <v>2 de 2012</v>
      </c>
      <c r="J6553" s="30" t="s">
        <v>159</v>
      </c>
      <c r="K6553" s="30" t="str">
        <f t="shared" si="610"/>
        <v>2 de 2012 - 11 de 2019</v>
      </c>
      <c r="L6553" s="47">
        <v>92</v>
      </c>
    </row>
    <row r="6554" spans="9:12" hidden="1" x14ac:dyDescent="0.2">
      <c r="I6554" s="30" t="str">
        <f t="shared" si="612"/>
        <v>2 de 2012</v>
      </c>
      <c r="J6554" s="30" t="s">
        <v>160</v>
      </c>
      <c r="K6554" s="30" t="str">
        <f t="shared" si="610"/>
        <v>2 de 2012 - 12 de 2019</v>
      </c>
      <c r="L6554" s="47">
        <v>93</v>
      </c>
    </row>
    <row r="6555" spans="9:12" hidden="1" x14ac:dyDescent="0.2">
      <c r="I6555" s="47" t="s">
        <v>67</v>
      </c>
      <c r="J6555" s="30" t="s">
        <v>149</v>
      </c>
      <c r="K6555" s="30" t="str">
        <f t="shared" si="610"/>
        <v>3 de 2012 - 1 de 2019</v>
      </c>
      <c r="L6555" s="30">
        <v>81</v>
      </c>
    </row>
    <row r="6556" spans="9:12" hidden="1" x14ac:dyDescent="0.2">
      <c r="I6556" s="47" t="str">
        <f>I6555</f>
        <v>3 de 2012</v>
      </c>
      <c r="J6556" s="30" t="s">
        <v>150</v>
      </c>
      <c r="K6556" s="30" t="str">
        <f t="shared" si="610"/>
        <v>3 de 2012 - 2 de 2019</v>
      </c>
      <c r="L6556" s="30">
        <v>82</v>
      </c>
    </row>
    <row r="6557" spans="9:12" hidden="1" x14ac:dyDescent="0.2">
      <c r="I6557" s="47" t="str">
        <f t="shared" ref="I6557:I6566" si="613">I6556</f>
        <v>3 de 2012</v>
      </c>
      <c r="J6557" s="30" t="s">
        <v>151</v>
      </c>
      <c r="K6557" s="30" t="str">
        <f t="shared" si="610"/>
        <v>3 de 2012 - 3 de 2019</v>
      </c>
      <c r="L6557" s="30">
        <v>83</v>
      </c>
    </row>
    <row r="6558" spans="9:12" hidden="1" x14ac:dyDescent="0.2">
      <c r="I6558" s="47" t="str">
        <f t="shared" si="613"/>
        <v>3 de 2012</v>
      </c>
      <c r="J6558" s="30" t="s">
        <v>152</v>
      </c>
      <c r="K6558" s="30" t="str">
        <f t="shared" si="610"/>
        <v>3 de 2012 - 4 de 2019</v>
      </c>
      <c r="L6558" s="30">
        <v>84</v>
      </c>
    </row>
    <row r="6559" spans="9:12" hidden="1" x14ac:dyDescent="0.2">
      <c r="I6559" s="47" t="str">
        <f t="shared" si="613"/>
        <v>3 de 2012</v>
      </c>
      <c r="J6559" s="30" t="s">
        <v>153</v>
      </c>
      <c r="K6559" s="30" t="str">
        <f t="shared" si="610"/>
        <v>3 de 2012 - 5 de 2019</v>
      </c>
      <c r="L6559" s="30">
        <v>85</v>
      </c>
    </row>
    <row r="6560" spans="9:12" hidden="1" x14ac:dyDescent="0.2">
      <c r="I6560" s="47" t="str">
        <f t="shared" si="613"/>
        <v>3 de 2012</v>
      </c>
      <c r="J6560" s="30" t="s">
        <v>154</v>
      </c>
      <c r="K6560" s="30" t="str">
        <f t="shared" si="610"/>
        <v>3 de 2012 - 6 de 2019</v>
      </c>
      <c r="L6560" s="30">
        <v>86</v>
      </c>
    </row>
    <row r="6561" spans="9:12" hidden="1" x14ac:dyDescent="0.2">
      <c r="I6561" s="47" t="str">
        <f t="shared" si="613"/>
        <v>3 de 2012</v>
      </c>
      <c r="J6561" s="30" t="s">
        <v>155</v>
      </c>
      <c r="K6561" s="30" t="str">
        <f t="shared" si="610"/>
        <v>3 de 2012 - 7 de 2019</v>
      </c>
      <c r="L6561" s="30">
        <v>87</v>
      </c>
    </row>
    <row r="6562" spans="9:12" hidden="1" x14ac:dyDescent="0.2">
      <c r="I6562" s="47" t="str">
        <f t="shared" si="613"/>
        <v>3 de 2012</v>
      </c>
      <c r="J6562" s="30" t="s">
        <v>156</v>
      </c>
      <c r="K6562" s="30" t="str">
        <f t="shared" si="610"/>
        <v>3 de 2012 - 8 de 2019</v>
      </c>
      <c r="L6562" s="30">
        <v>88</v>
      </c>
    </row>
    <row r="6563" spans="9:12" hidden="1" x14ac:dyDescent="0.2">
      <c r="I6563" s="47" t="str">
        <f t="shared" si="613"/>
        <v>3 de 2012</v>
      </c>
      <c r="J6563" s="30" t="s">
        <v>157</v>
      </c>
      <c r="K6563" s="30" t="str">
        <f t="shared" si="610"/>
        <v>3 de 2012 - 9 de 2019</v>
      </c>
      <c r="L6563" s="30">
        <v>89</v>
      </c>
    </row>
    <row r="6564" spans="9:12" hidden="1" x14ac:dyDescent="0.2">
      <c r="I6564" s="47" t="str">
        <f t="shared" si="613"/>
        <v>3 de 2012</v>
      </c>
      <c r="J6564" s="30" t="s">
        <v>158</v>
      </c>
      <c r="K6564" s="30" t="str">
        <f t="shared" si="610"/>
        <v>3 de 2012 - 10 de 2019</v>
      </c>
      <c r="L6564" s="30">
        <v>90</v>
      </c>
    </row>
    <row r="6565" spans="9:12" hidden="1" x14ac:dyDescent="0.2">
      <c r="I6565" s="47" t="str">
        <f t="shared" si="613"/>
        <v>3 de 2012</v>
      </c>
      <c r="J6565" s="30" t="s">
        <v>159</v>
      </c>
      <c r="K6565" s="30" t="str">
        <f t="shared" si="610"/>
        <v>3 de 2012 - 11 de 2019</v>
      </c>
      <c r="L6565" s="30">
        <v>91</v>
      </c>
    </row>
    <row r="6566" spans="9:12" hidden="1" x14ac:dyDescent="0.2">
      <c r="I6566" s="47" t="str">
        <f t="shared" si="613"/>
        <v>3 de 2012</v>
      </c>
      <c r="J6566" s="30" t="s">
        <v>160</v>
      </c>
      <c r="K6566" s="30" t="str">
        <f t="shared" si="610"/>
        <v>3 de 2012 - 12 de 2019</v>
      </c>
      <c r="L6566" s="30">
        <v>92</v>
      </c>
    </row>
    <row r="6567" spans="9:12" hidden="1" x14ac:dyDescent="0.2">
      <c r="I6567" s="47" t="s">
        <v>68</v>
      </c>
      <c r="J6567" s="30" t="s">
        <v>149</v>
      </c>
      <c r="K6567" s="30" t="str">
        <f t="shared" si="610"/>
        <v>4 de 2012 - 1 de 2019</v>
      </c>
      <c r="L6567" s="30">
        <v>80</v>
      </c>
    </row>
    <row r="6568" spans="9:12" hidden="1" x14ac:dyDescent="0.2">
      <c r="I6568" s="47" t="str">
        <f>I6567</f>
        <v>4 de 2012</v>
      </c>
      <c r="J6568" s="30" t="s">
        <v>150</v>
      </c>
      <c r="K6568" s="30" t="str">
        <f t="shared" si="610"/>
        <v>4 de 2012 - 2 de 2019</v>
      </c>
      <c r="L6568" s="30">
        <v>81</v>
      </c>
    </row>
    <row r="6569" spans="9:12" hidden="1" x14ac:dyDescent="0.2">
      <c r="I6569" s="47" t="str">
        <f t="shared" ref="I6569:I6578" si="614">I6568</f>
        <v>4 de 2012</v>
      </c>
      <c r="J6569" s="30" t="s">
        <v>151</v>
      </c>
      <c r="K6569" s="30" t="str">
        <f t="shared" si="610"/>
        <v>4 de 2012 - 3 de 2019</v>
      </c>
      <c r="L6569" s="30">
        <v>82</v>
      </c>
    </row>
    <row r="6570" spans="9:12" hidden="1" x14ac:dyDescent="0.2">
      <c r="I6570" s="47" t="str">
        <f t="shared" si="614"/>
        <v>4 de 2012</v>
      </c>
      <c r="J6570" s="30" t="s">
        <v>152</v>
      </c>
      <c r="K6570" s="30" t="str">
        <f t="shared" si="610"/>
        <v>4 de 2012 - 4 de 2019</v>
      </c>
      <c r="L6570" s="30">
        <v>83</v>
      </c>
    </row>
    <row r="6571" spans="9:12" hidden="1" x14ac:dyDescent="0.2">
      <c r="I6571" s="47" t="str">
        <f t="shared" si="614"/>
        <v>4 de 2012</v>
      </c>
      <c r="J6571" s="30" t="s">
        <v>153</v>
      </c>
      <c r="K6571" s="30" t="str">
        <f t="shared" si="610"/>
        <v>4 de 2012 - 5 de 2019</v>
      </c>
      <c r="L6571" s="30">
        <v>84</v>
      </c>
    </row>
    <row r="6572" spans="9:12" hidden="1" x14ac:dyDescent="0.2">
      <c r="I6572" s="47" t="str">
        <f t="shared" si="614"/>
        <v>4 de 2012</v>
      </c>
      <c r="J6572" s="30" t="s">
        <v>154</v>
      </c>
      <c r="K6572" s="30" t="str">
        <f t="shared" si="610"/>
        <v>4 de 2012 - 6 de 2019</v>
      </c>
      <c r="L6572" s="30">
        <v>85</v>
      </c>
    </row>
    <row r="6573" spans="9:12" hidden="1" x14ac:dyDescent="0.2">
      <c r="I6573" s="47" t="str">
        <f t="shared" si="614"/>
        <v>4 de 2012</v>
      </c>
      <c r="J6573" s="30" t="s">
        <v>155</v>
      </c>
      <c r="K6573" s="30" t="str">
        <f t="shared" si="610"/>
        <v>4 de 2012 - 7 de 2019</v>
      </c>
      <c r="L6573" s="30">
        <v>86</v>
      </c>
    </row>
    <row r="6574" spans="9:12" hidden="1" x14ac:dyDescent="0.2">
      <c r="I6574" s="47" t="str">
        <f t="shared" si="614"/>
        <v>4 de 2012</v>
      </c>
      <c r="J6574" s="30" t="s">
        <v>156</v>
      </c>
      <c r="K6574" s="30" t="str">
        <f t="shared" si="610"/>
        <v>4 de 2012 - 8 de 2019</v>
      </c>
      <c r="L6574" s="30">
        <v>87</v>
      </c>
    </row>
    <row r="6575" spans="9:12" hidden="1" x14ac:dyDescent="0.2">
      <c r="I6575" s="47" t="str">
        <f t="shared" si="614"/>
        <v>4 de 2012</v>
      </c>
      <c r="J6575" s="30" t="s">
        <v>157</v>
      </c>
      <c r="K6575" s="30" t="str">
        <f t="shared" si="610"/>
        <v>4 de 2012 - 9 de 2019</v>
      </c>
      <c r="L6575" s="30">
        <v>88</v>
      </c>
    </row>
    <row r="6576" spans="9:12" hidden="1" x14ac:dyDescent="0.2">
      <c r="I6576" s="47" t="str">
        <f t="shared" si="614"/>
        <v>4 de 2012</v>
      </c>
      <c r="J6576" s="30" t="s">
        <v>158</v>
      </c>
      <c r="K6576" s="30" t="str">
        <f t="shared" si="610"/>
        <v>4 de 2012 - 10 de 2019</v>
      </c>
      <c r="L6576" s="30">
        <v>89</v>
      </c>
    </row>
    <row r="6577" spans="9:12" hidden="1" x14ac:dyDescent="0.2">
      <c r="I6577" s="47" t="str">
        <f t="shared" si="614"/>
        <v>4 de 2012</v>
      </c>
      <c r="J6577" s="30" t="s">
        <v>159</v>
      </c>
      <c r="K6577" s="30" t="str">
        <f t="shared" si="610"/>
        <v>4 de 2012 - 11 de 2019</v>
      </c>
      <c r="L6577" s="30">
        <v>90</v>
      </c>
    </row>
    <row r="6578" spans="9:12" hidden="1" x14ac:dyDescent="0.2">
      <c r="I6578" s="47" t="str">
        <f t="shared" si="614"/>
        <v>4 de 2012</v>
      </c>
      <c r="J6578" s="30" t="s">
        <v>160</v>
      </c>
      <c r="K6578" s="30" t="str">
        <f t="shared" si="610"/>
        <v>4 de 2012 - 12 de 2019</v>
      </c>
      <c r="L6578" s="30">
        <v>91</v>
      </c>
    </row>
    <row r="6579" spans="9:12" hidden="1" x14ac:dyDescent="0.2">
      <c r="I6579" s="47" t="s">
        <v>69</v>
      </c>
      <c r="J6579" s="30" t="s">
        <v>149</v>
      </c>
      <c r="K6579" s="30" t="str">
        <f t="shared" si="610"/>
        <v>5 de 2012 - 1 de 2019</v>
      </c>
      <c r="L6579" s="30">
        <v>79</v>
      </c>
    </row>
    <row r="6580" spans="9:12" hidden="1" x14ac:dyDescent="0.2">
      <c r="I6580" s="47" t="str">
        <f>I6579</f>
        <v>5 de 2012</v>
      </c>
      <c r="J6580" s="30" t="s">
        <v>150</v>
      </c>
      <c r="K6580" s="30" t="str">
        <f t="shared" si="610"/>
        <v>5 de 2012 - 2 de 2019</v>
      </c>
      <c r="L6580" s="30">
        <v>80</v>
      </c>
    </row>
    <row r="6581" spans="9:12" hidden="1" x14ac:dyDescent="0.2">
      <c r="I6581" s="47" t="str">
        <f t="shared" ref="I6581:I6590" si="615">I6580</f>
        <v>5 de 2012</v>
      </c>
      <c r="J6581" s="30" t="s">
        <v>151</v>
      </c>
      <c r="K6581" s="30" t="str">
        <f t="shared" si="610"/>
        <v>5 de 2012 - 3 de 2019</v>
      </c>
      <c r="L6581" s="30">
        <v>81</v>
      </c>
    </row>
    <row r="6582" spans="9:12" hidden="1" x14ac:dyDescent="0.2">
      <c r="I6582" s="47" t="str">
        <f t="shared" si="615"/>
        <v>5 de 2012</v>
      </c>
      <c r="J6582" s="30" t="s">
        <v>152</v>
      </c>
      <c r="K6582" s="30" t="str">
        <f t="shared" si="610"/>
        <v>5 de 2012 - 4 de 2019</v>
      </c>
      <c r="L6582" s="30">
        <v>82</v>
      </c>
    </row>
    <row r="6583" spans="9:12" hidden="1" x14ac:dyDescent="0.2">
      <c r="I6583" s="47" t="str">
        <f t="shared" si="615"/>
        <v>5 de 2012</v>
      </c>
      <c r="J6583" s="30" t="s">
        <v>153</v>
      </c>
      <c r="K6583" s="30" t="str">
        <f t="shared" si="610"/>
        <v>5 de 2012 - 5 de 2019</v>
      </c>
      <c r="L6583" s="30">
        <v>83</v>
      </c>
    </row>
    <row r="6584" spans="9:12" hidden="1" x14ac:dyDescent="0.2">
      <c r="I6584" s="47" t="str">
        <f t="shared" si="615"/>
        <v>5 de 2012</v>
      </c>
      <c r="J6584" s="30" t="s">
        <v>154</v>
      </c>
      <c r="K6584" s="30" t="str">
        <f t="shared" si="610"/>
        <v>5 de 2012 - 6 de 2019</v>
      </c>
      <c r="L6584" s="30">
        <v>84</v>
      </c>
    </row>
    <row r="6585" spans="9:12" hidden="1" x14ac:dyDescent="0.2">
      <c r="I6585" s="47" t="str">
        <f t="shared" si="615"/>
        <v>5 de 2012</v>
      </c>
      <c r="J6585" s="30" t="s">
        <v>155</v>
      </c>
      <c r="K6585" s="30" t="str">
        <f t="shared" si="610"/>
        <v>5 de 2012 - 7 de 2019</v>
      </c>
      <c r="L6585" s="30">
        <v>85</v>
      </c>
    </row>
    <row r="6586" spans="9:12" hidden="1" x14ac:dyDescent="0.2">
      <c r="I6586" s="47" t="str">
        <f t="shared" si="615"/>
        <v>5 de 2012</v>
      </c>
      <c r="J6586" s="30" t="s">
        <v>156</v>
      </c>
      <c r="K6586" s="30" t="str">
        <f t="shared" si="610"/>
        <v>5 de 2012 - 8 de 2019</v>
      </c>
      <c r="L6586" s="30">
        <v>86</v>
      </c>
    </row>
    <row r="6587" spans="9:12" hidden="1" x14ac:dyDescent="0.2">
      <c r="I6587" s="47" t="str">
        <f t="shared" si="615"/>
        <v>5 de 2012</v>
      </c>
      <c r="J6587" s="30" t="s">
        <v>157</v>
      </c>
      <c r="K6587" s="30" t="str">
        <f t="shared" si="610"/>
        <v>5 de 2012 - 9 de 2019</v>
      </c>
      <c r="L6587" s="30">
        <v>87</v>
      </c>
    </row>
    <row r="6588" spans="9:12" hidden="1" x14ac:dyDescent="0.2">
      <c r="I6588" s="47" t="str">
        <f t="shared" si="615"/>
        <v>5 de 2012</v>
      </c>
      <c r="J6588" s="30" t="s">
        <v>158</v>
      </c>
      <c r="K6588" s="30" t="str">
        <f t="shared" si="610"/>
        <v>5 de 2012 - 10 de 2019</v>
      </c>
      <c r="L6588" s="30">
        <v>88</v>
      </c>
    </row>
    <row r="6589" spans="9:12" hidden="1" x14ac:dyDescent="0.2">
      <c r="I6589" s="47" t="str">
        <f t="shared" si="615"/>
        <v>5 de 2012</v>
      </c>
      <c r="J6589" s="30" t="s">
        <v>159</v>
      </c>
      <c r="K6589" s="30" t="str">
        <f t="shared" si="610"/>
        <v>5 de 2012 - 11 de 2019</v>
      </c>
      <c r="L6589" s="30">
        <v>89</v>
      </c>
    </row>
    <row r="6590" spans="9:12" hidden="1" x14ac:dyDescent="0.2">
      <c r="I6590" s="47" t="str">
        <f t="shared" si="615"/>
        <v>5 de 2012</v>
      </c>
      <c r="J6590" s="30" t="s">
        <v>160</v>
      </c>
      <c r="K6590" s="30" t="str">
        <f t="shared" si="610"/>
        <v>5 de 2012 - 12 de 2019</v>
      </c>
      <c r="L6590" s="30">
        <v>90</v>
      </c>
    </row>
    <row r="6591" spans="9:12" hidden="1" x14ac:dyDescent="0.2">
      <c r="I6591" s="47" t="s">
        <v>70</v>
      </c>
      <c r="J6591" s="30" t="s">
        <v>149</v>
      </c>
      <c r="K6591" s="30" t="str">
        <f t="shared" si="610"/>
        <v>6 de 2012 - 1 de 2019</v>
      </c>
      <c r="L6591" s="30">
        <v>78</v>
      </c>
    </row>
    <row r="6592" spans="9:12" hidden="1" x14ac:dyDescent="0.2">
      <c r="I6592" s="47" t="str">
        <f>I6591</f>
        <v>6 de 2012</v>
      </c>
      <c r="J6592" s="30" t="s">
        <v>150</v>
      </c>
      <c r="K6592" s="30" t="str">
        <f t="shared" si="610"/>
        <v>6 de 2012 - 2 de 2019</v>
      </c>
      <c r="L6592" s="30">
        <v>79</v>
      </c>
    </row>
    <row r="6593" spans="9:12" hidden="1" x14ac:dyDescent="0.2">
      <c r="I6593" s="47" t="str">
        <f t="shared" ref="I6593:I6602" si="616">I6592</f>
        <v>6 de 2012</v>
      </c>
      <c r="J6593" s="30" t="s">
        <v>151</v>
      </c>
      <c r="K6593" s="30" t="str">
        <f t="shared" si="610"/>
        <v>6 de 2012 - 3 de 2019</v>
      </c>
      <c r="L6593" s="30">
        <v>80</v>
      </c>
    </row>
    <row r="6594" spans="9:12" hidden="1" x14ac:dyDescent="0.2">
      <c r="I6594" s="47" t="str">
        <f t="shared" si="616"/>
        <v>6 de 2012</v>
      </c>
      <c r="J6594" s="30" t="s">
        <v>152</v>
      </c>
      <c r="K6594" s="30" t="str">
        <f t="shared" si="610"/>
        <v>6 de 2012 - 4 de 2019</v>
      </c>
      <c r="L6594" s="30">
        <v>81</v>
      </c>
    </row>
    <row r="6595" spans="9:12" hidden="1" x14ac:dyDescent="0.2">
      <c r="I6595" s="47" t="str">
        <f t="shared" si="616"/>
        <v>6 de 2012</v>
      </c>
      <c r="J6595" s="30" t="s">
        <v>153</v>
      </c>
      <c r="K6595" s="30" t="str">
        <f t="shared" si="610"/>
        <v>6 de 2012 - 5 de 2019</v>
      </c>
      <c r="L6595" s="30">
        <v>82</v>
      </c>
    </row>
    <row r="6596" spans="9:12" hidden="1" x14ac:dyDescent="0.2">
      <c r="I6596" s="47" t="str">
        <f t="shared" si="616"/>
        <v>6 de 2012</v>
      </c>
      <c r="J6596" s="30" t="s">
        <v>154</v>
      </c>
      <c r="K6596" s="30" t="str">
        <f t="shared" ref="K6596:K6659" si="617">CONCATENATE(I6596," - ",J6596)</f>
        <v>6 de 2012 - 6 de 2019</v>
      </c>
      <c r="L6596" s="30">
        <v>83</v>
      </c>
    </row>
    <row r="6597" spans="9:12" hidden="1" x14ac:dyDescent="0.2">
      <c r="I6597" s="47" t="str">
        <f t="shared" si="616"/>
        <v>6 de 2012</v>
      </c>
      <c r="J6597" s="30" t="s">
        <v>155</v>
      </c>
      <c r="K6597" s="30" t="str">
        <f t="shared" si="617"/>
        <v>6 de 2012 - 7 de 2019</v>
      </c>
      <c r="L6597" s="30">
        <v>84</v>
      </c>
    </row>
    <row r="6598" spans="9:12" hidden="1" x14ac:dyDescent="0.2">
      <c r="I6598" s="47" t="str">
        <f t="shared" si="616"/>
        <v>6 de 2012</v>
      </c>
      <c r="J6598" s="30" t="s">
        <v>156</v>
      </c>
      <c r="K6598" s="30" t="str">
        <f t="shared" si="617"/>
        <v>6 de 2012 - 8 de 2019</v>
      </c>
      <c r="L6598" s="30">
        <v>85</v>
      </c>
    </row>
    <row r="6599" spans="9:12" hidden="1" x14ac:dyDescent="0.2">
      <c r="I6599" s="47" t="str">
        <f t="shared" si="616"/>
        <v>6 de 2012</v>
      </c>
      <c r="J6599" s="30" t="s">
        <v>157</v>
      </c>
      <c r="K6599" s="30" t="str">
        <f t="shared" si="617"/>
        <v>6 de 2012 - 9 de 2019</v>
      </c>
      <c r="L6599" s="30">
        <v>86</v>
      </c>
    </row>
    <row r="6600" spans="9:12" hidden="1" x14ac:dyDescent="0.2">
      <c r="I6600" s="47" t="str">
        <f t="shared" si="616"/>
        <v>6 de 2012</v>
      </c>
      <c r="J6600" s="30" t="s">
        <v>158</v>
      </c>
      <c r="K6600" s="30" t="str">
        <f t="shared" si="617"/>
        <v>6 de 2012 - 10 de 2019</v>
      </c>
      <c r="L6600" s="30">
        <v>87</v>
      </c>
    </row>
    <row r="6601" spans="9:12" hidden="1" x14ac:dyDescent="0.2">
      <c r="I6601" s="47" t="str">
        <f t="shared" si="616"/>
        <v>6 de 2012</v>
      </c>
      <c r="J6601" s="30" t="s">
        <v>159</v>
      </c>
      <c r="K6601" s="30" t="str">
        <f t="shared" si="617"/>
        <v>6 de 2012 - 11 de 2019</v>
      </c>
      <c r="L6601" s="30">
        <v>88</v>
      </c>
    </row>
    <row r="6602" spans="9:12" hidden="1" x14ac:dyDescent="0.2">
      <c r="I6602" s="47" t="str">
        <f t="shared" si="616"/>
        <v>6 de 2012</v>
      </c>
      <c r="J6602" s="30" t="s">
        <v>160</v>
      </c>
      <c r="K6602" s="30" t="str">
        <f t="shared" si="617"/>
        <v>6 de 2012 - 12 de 2019</v>
      </c>
      <c r="L6602" s="30">
        <v>89</v>
      </c>
    </row>
    <row r="6603" spans="9:12" hidden="1" x14ac:dyDescent="0.2">
      <c r="I6603" s="47" t="s">
        <v>71</v>
      </c>
      <c r="J6603" s="30" t="s">
        <v>149</v>
      </c>
      <c r="K6603" s="30" t="str">
        <f t="shared" si="617"/>
        <v>7 de 2012 - 1 de 2019</v>
      </c>
      <c r="L6603" s="30">
        <v>77</v>
      </c>
    </row>
    <row r="6604" spans="9:12" hidden="1" x14ac:dyDescent="0.2">
      <c r="I6604" s="47" t="str">
        <f>I6603</f>
        <v>7 de 2012</v>
      </c>
      <c r="J6604" s="30" t="s">
        <v>150</v>
      </c>
      <c r="K6604" s="30" t="str">
        <f t="shared" si="617"/>
        <v>7 de 2012 - 2 de 2019</v>
      </c>
      <c r="L6604" s="30">
        <v>78</v>
      </c>
    </row>
    <row r="6605" spans="9:12" hidden="1" x14ac:dyDescent="0.2">
      <c r="I6605" s="47" t="str">
        <f t="shared" ref="I6605:I6614" si="618">I6604</f>
        <v>7 de 2012</v>
      </c>
      <c r="J6605" s="30" t="s">
        <v>151</v>
      </c>
      <c r="K6605" s="30" t="str">
        <f t="shared" si="617"/>
        <v>7 de 2012 - 3 de 2019</v>
      </c>
      <c r="L6605" s="30">
        <v>79</v>
      </c>
    </row>
    <row r="6606" spans="9:12" hidden="1" x14ac:dyDescent="0.2">
      <c r="I6606" s="47" t="str">
        <f t="shared" si="618"/>
        <v>7 de 2012</v>
      </c>
      <c r="J6606" s="30" t="s">
        <v>152</v>
      </c>
      <c r="K6606" s="30" t="str">
        <f t="shared" si="617"/>
        <v>7 de 2012 - 4 de 2019</v>
      </c>
      <c r="L6606" s="30">
        <v>80</v>
      </c>
    </row>
    <row r="6607" spans="9:12" hidden="1" x14ac:dyDescent="0.2">
      <c r="I6607" s="47" t="str">
        <f t="shared" si="618"/>
        <v>7 de 2012</v>
      </c>
      <c r="J6607" s="30" t="s">
        <v>153</v>
      </c>
      <c r="K6607" s="30" t="str">
        <f t="shared" si="617"/>
        <v>7 de 2012 - 5 de 2019</v>
      </c>
      <c r="L6607" s="30">
        <v>81</v>
      </c>
    </row>
    <row r="6608" spans="9:12" hidden="1" x14ac:dyDescent="0.2">
      <c r="I6608" s="47" t="str">
        <f t="shared" si="618"/>
        <v>7 de 2012</v>
      </c>
      <c r="J6608" s="30" t="s">
        <v>154</v>
      </c>
      <c r="K6608" s="30" t="str">
        <f t="shared" si="617"/>
        <v>7 de 2012 - 6 de 2019</v>
      </c>
      <c r="L6608" s="30">
        <v>82</v>
      </c>
    </row>
    <row r="6609" spans="9:12" hidden="1" x14ac:dyDescent="0.2">
      <c r="I6609" s="47" t="str">
        <f t="shared" si="618"/>
        <v>7 de 2012</v>
      </c>
      <c r="J6609" s="30" t="s">
        <v>155</v>
      </c>
      <c r="K6609" s="30" t="str">
        <f t="shared" si="617"/>
        <v>7 de 2012 - 7 de 2019</v>
      </c>
      <c r="L6609" s="30">
        <v>83</v>
      </c>
    </row>
    <row r="6610" spans="9:12" hidden="1" x14ac:dyDescent="0.2">
      <c r="I6610" s="47" t="str">
        <f t="shared" si="618"/>
        <v>7 de 2012</v>
      </c>
      <c r="J6610" s="30" t="s">
        <v>156</v>
      </c>
      <c r="K6610" s="30" t="str">
        <f t="shared" si="617"/>
        <v>7 de 2012 - 8 de 2019</v>
      </c>
      <c r="L6610" s="30">
        <v>84</v>
      </c>
    </row>
    <row r="6611" spans="9:12" hidden="1" x14ac:dyDescent="0.2">
      <c r="I6611" s="47" t="str">
        <f t="shared" si="618"/>
        <v>7 de 2012</v>
      </c>
      <c r="J6611" s="30" t="s">
        <v>157</v>
      </c>
      <c r="K6611" s="30" t="str">
        <f t="shared" si="617"/>
        <v>7 de 2012 - 9 de 2019</v>
      </c>
      <c r="L6611" s="30">
        <v>85</v>
      </c>
    </row>
    <row r="6612" spans="9:12" hidden="1" x14ac:dyDescent="0.2">
      <c r="I6612" s="47" t="str">
        <f t="shared" si="618"/>
        <v>7 de 2012</v>
      </c>
      <c r="J6612" s="30" t="s">
        <v>158</v>
      </c>
      <c r="K6612" s="30" t="str">
        <f t="shared" si="617"/>
        <v>7 de 2012 - 10 de 2019</v>
      </c>
      <c r="L6612" s="30">
        <v>86</v>
      </c>
    </row>
    <row r="6613" spans="9:12" hidden="1" x14ac:dyDescent="0.2">
      <c r="I6613" s="47" t="str">
        <f t="shared" si="618"/>
        <v>7 de 2012</v>
      </c>
      <c r="J6613" s="30" t="s">
        <v>159</v>
      </c>
      <c r="K6613" s="30" t="str">
        <f t="shared" si="617"/>
        <v>7 de 2012 - 11 de 2019</v>
      </c>
      <c r="L6613" s="30">
        <v>87</v>
      </c>
    </row>
    <row r="6614" spans="9:12" hidden="1" x14ac:dyDescent="0.2">
      <c r="I6614" s="47" t="str">
        <f t="shared" si="618"/>
        <v>7 de 2012</v>
      </c>
      <c r="J6614" s="30" t="s">
        <v>160</v>
      </c>
      <c r="K6614" s="30" t="str">
        <f t="shared" si="617"/>
        <v>7 de 2012 - 12 de 2019</v>
      </c>
      <c r="L6614" s="30">
        <v>88</v>
      </c>
    </row>
    <row r="6615" spans="9:12" hidden="1" x14ac:dyDescent="0.2">
      <c r="I6615" s="47" t="s">
        <v>72</v>
      </c>
      <c r="J6615" s="30" t="s">
        <v>149</v>
      </c>
      <c r="K6615" s="30" t="str">
        <f t="shared" si="617"/>
        <v>8 de 2012 - 1 de 2019</v>
      </c>
      <c r="L6615" s="30">
        <v>76</v>
      </c>
    </row>
    <row r="6616" spans="9:12" hidden="1" x14ac:dyDescent="0.2">
      <c r="I6616" s="47" t="str">
        <f>I6615</f>
        <v>8 de 2012</v>
      </c>
      <c r="J6616" s="30" t="s">
        <v>150</v>
      </c>
      <c r="K6616" s="30" t="str">
        <f t="shared" si="617"/>
        <v>8 de 2012 - 2 de 2019</v>
      </c>
      <c r="L6616" s="30">
        <v>77</v>
      </c>
    </row>
    <row r="6617" spans="9:12" hidden="1" x14ac:dyDescent="0.2">
      <c r="I6617" s="47" t="str">
        <f t="shared" ref="I6617:I6626" si="619">I6616</f>
        <v>8 de 2012</v>
      </c>
      <c r="J6617" s="30" t="s">
        <v>151</v>
      </c>
      <c r="K6617" s="30" t="str">
        <f t="shared" si="617"/>
        <v>8 de 2012 - 3 de 2019</v>
      </c>
      <c r="L6617" s="30">
        <v>78</v>
      </c>
    </row>
    <row r="6618" spans="9:12" hidden="1" x14ac:dyDescent="0.2">
      <c r="I6618" s="47" t="str">
        <f t="shared" si="619"/>
        <v>8 de 2012</v>
      </c>
      <c r="J6618" s="30" t="s">
        <v>152</v>
      </c>
      <c r="K6618" s="30" t="str">
        <f t="shared" si="617"/>
        <v>8 de 2012 - 4 de 2019</v>
      </c>
      <c r="L6618" s="30">
        <v>79</v>
      </c>
    </row>
    <row r="6619" spans="9:12" hidden="1" x14ac:dyDescent="0.2">
      <c r="I6619" s="47" t="str">
        <f t="shared" si="619"/>
        <v>8 de 2012</v>
      </c>
      <c r="J6619" s="30" t="s">
        <v>153</v>
      </c>
      <c r="K6619" s="30" t="str">
        <f t="shared" si="617"/>
        <v>8 de 2012 - 5 de 2019</v>
      </c>
      <c r="L6619" s="30">
        <v>80</v>
      </c>
    </row>
    <row r="6620" spans="9:12" hidden="1" x14ac:dyDescent="0.2">
      <c r="I6620" s="47" t="str">
        <f t="shared" si="619"/>
        <v>8 de 2012</v>
      </c>
      <c r="J6620" s="30" t="s">
        <v>154</v>
      </c>
      <c r="K6620" s="30" t="str">
        <f t="shared" si="617"/>
        <v>8 de 2012 - 6 de 2019</v>
      </c>
      <c r="L6620" s="30">
        <v>81</v>
      </c>
    </row>
    <row r="6621" spans="9:12" hidden="1" x14ac:dyDescent="0.2">
      <c r="I6621" s="47" t="str">
        <f t="shared" si="619"/>
        <v>8 de 2012</v>
      </c>
      <c r="J6621" s="30" t="s">
        <v>155</v>
      </c>
      <c r="K6621" s="30" t="str">
        <f t="shared" si="617"/>
        <v>8 de 2012 - 7 de 2019</v>
      </c>
      <c r="L6621" s="30">
        <v>82</v>
      </c>
    </row>
    <row r="6622" spans="9:12" hidden="1" x14ac:dyDescent="0.2">
      <c r="I6622" s="47" t="str">
        <f t="shared" si="619"/>
        <v>8 de 2012</v>
      </c>
      <c r="J6622" s="30" t="s">
        <v>156</v>
      </c>
      <c r="K6622" s="30" t="str">
        <f t="shared" si="617"/>
        <v>8 de 2012 - 8 de 2019</v>
      </c>
      <c r="L6622" s="30">
        <v>83</v>
      </c>
    </row>
    <row r="6623" spans="9:12" hidden="1" x14ac:dyDescent="0.2">
      <c r="I6623" s="47" t="str">
        <f t="shared" si="619"/>
        <v>8 de 2012</v>
      </c>
      <c r="J6623" s="30" t="s">
        <v>157</v>
      </c>
      <c r="K6623" s="30" t="str">
        <f t="shared" si="617"/>
        <v>8 de 2012 - 9 de 2019</v>
      </c>
      <c r="L6623" s="30">
        <v>84</v>
      </c>
    </row>
    <row r="6624" spans="9:12" hidden="1" x14ac:dyDescent="0.2">
      <c r="I6624" s="47" t="str">
        <f t="shared" si="619"/>
        <v>8 de 2012</v>
      </c>
      <c r="J6624" s="30" t="s">
        <v>158</v>
      </c>
      <c r="K6624" s="30" t="str">
        <f t="shared" si="617"/>
        <v>8 de 2012 - 10 de 2019</v>
      </c>
      <c r="L6624" s="30">
        <v>85</v>
      </c>
    </row>
    <row r="6625" spans="9:12" hidden="1" x14ac:dyDescent="0.2">
      <c r="I6625" s="47" t="str">
        <f t="shared" si="619"/>
        <v>8 de 2012</v>
      </c>
      <c r="J6625" s="30" t="s">
        <v>159</v>
      </c>
      <c r="K6625" s="30" t="str">
        <f t="shared" si="617"/>
        <v>8 de 2012 - 11 de 2019</v>
      </c>
      <c r="L6625" s="30">
        <v>86</v>
      </c>
    </row>
    <row r="6626" spans="9:12" hidden="1" x14ac:dyDescent="0.2">
      <c r="I6626" s="47" t="str">
        <f t="shared" si="619"/>
        <v>8 de 2012</v>
      </c>
      <c r="J6626" s="30" t="s">
        <v>160</v>
      </c>
      <c r="K6626" s="30" t="str">
        <f t="shared" si="617"/>
        <v>8 de 2012 - 12 de 2019</v>
      </c>
      <c r="L6626" s="30">
        <v>87</v>
      </c>
    </row>
    <row r="6627" spans="9:12" hidden="1" x14ac:dyDescent="0.2">
      <c r="I6627" s="47" t="s">
        <v>73</v>
      </c>
      <c r="J6627" s="30" t="s">
        <v>149</v>
      </c>
      <c r="K6627" s="30" t="str">
        <f t="shared" si="617"/>
        <v>9 de 2012 - 1 de 2019</v>
      </c>
      <c r="L6627" s="30">
        <v>75</v>
      </c>
    </row>
    <row r="6628" spans="9:12" hidden="1" x14ac:dyDescent="0.2">
      <c r="I6628" s="30" t="str">
        <f>I6627</f>
        <v>9 de 2012</v>
      </c>
      <c r="J6628" s="30" t="s">
        <v>150</v>
      </c>
      <c r="K6628" s="30" t="str">
        <f t="shared" si="617"/>
        <v>9 de 2012 - 2 de 2019</v>
      </c>
      <c r="L6628" s="30">
        <v>76</v>
      </c>
    </row>
    <row r="6629" spans="9:12" hidden="1" x14ac:dyDescent="0.2">
      <c r="I6629" s="30" t="str">
        <f t="shared" ref="I6629:I6638" si="620">I6628</f>
        <v>9 de 2012</v>
      </c>
      <c r="J6629" s="30" t="s">
        <v>151</v>
      </c>
      <c r="K6629" s="30" t="str">
        <f t="shared" si="617"/>
        <v>9 de 2012 - 3 de 2019</v>
      </c>
      <c r="L6629" s="30">
        <v>77</v>
      </c>
    </row>
    <row r="6630" spans="9:12" hidden="1" x14ac:dyDescent="0.2">
      <c r="I6630" s="30" t="str">
        <f t="shared" si="620"/>
        <v>9 de 2012</v>
      </c>
      <c r="J6630" s="30" t="s">
        <v>152</v>
      </c>
      <c r="K6630" s="30" t="str">
        <f t="shared" si="617"/>
        <v>9 de 2012 - 4 de 2019</v>
      </c>
      <c r="L6630" s="30">
        <v>78</v>
      </c>
    </row>
    <row r="6631" spans="9:12" hidden="1" x14ac:dyDescent="0.2">
      <c r="I6631" s="30" t="str">
        <f t="shared" si="620"/>
        <v>9 de 2012</v>
      </c>
      <c r="J6631" s="30" t="s">
        <v>153</v>
      </c>
      <c r="K6631" s="30" t="str">
        <f t="shared" si="617"/>
        <v>9 de 2012 - 5 de 2019</v>
      </c>
      <c r="L6631" s="30">
        <v>79</v>
      </c>
    </row>
    <row r="6632" spans="9:12" hidden="1" x14ac:dyDescent="0.2">
      <c r="I6632" s="30" t="str">
        <f t="shared" si="620"/>
        <v>9 de 2012</v>
      </c>
      <c r="J6632" s="30" t="s">
        <v>154</v>
      </c>
      <c r="K6632" s="30" t="str">
        <f t="shared" si="617"/>
        <v>9 de 2012 - 6 de 2019</v>
      </c>
      <c r="L6632" s="30">
        <v>80</v>
      </c>
    </row>
    <row r="6633" spans="9:12" hidden="1" x14ac:dyDescent="0.2">
      <c r="I6633" s="30" t="str">
        <f t="shared" si="620"/>
        <v>9 de 2012</v>
      </c>
      <c r="J6633" s="30" t="s">
        <v>155</v>
      </c>
      <c r="K6633" s="30" t="str">
        <f t="shared" si="617"/>
        <v>9 de 2012 - 7 de 2019</v>
      </c>
      <c r="L6633" s="30">
        <v>81</v>
      </c>
    </row>
    <row r="6634" spans="9:12" hidden="1" x14ac:dyDescent="0.2">
      <c r="I6634" s="30" t="str">
        <f t="shared" si="620"/>
        <v>9 de 2012</v>
      </c>
      <c r="J6634" s="30" t="s">
        <v>156</v>
      </c>
      <c r="K6634" s="30" t="str">
        <f t="shared" si="617"/>
        <v>9 de 2012 - 8 de 2019</v>
      </c>
      <c r="L6634" s="30">
        <v>82</v>
      </c>
    </row>
    <row r="6635" spans="9:12" hidden="1" x14ac:dyDescent="0.2">
      <c r="I6635" s="30" t="str">
        <f t="shared" si="620"/>
        <v>9 de 2012</v>
      </c>
      <c r="J6635" s="30" t="s">
        <v>157</v>
      </c>
      <c r="K6635" s="30" t="str">
        <f t="shared" si="617"/>
        <v>9 de 2012 - 9 de 2019</v>
      </c>
      <c r="L6635" s="30">
        <v>83</v>
      </c>
    </row>
    <row r="6636" spans="9:12" hidden="1" x14ac:dyDescent="0.2">
      <c r="I6636" s="30" t="str">
        <f t="shared" si="620"/>
        <v>9 de 2012</v>
      </c>
      <c r="J6636" s="30" t="s">
        <v>158</v>
      </c>
      <c r="K6636" s="30" t="str">
        <f t="shared" si="617"/>
        <v>9 de 2012 - 10 de 2019</v>
      </c>
      <c r="L6636" s="30">
        <v>84</v>
      </c>
    </row>
    <row r="6637" spans="9:12" hidden="1" x14ac:dyDescent="0.2">
      <c r="I6637" s="30" t="str">
        <f t="shared" si="620"/>
        <v>9 de 2012</v>
      </c>
      <c r="J6637" s="30" t="s">
        <v>159</v>
      </c>
      <c r="K6637" s="30" t="str">
        <f t="shared" si="617"/>
        <v>9 de 2012 - 11 de 2019</v>
      </c>
      <c r="L6637" s="30">
        <v>85</v>
      </c>
    </row>
    <row r="6638" spans="9:12" hidden="1" x14ac:dyDescent="0.2">
      <c r="I6638" s="30" t="str">
        <f t="shared" si="620"/>
        <v>9 de 2012</v>
      </c>
      <c r="J6638" s="30" t="s">
        <v>160</v>
      </c>
      <c r="K6638" s="30" t="str">
        <f t="shared" si="617"/>
        <v>9 de 2012 - 12 de 2019</v>
      </c>
      <c r="L6638" s="30">
        <v>86</v>
      </c>
    </row>
    <row r="6639" spans="9:12" hidden="1" x14ac:dyDescent="0.2">
      <c r="I6639" s="47" t="s">
        <v>74</v>
      </c>
      <c r="J6639" s="30" t="s">
        <v>149</v>
      </c>
      <c r="K6639" s="30" t="str">
        <f t="shared" si="617"/>
        <v>10 de 2012 - 1 de 2019</v>
      </c>
      <c r="L6639" s="30">
        <v>74</v>
      </c>
    </row>
    <row r="6640" spans="9:12" hidden="1" x14ac:dyDescent="0.2">
      <c r="I6640" s="47" t="str">
        <f>I6639</f>
        <v>10 de 2012</v>
      </c>
      <c r="J6640" s="30" t="s">
        <v>150</v>
      </c>
      <c r="K6640" s="30" t="str">
        <f t="shared" si="617"/>
        <v>10 de 2012 - 2 de 2019</v>
      </c>
      <c r="L6640" s="30">
        <v>75</v>
      </c>
    </row>
    <row r="6641" spans="9:12" hidden="1" x14ac:dyDescent="0.2">
      <c r="I6641" s="47" t="str">
        <f t="shared" ref="I6641:I6650" si="621">I6640</f>
        <v>10 de 2012</v>
      </c>
      <c r="J6641" s="30" t="s">
        <v>151</v>
      </c>
      <c r="K6641" s="30" t="str">
        <f t="shared" si="617"/>
        <v>10 de 2012 - 3 de 2019</v>
      </c>
      <c r="L6641" s="30">
        <v>76</v>
      </c>
    </row>
    <row r="6642" spans="9:12" hidden="1" x14ac:dyDescent="0.2">
      <c r="I6642" s="47" t="str">
        <f t="shared" si="621"/>
        <v>10 de 2012</v>
      </c>
      <c r="J6642" s="30" t="s">
        <v>152</v>
      </c>
      <c r="K6642" s="30" t="str">
        <f t="shared" si="617"/>
        <v>10 de 2012 - 4 de 2019</v>
      </c>
      <c r="L6642" s="30">
        <v>77</v>
      </c>
    </row>
    <row r="6643" spans="9:12" hidden="1" x14ac:dyDescent="0.2">
      <c r="I6643" s="47" t="str">
        <f t="shared" si="621"/>
        <v>10 de 2012</v>
      </c>
      <c r="J6643" s="30" t="s">
        <v>153</v>
      </c>
      <c r="K6643" s="30" t="str">
        <f t="shared" si="617"/>
        <v>10 de 2012 - 5 de 2019</v>
      </c>
      <c r="L6643" s="30">
        <v>78</v>
      </c>
    </row>
    <row r="6644" spans="9:12" hidden="1" x14ac:dyDescent="0.2">
      <c r="I6644" s="47" t="str">
        <f t="shared" si="621"/>
        <v>10 de 2012</v>
      </c>
      <c r="J6644" s="30" t="s">
        <v>154</v>
      </c>
      <c r="K6644" s="30" t="str">
        <f t="shared" si="617"/>
        <v>10 de 2012 - 6 de 2019</v>
      </c>
      <c r="L6644" s="30">
        <v>79</v>
      </c>
    </row>
    <row r="6645" spans="9:12" hidden="1" x14ac:dyDescent="0.2">
      <c r="I6645" s="47" t="str">
        <f t="shared" si="621"/>
        <v>10 de 2012</v>
      </c>
      <c r="J6645" s="30" t="s">
        <v>155</v>
      </c>
      <c r="K6645" s="30" t="str">
        <f t="shared" si="617"/>
        <v>10 de 2012 - 7 de 2019</v>
      </c>
      <c r="L6645" s="30">
        <v>80</v>
      </c>
    </row>
    <row r="6646" spans="9:12" hidden="1" x14ac:dyDescent="0.2">
      <c r="I6646" s="47" t="str">
        <f t="shared" si="621"/>
        <v>10 de 2012</v>
      </c>
      <c r="J6646" s="30" t="s">
        <v>156</v>
      </c>
      <c r="K6646" s="30" t="str">
        <f t="shared" si="617"/>
        <v>10 de 2012 - 8 de 2019</v>
      </c>
      <c r="L6646" s="30">
        <v>81</v>
      </c>
    </row>
    <row r="6647" spans="9:12" hidden="1" x14ac:dyDescent="0.2">
      <c r="I6647" s="47" t="str">
        <f t="shared" si="621"/>
        <v>10 de 2012</v>
      </c>
      <c r="J6647" s="30" t="s">
        <v>157</v>
      </c>
      <c r="K6647" s="30" t="str">
        <f t="shared" si="617"/>
        <v>10 de 2012 - 9 de 2019</v>
      </c>
      <c r="L6647" s="30">
        <v>82</v>
      </c>
    </row>
    <row r="6648" spans="9:12" hidden="1" x14ac:dyDescent="0.2">
      <c r="I6648" s="47" t="str">
        <f t="shared" si="621"/>
        <v>10 de 2012</v>
      </c>
      <c r="J6648" s="30" t="s">
        <v>158</v>
      </c>
      <c r="K6648" s="30" t="str">
        <f t="shared" si="617"/>
        <v>10 de 2012 - 10 de 2019</v>
      </c>
      <c r="L6648" s="30">
        <v>83</v>
      </c>
    </row>
    <row r="6649" spans="9:12" hidden="1" x14ac:dyDescent="0.2">
      <c r="I6649" s="47" t="str">
        <f t="shared" si="621"/>
        <v>10 de 2012</v>
      </c>
      <c r="J6649" s="30" t="s">
        <v>159</v>
      </c>
      <c r="K6649" s="30" t="str">
        <f t="shared" si="617"/>
        <v>10 de 2012 - 11 de 2019</v>
      </c>
      <c r="L6649" s="30">
        <v>84</v>
      </c>
    </row>
    <row r="6650" spans="9:12" hidden="1" x14ac:dyDescent="0.2">
      <c r="I6650" s="47" t="str">
        <f t="shared" si="621"/>
        <v>10 de 2012</v>
      </c>
      <c r="J6650" s="30" t="s">
        <v>160</v>
      </c>
      <c r="K6650" s="30" t="str">
        <f t="shared" si="617"/>
        <v>10 de 2012 - 12 de 2019</v>
      </c>
      <c r="L6650" s="30">
        <v>85</v>
      </c>
    </row>
    <row r="6651" spans="9:12" hidden="1" x14ac:dyDescent="0.2">
      <c r="I6651" s="47" t="s">
        <v>75</v>
      </c>
      <c r="J6651" s="30" t="s">
        <v>149</v>
      </c>
      <c r="K6651" s="30" t="str">
        <f t="shared" si="617"/>
        <v>11 de 2012 - 1 de 2019</v>
      </c>
      <c r="L6651" s="30">
        <v>73</v>
      </c>
    </row>
    <row r="6652" spans="9:12" hidden="1" x14ac:dyDescent="0.2">
      <c r="I6652" s="47" t="str">
        <f>I6651</f>
        <v>11 de 2012</v>
      </c>
      <c r="J6652" s="30" t="s">
        <v>150</v>
      </c>
      <c r="K6652" s="30" t="str">
        <f t="shared" si="617"/>
        <v>11 de 2012 - 2 de 2019</v>
      </c>
      <c r="L6652" s="30">
        <v>74</v>
      </c>
    </row>
    <row r="6653" spans="9:12" hidden="1" x14ac:dyDescent="0.2">
      <c r="I6653" s="47" t="str">
        <f t="shared" ref="I6653:I6662" si="622">I6652</f>
        <v>11 de 2012</v>
      </c>
      <c r="J6653" s="30" t="s">
        <v>151</v>
      </c>
      <c r="K6653" s="30" t="str">
        <f t="shared" si="617"/>
        <v>11 de 2012 - 3 de 2019</v>
      </c>
      <c r="L6653" s="30">
        <v>75</v>
      </c>
    </row>
    <row r="6654" spans="9:12" hidden="1" x14ac:dyDescent="0.2">
      <c r="I6654" s="47" t="str">
        <f t="shared" si="622"/>
        <v>11 de 2012</v>
      </c>
      <c r="J6654" s="30" t="s">
        <v>152</v>
      </c>
      <c r="K6654" s="30" t="str">
        <f t="shared" si="617"/>
        <v>11 de 2012 - 4 de 2019</v>
      </c>
      <c r="L6654" s="30">
        <v>76</v>
      </c>
    </row>
    <row r="6655" spans="9:12" hidden="1" x14ac:dyDescent="0.2">
      <c r="I6655" s="47" t="str">
        <f t="shared" si="622"/>
        <v>11 de 2012</v>
      </c>
      <c r="J6655" s="30" t="s">
        <v>153</v>
      </c>
      <c r="K6655" s="30" t="str">
        <f t="shared" si="617"/>
        <v>11 de 2012 - 5 de 2019</v>
      </c>
      <c r="L6655" s="30">
        <v>77</v>
      </c>
    </row>
    <row r="6656" spans="9:12" hidden="1" x14ac:dyDescent="0.2">
      <c r="I6656" s="47" t="str">
        <f t="shared" si="622"/>
        <v>11 de 2012</v>
      </c>
      <c r="J6656" s="30" t="s">
        <v>154</v>
      </c>
      <c r="K6656" s="30" t="str">
        <f t="shared" si="617"/>
        <v>11 de 2012 - 6 de 2019</v>
      </c>
      <c r="L6656" s="30">
        <v>78</v>
      </c>
    </row>
    <row r="6657" spans="9:12" hidden="1" x14ac:dyDescent="0.2">
      <c r="I6657" s="47" t="str">
        <f t="shared" si="622"/>
        <v>11 de 2012</v>
      </c>
      <c r="J6657" s="30" t="s">
        <v>155</v>
      </c>
      <c r="K6657" s="30" t="str">
        <f t="shared" si="617"/>
        <v>11 de 2012 - 7 de 2019</v>
      </c>
      <c r="L6657" s="30">
        <v>79</v>
      </c>
    </row>
    <row r="6658" spans="9:12" hidden="1" x14ac:dyDescent="0.2">
      <c r="I6658" s="47" t="str">
        <f t="shared" si="622"/>
        <v>11 de 2012</v>
      </c>
      <c r="J6658" s="30" t="s">
        <v>156</v>
      </c>
      <c r="K6658" s="30" t="str">
        <f t="shared" si="617"/>
        <v>11 de 2012 - 8 de 2019</v>
      </c>
      <c r="L6658" s="30">
        <v>80</v>
      </c>
    </row>
    <row r="6659" spans="9:12" hidden="1" x14ac:dyDescent="0.2">
      <c r="I6659" s="47" t="str">
        <f t="shared" si="622"/>
        <v>11 de 2012</v>
      </c>
      <c r="J6659" s="30" t="s">
        <v>157</v>
      </c>
      <c r="K6659" s="30" t="str">
        <f t="shared" si="617"/>
        <v>11 de 2012 - 9 de 2019</v>
      </c>
      <c r="L6659" s="30">
        <v>81</v>
      </c>
    </row>
    <row r="6660" spans="9:12" hidden="1" x14ac:dyDescent="0.2">
      <c r="I6660" s="47" t="str">
        <f t="shared" si="622"/>
        <v>11 de 2012</v>
      </c>
      <c r="J6660" s="30" t="s">
        <v>158</v>
      </c>
      <c r="K6660" s="30" t="str">
        <f t="shared" ref="K6660:K6674" si="623">CONCATENATE(I6660," - ",J6660)</f>
        <v>11 de 2012 - 10 de 2019</v>
      </c>
      <c r="L6660" s="30">
        <v>82</v>
      </c>
    </row>
    <row r="6661" spans="9:12" hidden="1" x14ac:dyDescent="0.2">
      <c r="I6661" s="47" t="str">
        <f t="shared" si="622"/>
        <v>11 de 2012</v>
      </c>
      <c r="J6661" s="30" t="s">
        <v>159</v>
      </c>
      <c r="K6661" s="30" t="str">
        <f t="shared" si="623"/>
        <v>11 de 2012 - 11 de 2019</v>
      </c>
      <c r="L6661" s="30">
        <v>83</v>
      </c>
    </row>
    <row r="6662" spans="9:12" hidden="1" x14ac:dyDescent="0.2">
      <c r="I6662" s="47" t="str">
        <f t="shared" si="622"/>
        <v>11 de 2012</v>
      </c>
      <c r="J6662" s="30" t="s">
        <v>160</v>
      </c>
      <c r="K6662" s="30" t="str">
        <f t="shared" si="623"/>
        <v>11 de 2012 - 12 de 2019</v>
      </c>
      <c r="L6662" s="30">
        <v>84</v>
      </c>
    </row>
    <row r="6663" spans="9:12" hidden="1" x14ac:dyDescent="0.2">
      <c r="I6663" s="47" t="s">
        <v>76</v>
      </c>
      <c r="J6663" s="30" t="s">
        <v>149</v>
      </c>
      <c r="K6663" s="30" t="str">
        <f t="shared" si="623"/>
        <v>12 de 2012 - 1 de 2019</v>
      </c>
      <c r="L6663" s="30">
        <v>72</v>
      </c>
    </row>
    <row r="6664" spans="9:12" hidden="1" x14ac:dyDescent="0.2">
      <c r="I6664" s="47" t="str">
        <f>I6663</f>
        <v>12 de 2012</v>
      </c>
      <c r="J6664" s="30" t="s">
        <v>150</v>
      </c>
      <c r="K6664" s="30" t="str">
        <f t="shared" si="623"/>
        <v>12 de 2012 - 2 de 2019</v>
      </c>
      <c r="L6664" s="30">
        <v>73</v>
      </c>
    </row>
    <row r="6665" spans="9:12" hidden="1" x14ac:dyDescent="0.2">
      <c r="I6665" s="47" t="str">
        <f t="shared" ref="I6665:I6674" si="624">I6664</f>
        <v>12 de 2012</v>
      </c>
      <c r="J6665" s="30" t="s">
        <v>151</v>
      </c>
      <c r="K6665" s="30" t="str">
        <f t="shared" si="623"/>
        <v>12 de 2012 - 3 de 2019</v>
      </c>
      <c r="L6665" s="30">
        <v>74</v>
      </c>
    </row>
    <row r="6666" spans="9:12" hidden="1" x14ac:dyDescent="0.2">
      <c r="I6666" s="47" t="str">
        <f t="shared" si="624"/>
        <v>12 de 2012</v>
      </c>
      <c r="J6666" s="30" t="s">
        <v>152</v>
      </c>
      <c r="K6666" s="30" t="str">
        <f t="shared" si="623"/>
        <v>12 de 2012 - 4 de 2019</v>
      </c>
      <c r="L6666" s="30">
        <v>75</v>
      </c>
    </row>
    <row r="6667" spans="9:12" hidden="1" x14ac:dyDescent="0.2">
      <c r="I6667" s="47" t="str">
        <f t="shared" si="624"/>
        <v>12 de 2012</v>
      </c>
      <c r="J6667" s="30" t="s">
        <v>153</v>
      </c>
      <c r="K6667" s="30" t="str">
        <f t="shared" si="623"/>
        <v>12 de 2012 - 5 de 2019</v>
      </c>
      <c r="L6667" s="30">
        <v>76</v>
      </c>
    </row>
    <row r="6668" spans="9:12" hidden="1" x14ac:dyDescent="0.2">
      <c r="I6668" s="47" t="str">
        <f t="shared" si="624"/>
        <v>12 de 2012</v>
      </c>
      <c r="J6668" s="30" t="s">
        <v>154</v>
      </c>
      <c r="K6668" s="30" t="str">
        <f t="shared" si="623"/>
        <v>12 de 2012 - 6 de 2019</v>
      </c>
      <c r="L6668" s="30">
        <v>77</v>
      </c>
    </row>
    <row r="6669" spans="9:12" hidden="1" x14ac:dyDescent="0.2">
      <c r="I6669" s="47" t="str">
        <f t="shared" si="624"/>
        <v>12 de 2012</v>
      </c>
      <c r="J6669" s="30" t="s">
        <v>155</v>
      </c>
      <c r="K6669" s="30" t="str">
        <f t="shared" si="623"/>
        <v>12 de 2012 - 7 de 2019</v>
      </c>
      <c r="L6669" s="30">
        <v>78</v>
      </c>
    </row>
    <row r="6670" spans="9:12" hidden="1" x14ac:dyDescent="0.2">
      <c r="I6670" s="47" t="str">
        <f t="shared" si="624"/>
        <v>12 de 2012</v>
      </c>
      <c r="J6670" s="30" t="s">
        <v>156</v>
      </c>
      <c r="K6670" s="30" t="str">
        <f t="shared" si="623"/>
        <v>12 de 2012 - 8 de 2019</v>
      </c>
      <c r="L6670" s="30">
        <v>79</v>
      </c>
    </row>
    <row r="6671" spans="9:12" hidden="1" x14ac:dyDescent="0.2">
      <c r="I6671" s="47" t="str">
        <f t="shared" si="624"/>
        <v>12 de 2012</v>
      </c>
      <c r="J6671" s="30" t="s">
        <v>157</v>
      </c>
      <c r="K6671" s="30" t="str">
        <f t="shared" si="623"/>
        <v>12 de 2012 - 9 de 2019</v>
      </c>
      <c r="L6671" s="30">
        <v>80</v>
      </c>
    </row>
    <row r="6672" spans="9:12" hidden="1" x14ac:dyDescent="0.2">
      <c r="I6672" s="47" t="str">
        <f t="shared" si="624"/>
        <v>12 de 2012</v>
      </c>
      <c r="J6672" s="30" t="s">
        <v>158</v>
      </c>
      <c r="K6672" s="30" t="str">
        <f t="shared" si="623"/>
        <v>12 de 2012 - 10 de 2019</v>
      </c>
      <c r="L6672" s="30">
        <v>81</v>
      </c>
    </row>
    <row r="6673" spans="9:12" hidden="1" x14ac:dyDescent="0.2">
      <c r="I6673" s="47" t="str">
        <f t="shared" si="624"/>
        <v>12 de 2012</v>
      </c>
      <c r="J6673" s="30" t="s">
        <v>159</v>
      </c>
      <c r="K6673" s="30" t="str">
        <f t="shared" si="623"/>
        <v>12 de 2012 - 11 de 2019</v>
      </c>
      <c r="L6673" s="30">
        <v>82</v>
      </c>
    </row>
    <row r="6674" spans="9:12" hidden="1" x14ac:dyDescent="0.2">
      <c r="I6674" s="47" t="str">
        <f t="shared" si="624"/>
        <v>12 de 2012</v>
      </c>
      <c r="J6674" s="30" t="s">
        <v>160</v>
      </c>
      <c r="K6674" s="30" t="str">
        <f t="shared" si="623"/>
        <v>12 de 2012 - 12 de 2019</v>
      </c>
      <c r="L6674" s="30">
        <v>83</v>
      </c>
    </row>
    <row r="6675" spans="9:12" hidden="1" x14ac:dyDescent="0.2">
      <c r="K6675" s="18"/>
      <c r="L6675" s="18"/>
    </row>
    <row r="6676" spans="9:12" hidden="1" x14ac:dyDescent="0.2">
      <c r="I6676" s="30" t="s">
        <v>77</v>
      </c>
      <c r="J6676" s="30" t="s">
        <v>161</v>
      </c>
      <c r="K6676" s="30" t="str">
        <f>CONCATENATE(I6676," - ",J6676)</f>
        <v>1 de 2013 - 1 de 2020</v>
      </c>
      <c r="L6676" s="30">
        <v>83</v>
      </c>
    </row>
    <row r="6677" spans="9:12" hidden="1" x14ac:dyDescent="0.2">
      <c r="I6677" s="30" t="str">
        <f>I6676</f>
        <v>1 de 2013</v>
      </c>
      <c r="J6677" s="30" t="s">
        <v>162</v>
      </c>
      <c r="K6677" s="30" t="str">
        <f t="shared" ref="K6677:K6740" si="625">CONCATENATE(I6677," - ",J6677)</f>
        <v>1 de 2013 - 2 de 2020</v>
      </c>
      <c r="L6677" s="30">
        <v>84</v>
      </c>
    </row>
    <row r="6678" spans="9:12" hidden="1" x14ac:dyDescent="0.2">
      <c r="I6678" s="30" t="str">
        <f t="shared" ref="I6678:I6687" si="626">I6677</f>
        <v>1 de 2013</v>
      </c>
      <c r="J6678" s="30" t="s">
        <v>163</v>
      </c>
      <c r="K6678" s="30" t="str">
        <f t="shared" si="625"/>
        <v>1 de 2013 - 3 de 2020</v>
      </c>
      <c r="L6678" s="30">
        <v>85</v>
      </c>
    </row>
    <row r="6679" spans="9:12" hidden="1" x14ac:dyDescent="0.2">
      <c r="I6679" s="30" t="str">
        <f t="shared" si="626"/>
        <v>1 de 2013</v>
      </c>
      <c r="J6679" s="30" t="s">
        <v>164</v>
      </c>
      <c r="K6679" s="30" t="str">
        <f t="shared" si="625"/>
        <v>1 de 2013 - 4 de 2020</v>
      </c>
      <c r="L6679" s="30">
        <v>86</v>
      </c>
    </row>
    <row r="6680" spans="9:12" hidden="1" x14ac:dyDescent="0.2">
      <c r="I6680" s="30" t="str">
        <f t="shared" si="626"/>
        <v>1 de 2013</v>
      </c>
      <c r="J6680" s="30" t="s">
        <v>165</v>
      </c>
      <c r="K6680" s="30" t="str">
        <f t="shared" si="625"/>
        <v>1 de 2013 - 5 de 2020</v>
      </c>
      <c r="L6680" s="30">
        <v>87</v>
      </c>
    </row>
    <row r="6681" spans="9:12" hidden="1" x14ac:dyDescent="0.2">
      <c r="I6681" s="30" t="str">
        <f t="shared" si="626"/>
        <v>1 de 2013</v>
      </c>
      <c r="J6681" s="30" t="s">
        <v>166</v>
      </c>
      <c r="K6681" s="30" t="str">
        <f t="shared" si="625"/>
        <v>1 de 2013 - 6 de 2020</v>
      </c>
      <c r="L6681" s="30">
        <v>88</v>
      </c>
    </row>
    <row r="6682" spans="9:12" hidden="1" x14ac:dyDescent="0.2">
      <c r="I6682" s="30" t="str">
        <f t="shared" si="626"/>
        <v>1 de 2013</v>
      </c>
      <c r="J6682" s="30" t="s">
        <v>167</v>
      </c>
      <c r="K6682" s="30" t="str">
        <f t="shared" si="625"/>
        <v>1 de 2013 - 7 de 2020</v>
      </c>
      <c r="L6682" s="30">
        <v>89</v>
      </c>
    </row>
    <row r="6683" spans="9:12" hidden="1" x14ac:dyDescent="0.2">
      <c r="I6683" s="30" t="str">
        <f t="shared" si="626"/>
        <v>1 de 2013</v>
      </c>
      <c r="J6683" s="30" t="s">
        <v>168</v>
      </c>
      <c r="K6683" s="30" t="str">
        <f t="shared" si="625"/>
        <v>1 de 2013 - 8 de 2020</v>
      </c>
      <c r="L6683" s="30">
        <v>90</v>
      </c>
    </row>
    <row r="6684" spans="9:12" hidden="1" x14ac:dyDescent="0.2">
      <c r="I6684" s="30" t="str">
        <f t="shared" si="626"/>
        <v>1 de 2013</v>
      </c>
      <c r="J6684" s="30" t="s">
        <v>169</v>
      </c>
      <c r="K6684" s="30" t="str">
        <f t="shared" si="625"/>
        <v>1 de 2013 - 9 de 2020</v>
      </c>
      <c r="L6684" s="30">
        <v>91</v>
      </c>
    </row>
    <row r="6685" spans="9:12" hidden="1" x14ac:dyDescent="0.2">
      <c r="I6685" s="30" t="str">
        <f t="shared" si="626"/>
        <v>1 de 2013</v>
      </c>
      <c r="J6685" s="30" t="s">
        <v>170</v>
      </c>
      <c r="K6685" s="30" t="str">
        <f t="shared" si="625"/>
        <v>1 de 2013 - 10 de 2020</v>
      </c>
      <c r="L6685" s="30">
        <v>92</v>
      </c>
    </row>
    <row r="6686" spans="9:12" hidden="1" x14ac:dyDescent="0.2">
      <c r="I6686" s="30" t="str">
        <f t="shared" si="626"/>
        <v>1 de 2013</v>
      </c>
      <c r="J6686" s="30" t="s">
        <v>171</v>
      </c>
      <c r="K6686" s="30" t="str">
        <f t="shared" si="625"/>
        <v>1 de 2013 - 11 de 2020</v>
      </c>
      <c r="L6686" s="30">
        <v>93</v>
      </c>
    </row>
    <row r="6687" spans="9:12" hidden="1" x14ac:dyDescent="0.2">
      <c r="I6687" s="30" t="str">
        <f t="shared" si="626"/>
        <v>1 de 2013</v>
      </c>
      <c r="J6687" s="30" t="s">
        <v>172</v>
      </c>
      <c r="K6687" s="30" t="str">
        <f t="shared" si="625"/>
        <v>1 de 2013 - 12 de 2020</v>
      </c>
      <c r="L6687" s="30">
        <v>94</v>
      </c>
    </row>
    <row r="6688" spans="9:12" hidden="1" x14ac:dyDescent="0.2">
      <c r="I6688" s="30" t="s">
        <v>78</v>
      </c>
      <c r="J6688" s="30" t="s">
        <v>161</v>
      </c>
      <c r="K6688" s="30" t="str">
        <f t="shared" si="625"/>
        <v>2 de 2013 - 1 de 2020</v>
      </c>
      <c r="L6688" s="47">
        <v>82</v>
      </c>
    </row>
    <row r="6689" spans="9:12" hidden="1" x14ac:dyDescent="0.2">
      <c r="I6689" s="30" t="str">
        <f>I6688</f>
        <v>2 de 2013</v>
      </c>
      <c r="J6689" s="30" t="s">
        <v>162</v>
      </c>
      <c r="K6689" s="30" t="str">
        <f t="shared" si="625"/>
        <v>2 de 2013 - 2 de 2020</v>
      </c>
      <c r="L6689" s="47">
        <v>83</v>
      </c>
    </row>
    <row r="6690" spans="9:12" hidden="1" x14ac:dyDescent="0.2">
      <c r="I6690" s="30" t="str">
        <f t="shared" ref="I6690:I6699" si="627">I6689</f>
        <v>2 de 2013</v>
      </c>
      <c r="J6690" s="30" t="s">
        <v>163</v>
      </c>
      <c r="K6690" s="30" t="str">
        <f t="shared" si="625"/>
        <v>2 de 2013 - 3 de 2020</v>
      </c>
      <c r="L6690" s="47">
        <v>84</v>
      </c>
    </row>
    <row r="6691" spans="9:12" hidden="1" x14ac:dyDescent="0.2">
      <c r="I6691" s="30" t="str">
        <f t="shared" si="627"/>
        <v>2 de 2013</v>
      </c>
      <c r="J6691" s="30" t="s">
        <v>164</v>
      </c>
      <c r="K6691" s="30" t="str">
        <f t="shared" si="625"/>
        <v>2 de 2013 - 4 de 2020</v>
      </c>
      <c r="L6691" s="47">
        <v>85</v>
      </c>
    </row>
    <row r="6692" spans="9:12" hidden="1" x14ac:dyDescent="0.2">
      <c r="I6692" s="30" t="str">
        <f t="shared" si="627"/>
        <v>2 de 2013</v>
      </c>
      <c r="J6692" s="30" t="s">
        <v>165</v>
      </c>
      <c r="K6692" s="30" t="str">
        <f t="shared" si="625"/>
        <v>2 de 2013 - 5 de 2020</v>
      </c>
      <c r="L6692" s="47">
        <v>86</v>
      </c>
    </row>
    <row r="6693" spans="9:12" hidden="1" x14ac:dyDescent="0.2">
      <c r="I6693" s="30" t="str">
        <f t="shared" si="627"/>
        <v>2 de 2013</v>
      </c>
      <c r="J6693" s="30" t="s">
        <v>166</v>
      </c>
      <c r="K6693" s="30" t="str">
        <f t="shared" si="625"/>
        <v>2 de 2013 - 6 de 2020</v>
      </c>
      <c r="L6693" s="47">
        <v>87</v>
      </c>
    </row>
    <row r="6694" spans="9:12" hidden="1" x14ac:dyDescent="0.2">
      <c r="I6694" s="30" t="str">
        <f t="shared" si="627"/>
        <v>2 de 2013</v>
      </c>
      <c r="J6694" s="30" t="s">
        <v>167</v>
      </c>
      <c r="K6694" s="30" t="str">
        <f t="shared" si="625"/>
        <v>2 de 2013 - 7 de 2020</v>
      </c>
      <c r="L6694" s="47">
        <v>88</v>
      </c>
    </row>
    <row r="6695" spans="9:12" hidden="1" x14ac:dyDescent="0.2">
      <c r="I6695" s="30" t="str">
        <f t="shared" si="627"/>
        <v>2 de 2013</v>
      </c>
      <c r="J6695" s="30" t="s">
        <v>168</v>
      </c>
      <c r="K6695" s="30" t="str">
        <f t="shared" si="625"/>
        <v>2 de 2013 - 8 de 2020</v>
      </c>
      <c r="L6695" s="47">
        <v>89</v>
      </c>
    </row>
    <row r="6696" spans="9:12" hidden="1" x14ac:dyDescent="0.2">
      <c r="I6696" s="30" t="str">
        <f t="shared" si="627"/>
        <v>2 de 2013</v>
      </c>
      <c r="J6696" s="30" t="s">
        <v>169</v>
      </c>
      <c r="K6696" s="30" t="str">
        <f t="shared" si="625"/>
        <v>2 de 2013 - 9 de 2020</v>
      </c>
      <c r="L6696" s="47">
        <v>90</v>
      </c>
    </row>
    <row r="6697" spans="9:12" hidden="1" x14ac:dyDescent="0.2">
      <c r="I6697" s="30" t="str">
        <f t="shared" si="627"/>
        <v>2 de 2013</v>
      </c>
      <c r="J6697" s="30" t="s">
        <v>170</v>
      </c>
      <c r="K6697" s="30" t="str">
        <f t="shared" si="625"/>
        <v>2 de 2013 - 10 de 2020</v>
      </c>
      <c r="L6697" s="47">
        <v>91</v>
      </c>
    </row>
    <row r="6698" spans="9:12" hidden="1" x14ac:dyDescent="0.2">
      <c r="I6698" s="30" t="str">
        <f t="shared" si="627"/>
        <v>2 de 2013</v>
      </c>
      <c r="J6698" s="30" t="s">
        <v>171</v>
      </c>
      <c r="K6698" s="30" t="str">
        <f t="shared" si="625"/>
        <v>2 de 2013 - 11 de 2020</v>
      </c>
      <c r="L6698" s="47">
        <v>92</v>
      </c>
    </row>
    <row r="6699" spans="9:12" hidden="1" x14ac:dyDescent="0.2">
      <c r="I6699" s="30" t="str">
        <f t="shared" si="627"/>
        <v>2 de 2013</v>
      </c>
      <c r="J6699" s="30" t="s">
        <v>172</v>
      </c>
      <c r="K6699" s="30" t="str">
        <f t="shared" si="625"/>
        <v>2 de 2013 - 12 de 2020</v>
      </c>
      <c r="L6699" s="47">
        <v>93</v>
      </c>
    </row>
    <row r="6700" spans="9:12" hidden="1" x14ac:dyDescent="0.2">
      <c r="I6700" s="47" t="s">
        <v>79</v>
      </c>
      <c r="J6700" s="30" t="s">
        <v>161</v>
      </c>
      <c r="K6700" s="30" t="str">
        <f t="shared" si="625"/>
        <v>3 de 2013 - 1 de 2020</v>
      </c>
      <c r="L6700" s="30">
        <v>81</v>
      </c>
    </row>
    <row r="6701" spans="9:12" hidden="1" x14ac:dyDescent="0.2">
      <c r="I6701" s="47" t="str">
        <f>I6700</f>
        <v>3 de 2013</v>
      </c>
      <c r="J6701" s="30" t="s">
        <v>162</v>
      </c>
      <c r="K6701" s="30" t="str">
        <f t="shared" si="625"/>
        <v>3 de 2013 - 2 de 2020</v>
      </c>
      <c r="L6701" s="30">
        <v>82</v>
      </c>
    </row>
    <row r="6702" spans="9:12" hidden="1" x14ac:dyDescent="0.2">
      <c r="I6702" s="47" t="str">
        <f t="shared" ref="I6702:I6711" si="628">I6701</f>
        <v>3 de 2013</v>
      </c>
      <c r="J6702" s="30" t="s">
        <v>163</v>
      </c>
      <c r="K6702" s="30" t="str">
        <f t="shared" si="625"/>
        <v>3 de 2013 - 3 de 2020</v>
      </c>
      <c r="L6702" s="30">
        <v>83</v>
      </c>
    </row>
    <row r="6703" spans="9:12" hidden="1" x14ac:dyDescent="0.2">
      <c r="I6703" s="47" t="str">
        <f t="shared" si="628"/>
        <v>3 de 2013</v>
      </c>
      <c r="J6703" s="30" t="s">
        <v>164</v>
      </c>
      <c r="K6703" s="30" t="str">
        <f t="shared" si="625"/>
        <v>3 de 2013 - 4 de 2020</v>
      </c>
      <c r="L6703" s="30">
        <v>84</v>
      </c>
    </row>
    <row r="6704" spans="9:12" hidden="1" x14ac:dyDescent="0.2">
      <c r="I6704" s="47" t="str">
        <f t="shared" si="628"/>
        <v>3 de 2013</v>
      </c>
      <c r="J6704" s="30" t="s">
        <v>165</v>
      </c>
      <c r="K6704" s="30" t="str">
        <f t="shared" si="625"/>
        <v>3 de 2013 - 5 de 2020</v>
      </c>
      <c r="L6704" s="30">
        <v>85</v>
      </c>
    </row>
    <row r="6705" spans="9:12" hidden="1" x14ac:dyDescent="0.2">
      <c r="I6705" s="47" t="str">
        <f t="shared" si="628"/>
        <v>3 de 2013</v>
      </c>
      <c r="J6705" s="30" t="s">
        <v>166</v>
      </c>
      <c r="K6705" s="30" t="str">
        <f t="shared" si="625"/>
        <v>3 de 2013 - 6 de 2020</v>
      </c>
      <c r="L6705" s="30">
        <v>86</v>
      </c>
    </row>
    <row r="6706" spans="9:12" hidden="1" x14ac:dyDescent="0.2">
      <c r="I6706" s="47" t="str">
        <f t="shared" si="628"/>
        <v>3 de 2013</v>
      </c>
      <c r="J6706" s="30" t="s">
        <v>167</v>
      </c>
      <c r="K6706" s="30" t="str">
        <f t="shared" si="625"/>
        <v>3 de 2013 - 7 de 2020</v>
      </c>
      <c r="L6706" s="30">
        <v>87</v>
      </c>
    </row>
    <row r="6707" spans="9:12" hidden="1" x14ac:dyDescent="0.2">
      <c r="I6707" s="47" t="str">
        <f t="shared" si="628"/>
        <v>3 de 2013</v>
      </c>
      <c r="J6707" s="30" t="s">
        <v>168</v>
      </c>
      <c r="K6707" s="30" t="str">
        <f t="shared" si="625"/>
        <v>3 de 2013 - 8 de 2020</v>
      </c>
      <c r="L6707" s="30">
        <v>88</v>
      </c>
    </row>
    <row r="6708" spans="9:12" hidden="1" x14ac:dyDescent="0.2">
      <c r="I6708" s="47" t="str">
        <f t="shared" si="628"/>
        <v>3 de 2013</v>
      </c>
      <c r="J6708" s="30" t="s">
        <v>169</v>
      </c>
      <c r="K6708" s="30" t="str">
        <f t="shared" si="625"/>
        <v>3 de 2013 - 9 de 2020</v>
      </c>
      <c r="L6708" s="30">
        <v>89</v>
      </c>
    </row>
    <row r="6709" spans="9:12" hidden="1" x14ac:dyDescent="0.2">
      <c r="I6709" s="47" t="str">
        <f t="shared" si="628"/>
        <v>3 de 2013</v>
      </c>
      <c r="J6709" s="30" t="s">
        <v>170</v>
      </c>
      <c r="K6709" s="30" t="str">
        <f t="shared" si="625"/>
        <v>3 de 2013 - 10 de 2020</v>
      </c>
      <c r="L6709" s="30">
        <v>90</v>
      </c>
    </row>
    <row r="6710" spans="9:12" hidden="1" x14ac:dyDescent="0.2">
      <c r="I6710" s="47" t="str">
        <f t="shared" si="628"/>
        <v>3 de 2013</v>
      </c>
      <c r="J6710" s="30" t="s">
        <v>171</v>
      </c>
      <c r="K6710" s="30" t="str">
        <f t="shared" si="625"/>
        <v>3 de 2013 - 11 de 2020</v>
      </c>
      <c r="L6710" s="30">
        <v>91</v>
      </c>
    </row>
    <row r="6711" spans="9:12" hidden="1" x14ac:dyDescent="0.2">
      <c r="I6711" s="47" t="str">
        <f t="shared" si="628"/>
        <v>3 de 2013</v>
      </c>
      <c r="J6711" s="30" t="s">
        <v>172</v>
      </c>
      <c r="K6711" s="30" t="str">
        <f t="shared" si="625"/>
        <v>3 de 2013 - 12 de 2020</v>
      </c>
      <c r="L6711" s="30">
        <v>92</v>
      </c>
    </row>
    <row r="6712" spans="9:12" hidden="1" x14ac:dyDescent="0.2">
      <c r="I6712" s="47" t="s">
        <v>80</v>
      </c>
      <c r="J6712" s="30" t="s">
        <v>161</v>
      </c>
      <c r="K6712" s="30" t="str">
        <f t="shared" si="625"/>
        <v>4 de 2013 - 1 de 2020</v>
      </c>
      <c r="L6712" s="30">
        <v>80</v>
      </c>
    </row>
    <row r="6713" spans="9:12" hidden="1" x14ac:dyDescent="0.2">
      <c r="I6713" s="47" t="str">
        <f>I6712</f>
        <v>4 de 2013</v>
      </c>
      <c r="J6713" s="30" t="s">
        <v>162</v>
      </c>
      <c r="K6713" s="30" t="str">
        <f t="shared" si="625"/>
        <v>4 de 2013 - 2 de 2020</v>
      </c>
      <c r="L6713" s="30">
        <v>81</v>
      </c>
    </row>
    <row r="6714" spans="9:12" hidden="1" x14ac:dyDescent="0.2">
      <c r="I6714" s="47" t="str">
        <f t="shared" ref="I6714:I6723" si="629">I6713</f>
        <v>4 de 2013</v>
      </c>
      <c r="J6714" s="30" t="s">
        <v>163</v>
      </c>
      <c r="K6714" s="30" t="str">
        <f t="shared" si="625"/>
        <v>4 de 2013 - 3 de 2020</v>
      </c>
      <c r="L6714" s="30">
        <v>82</v>
      </c>
    </row>
    <row r="6715" spans="9:12" hidden="1" x14ac:dyDescent="0.2">
      <c r="I6715" s="47" t="str">
        <f t="shared" si="629"/>
        <v>4 de 2013</v>
      </c>
      <c r="J6715" s="30" t="s">
        <v>164</v>
      </c>
      <c r="K6715" s="30" t="str">
        <f t="shared" si="625"/>
        <v>4 de 2013 - 4 de 2020</v>
      </c>
      <c r="L6715" s="30">
        <v>83</v>
      </c>
    </row>
    <row r="6716" spans="9:12" hidden="1" x14ac:dyDescent="0.2">
      <c r="I6716" s="47" t="str">
        <f t="shared" si="629"/>
        <v>4 de 2013</v>
      </c>
      <c r="J6716" s="30" t="s">
        <v>165</v>
      </c>
      <c r="K6716" s="30" t="str">
        <f t="shared" si="625"/>
        <v>4 de 2013 - 5 de 2020</v>
      </c>
      <c r="L6716" s="30">
        <v>84</v>
      </c>
    </row>
    <row r="6717" spans="9:12" hidden="1" x14ac:dyDescent="0.2">
      <c r="I6717" s="47" t="str">
        <f t="shared" si="629"/>
        <v>4 de 2013</v>
      </c>
      <c r="J6717" s="30" t="s">
        <v>166</v>
      </c>
      <c r="K6717" s="30" t="str">
        <f t="shared" si="625"/>
        <v>4 de 2013 - 6 de 2020</v>
      </c>
      <c r="L6717" s="30">
        <v>85</v>
      </c>
    </row>
    <row r="6718" spans="9:12" hidden="1" x14ac:dyDescent="0.2">
      <c r="I6718" s="47" t="str">
        <f t="shared" si="629"/>
        <v>4 de 2013</v>
      </c>
      <c r="J6718" s="30" t="s">
        <v>167</v>
      </c>
      <c r="K6718" s="30" t="str">
        <f t="shared" si="625"/>
        <v>4 de 2013 - 7 de 2020</v>
      </c>
      <c r="L6718" s="30">
        <v>86</v>
      </c>
    </row>
    <row r="6719" spans="9:12" hidden="1" x14ac:dyDescent="0.2">
      <c r="I6719" s="47" t="str">
        <f t="shared" si="629"/>
        <v>4 de 2013</v>
      </c>
      <c r="J6719" s="30" t="s">
        <v>168</v>
      </c>
      <c r="K6719" s="30" t="str">
        <f t="shared" si="625"/>
        <v>4 de 2013 - 8 de 2020</v>
      </c>
      <c r="L6719" s="30">
        <v>87</v>
      </c>
    </row>
    <row r="6720" spans="9:12" hidden="1" x14ac:dyDescent="0.2">
      <c r="I6720" s="47" t="str">
        <f t="shared" si="629"/>
        <v>4 de 2013</v>
      </c>
      <c r="J6720" s="30" t="s">
        <v>169</v>
      </c>
      <c r="K6720" s="30" t="str">
        <f t="shared" si="625"/>
        <v>4 de 2013 - 9 de 2020</v>
      </c>
      <c r="L6720" s="30">
        <v>88</v>
      </c>
    </row>
    <row r="6721" spans="9:12" hidden="1" x14ac:dyDescent="0.2">
      <c r="I6721" s="47" t="str">
        <f t="shared" si="629"/>
        <v>4 de 2013</v>
      </c>
      <c r="J6721" s="30" t="s">
        <v>170</v>
      </c>
      <c r="K6721" s="30" t="str">
        <f t="shared" si="625"/>
        <v>4 de 2013 - 10 de 2020</v>
      </c>
      <c r="L6721" s="30">
        <v>89</v>
      </c>
    </row>
    <row r="6722" spans="9:12" hidden="1" x14ac:dyDescent="0.2">
      <c r="I6722" s="47" t="str">
        <f t="shared" si="629"/>
        <v>4 de 2013</v>
      </c>
      <c r="J6722" s="30" t="s">
        <v>171</v>
      </c>
      <c r="K6722" s="30" t="str">
        <f t="shared" si="625"/>
        <v>4 de 2013 - 11 de 2020</v>
      </c>
      <c r="L6722" s="30">
        <v>90</v>
      </c>
    </row>
    <row r="6723" spans="9:12" hidden="1" x14ac:dyDescent="0.2">
      <c r="I6723" s="47" t="str">
        <f t="shared" si="629"/>
        <v>4 de 2013</v>
      </c>
      <c r="J6723" s="30" t="s">
        <v>172</v>
      </c>
      <c r="K6723" s="30" t="str">
        <f t="shared" si="625"/>
        <v>4 de 2013 - 12 de 2020</v>
      </c>
      <c r="L6723" s="30">
        <v>91</v>
      </c>
    </row>
    <row r="6724" spans="9:12" hidden="1" x14ac:dyDescent="0.2">
      <c r="I6724" s="47" t="s">
        <v>81</v>
      </c>
      <c r="J6724" s="30" t="s">
        <v>161</v>
      </c>
      <c r="K6724" s="30" t="str">
        <f t="shared" si="625"/>
        <v>5 de 2013 - 1 de 2020</v>
      </c>
      <c r="L6724" s="30">
        <v>79</v>
      </c>
    </row>
    <row r="6725" spans="9:12" hidden="1" x14ac:dyDescent="0.2">
      <c r="I6725" s="47" t="str">
        <f>I6724</f>
        <v>5 de 2013</v>
      </c>
      <c r="J6725" s="30" t="s">
        <v>162</v>
      </c>
      <c r="K6725" s="30" t="str">
        <f t="shared" si="625"/>
        <v>5 de 2013 - 2 de 2020</v>
      </c>
      <c r="L6725" s="30">
        <v>80</v>
      </c>
    </row>
    <row r="6726" spans="9:12" hidden="1" x14ac:dyDescent="0.2">
      <c r="I6726" s="47" t="str">
        <f t="shared" ref="I6726:I6735" si="630">I6725</f>
        <v>5 de 2013</v>
      </c>
      <c r="J6726" s="30" t="s">
        <v>163</v>
      </c>
      <c r="K6726" s="30" t="str">
        <f t="shared" si="625"/>
        <v>5 de 2013 - 3 de 2020</v>
      </c>
      <c r="L6726" s="30">
        <v>81</v>
      </c>
    </row>
    <row r="6727" spans="9:12" hidden="1" x14ac:dyDescent="0.2">
      <c r="I6727" s="47" t="str">
        <f t="shared" si="630"/>
        <v>5 de 2013</v>
      </c>
      <c r="J6727" s="30" t="s">
        <v>164</v>
      </c>
      <c r="K6727" s="30" t="str">
        <f t="shared" si="625"/>
        <v>5 de 2013 - 4 de 2020</v>
      </c>
      <c r="L6727" s="30">
        <v>82</v>
      </c>
    </row>
    <row r="6728" spans="9:12" hidden="1" x14ac:dyDescent="0.2">
      <c r="I6728" s="47" t="str">
        <f t="shared" si="630"/>
        <v>5 de 2013</v>
      </c>
      <c r="J6728" s="30" t="s">
        <v>165</v>
      </c>
      <c r="K6728" s="30" t="str">
        <f t="shared" si="625"/>
        <v>5 de 2013 - 5 de 2020</v>
      </c>
      <c r="L6728" s="30">
        <v>83</v>
      </c>
    </row>
    <row r="6729" spans="9:12" hidden="1" x14ac:dyDescent="0.2">
      <c r="I6729" s="47" t="str">
        <f t="shared" si="630"/>
        <v>5 de 2013</v>
      </c>
      <c r="J6729" s="30" t="s">
        <v>166</v>
      </c>
      <c r="K6729" s="30" t="str">
        <f t="shared" si="625"/>
        <v>5 de 2013 - 6 de 2020</v>
      </c>
      <c r="L6729" s="30">
        <v>84</v>
      </c>
    </row>
    <row r="6730" spans="9:12" hidden="1" x14ac:dyDescent="0.2">
      <c r="I6730" s="47" t="str">
        <f t="shared" si="630"/>
        <v>5 de 2013</v>
      </c>
      <c r="J6730" s="30" t="s">
        <v>167</v>
      </c>
      <c r="K6730" s="30" t="str">
        <f t="shared" si="625"/>
        <v>5 de 2013 - 7 de 2020</v>
      </c>
      <c r="L6730" s="30">
        <v>85</v>
      </c>
    </row>
    <row r="6731" spans="9:12" hidden="1" x14ac:dyDescent="0.2">
      <c r="I6731" s="47" t="str">
        <f t="shared" si="630"/>
        <v>5 de 2013</v>
      </c>
      <c r="J6731" s="30" t="s">
        <v>168</v>
      </c>
      <c r="K6731" s="30" t="str">
        <f t="shared" si="625"/>
        <v>5 de 2013 - 8 de 2020</v>
      </c>
      <c r="L6731" s="30">
        <v>86</v>
      </c>
    </row>
    <row r="6732" spans="9:12" hidden="1" x14ac:dyDescent="0.2">
      <c r="I6732" s="47" t="str">
        <f t="shared" si="630"/>
        <v>5 de 2013</v>
      </c>
      <c r="J6732" s="30" t="s">
        <v>169</v>
      </c>
      <c r="K6732" s="30" t="str">
        <f t="shared" si="625"/>
        <v>5 de 2013 - 9 de 2020</v>
      </c>
      <c r="L6732" s="30">
        <v>87</v>
      </c>
    </row>
    <row r="6733" spans="9:12" hidden="1" x14ac:dyDescent="0.2">
      <c r="I6733" s="47" t="str">
        <f t="shared" si="630"/>
        <v>5 de 2013</v>
      </c>
      <c r="J6733" s="30" t="s">
        <v>170</v>
      </c>
      <c r="K6733" s="30" t="str">
        <f t="shared" si="625"/>
        <v>5 de 2013 - 10 de 2020</v>
      </c>
      <c r="L6733" s="30">
        <v>88</v>
      </c>
    </row>
    <row r="6734" spans="9:12" hidden="1" x14ac:dyDescent="0.2">
      <c r="I6734" s="47" t="str">
        <f t="shared" si="630"/>
        <v>5 de 2013</v>
      </c>
      <c r="J6734" s="30" t="s">
        <v>171</v>
      </c>
      <c r="K6734" s="30" t="str">
        <f t="shared" si="625"/>
        <v>5 de 2013 - 11 de 2020</v>
      </c>
      <c r="L6734" s="30">
        <v>89</v>
      </c>
    </row>
    <row r="6735" spans="9:12" hidden="1" x14ac:dyDescent="0.2">
      <c r="I6735" s="47" t="str">
        <f t="shared" si="630"/>
        <v>5 de 2013</v>
      </c>
      <c r="J6735" s="30" t="s">
        <v>172</v>
      </c>
      <c r="K6735" s="30" t="str">
        <f t="shared" si="625"/>
        <v>5 de 2013 - 12 de 2020</v>
      </c>
      <c r="L6735" s="30">
        <v>90</v>
      </c>
    </row>
    <row r="6736" spans="9:12" hidden="1" x14ac:dyDescent="0.2">
      <c r="I6736" s="47" t="s">
        <v>82</v>
      </c>
      <c r="J6736" s="30" t="s">
        <v>161</v>
      </c>
      <c r="K6736" s="30" t="str">
        <f t="shared" si="625"/>
        <v>6 de 2013 - 1 de 2020</v>
      </c>
      <c r="L6736" s="30">
        <v>78</v>
      </c>
    </row>
    <row r="6737" spans="9:12" hidden="1" x14ac:dyDescent="0.2">
      <c r="I6737" s="47" t="str">
        <f>I6736</f>
        <v>6 de 2013</v>
      </c>
      <c r="J6737" s="30" t="s">
        <v>162</v>
      </c>
      <c r="K6737" s="30" t="str">
        <f t="shared" si="625"/>
        <v>6 de 2013 - 2 de 2020</v>
      </c>
      <c r="L6737" s="30">
        <v>79</v>
      </c>
    </row>
    <row r="6738" spans="9:12" hidden="1" x14ac:dyDescent="0.2">
      <c r="I6738" s="47" t="str">
        <f t="shared" ref="I6738:I6747" si="631">I6737</f>
        <v>6 de 2013</v>
      </c>
      <c r="J6738" s="30" t="s">
        <v>163</v>
      </c>
      <c r="K6738" s="30" t="str">
        <f t="shared" si="625"/>
        <v>6 de 2013 - 3 de 2020</v>
      </c>
      <c r="L6738" s="30">
        <v>80</v>
      </c>
    </row>
    <row r="6739" spans="9:12" hidden="1" x14ac:dyDescent="0.2">
      <c r="I6739" s="47" t="str">
        <f t="shared" si="631"/>
        <v>6 de 2013</v>
      </c>
      <c r="J6739" s="30" t="s">
        <v>164</v>
      </c>
      <c r="K6739" s="30" t="str">
        <f t="shared" si="625"/>
        <v>6 de 2013 - 4 de 2020</v>
      </c>
      <c r="L6739" s="30">
        <v>81</v>
      </c>
    </row>
    <row r="6740" spans="9:12" hidden="1" x14ac:dyDescent="0.2">
      <c r="I6740" s="47" t="str">
        <f t="shared" si="631"/>
        <v>6 de 2013</v>
      </c>
      <c r="J6740" s="30" t="s">
        <v>165</v>
      </c>
      <c r="K6740" s="30" t="str">
        <f t="shared" si="625"/>
        <v>6 de 2013 - 5 de 2020</v>
      </c>
      <c r="L6740" s="30">
        <v>82</v>
      </c>
    </row>
    <row r="6741" spans="9:12" hidden="1" x14ac:dyDescent="0.2">
      <c r="I6741" s="47" t="str">
        <f t="shared" si="631"/>
        <v>6 de 2013</v>
      </c>
      <c r="J6741" s="30" t="s">
        <v>166</v>
      </c>
      <c r="K6741" s="30" t="str">
        <f t="shared" ref="K6741:K6804" si="632">CONCATENATE(I6741," - ",J6741)</f>
        <v>6 de 2013 - 6 de 2020</v>
      </c>
      <c r="L6741" s="30">
        <v>83</v>
      </c>
    </row>
    <row r="6742" spans="9:12" hidden="1" x14ac:dyDescent="0.2">
      <c r="I6742" s="47" t="str">
        <f t="shared" si="631"/>
        <v>6 de 2013</v>
      </c>
      <c r="J6742" s="30" t="s">
        <v>167</v>
      </c>
      <c r="K6742" s="30" t="str">
        <f t="shared" si="632"/>
        <v>6 de 2013 - 7 de 2020</v>
      </c>
      <c r="L6742" s="30">
        <v>84</v>
      </c>
    </row>
    <row r="6743" spans="9:12" hidden="1" x14ac:dyDescent="0.2">
      <c r="I6743" s="47" t="str">
        <f t="shared" si="631"/>
        <v>6 de 2013</v>
      </c>
      <c r="J6743" s="30" t="s">
        <v>168</v>
      </c>
      <c r="K6743" s="30" t="str">
        <f t="shared" si="632"/>
        <v>6 de 2013 - 8 de 2020</v>
      </c>
      <c r="L6743" s="30">
        <v>85</v>
      </c>
    </row>
    <row r="6744" spans="9:12" hidden="1" x14ac:dyDescent="0.2">
      <c r="I6744" s="47" t="str">
        <f t="shared" si="631"/>
        <v>6 de 2013</v>
      </c>
      <c r="J6744" s="30" t="s">
        <v>169</v>
      </c>
      <c r="K6744" s="30" t="str">
        <f t="shared" si="632"/>
        <v>6 de 2013 - 9 de 2020</v>
      </c>
      <c r="L6744" s="30">
        <v>86</v>
      </c>
    </row>
    <row r="6745" spans="9:12" hidden="1" x14ac:dyDescent="0.2">
      <c r="I6745" s="47" t="str">
        <f t="shared" si="631"/>
        <v>6 de 2013</v>
      </c>
      <c r="J6745" s="30" t="s">
        <v>170</v>
      </c>
      <c r="K6745" s="30" t="str">
        <f t="shared" si="632"/>
        <v>6 de 2013 - 10 de 2020</v>
      </c>
      <c r="L6745" s="30">
        <v>87</v>
      </c>
    </row>
    <row r="6746" spans="9:12" hidden="1" x14ac:dyDescent="0.2">
      <c r="I6746" s="47" t="str">
        <f t="shared" si="631"/>
        <v>6 de 2013</v>
      </c>
      <c r="J6746" s="30" t="s">
        <v>171</v>
      </c>
      <c r="K6746" s="30" t="str">
        <f t="shared" si="632"/>
        <v>6 de 2013 - 11 de 2020</v>
      </c>
      <c r="L6746" s="30">
        <v>88</v>
      </c>
    </row>
    <row r="6747" spans="9:12" hidden="1" x14ac:dyDescent="0.2">
      <c r="I6747" s="47" t="str">
        <f t="shared" si="631"/>
        <v>6 de 2013</v>
      </c>
      <c r="J6747" s="30" t="s">
        <v>172</v>
      </c>
      <c r="K6747" s="30" t="str">
        <f t="shared" si="632"/>
        <v>6 de 2013 - 12 de 2020</v>
      </c>
      <c r="L6747" s="30">
        <v>89</v>
      </c>
    </row>
    <row r="6748" spans="9:12" hidden="1" x14ac:dyDescent="0.2">
      <c r="I6748" s="47" t="s">
        <v>83</v>
      </c>
      <c r="J6748" s="30" t="s">
        <v>161</v>
      </c>
      <c r="K6748" s="30" t="str">
        <f t="shared" si="632"/>
        <v>7 de 2013 - 1 de 2020</v>
      </c>
      <c r="L6748" s="30">
        <v>77</v>
      </c>
    </row>
    <row r="6749" spans="9:12" hidden="1" x14ac:dyDescent="0.2">
      <c r="I6749" s="47" t="str">
        <f>I6748</f>
        <v>7 de 2013</v>
      </c>
      <c r="J6749" s="30" t="s">
        <v>162</v>
      </c>
      <c r="K6749" s="30" t="str">
        <f t="shared" si="632"/>
        <v>7 de 2013 - 2 de 2020</v>
      </c>
      <c r="L6749" s="30">
        <v>78</v>
      </c>
    </row>
    <row r="6750" spans="9:12" hidden="1" x14ac:dyDescent="0.2">
      <c r="I6750" s="47" t="str">
        <f t="shared" ref="I6750:I6759" si="633">I6749</f>
        <v>7 de 2013</v>
      </c>
      <c r="J6750" s="30" t="s">
        <v>163</v>
      </c>
      <c r="K6750" s="30" t="str">
        <f t="shared" si="632"/>
        <v>7 de 2013 - 3 de 2020</v>
      </c>
      <c r="L6750" s="30">
        <v>79</v>
      </c>
    </row>
    <row r="6751" spans="9:12" hidden="1" x14ac:dyDescent="0.2">
      <c r="I6751" s="47" t="str">
        <f t="shared" si="633"/>
        <v>7 de 2013</v>
      </c>
      <c r="J6751" s="30" t="s">
        <v>164</v>
      </c>
      <c r="K6751" s="30" t="str">
        <f t="shared" si="632"/>
        <v>7 de 2013 - 4 de 2020</v>
      </c>
      <c r="L6751" s="30">
        <v>80</v>
      </c>
    </row>
    <row r="6752" spans="9:12" hidden="1" x14ac:dyDescent="0.2">
      <c r="I6752" s="47" t="str">
        <f t="shared" si="633"/>
        <v>7 de 2013</v>
      </c>
      <c r="J6752" s="30" t="s">
        <v>165</v>
      </c>
      <c r="K6752" s="30" t="str">
        <f t="shared" si="632"/>
        <v>7 de 2013 - 5 de 2020</v>
      </c>
      <c r="L6752" s="30">
        <v>81</v>
      </c>
    </row>
    <row r="6753" spans="9:12" hidden="1" x14ac:dyDescent="0.2">
      <c r="I6753" s="47" t="str">
        <f t="shared" si="633"/>
        <v>7 de 2013</v>
      </c>
      <c r="J6753" s="30" t="s">
        <v>166</v>
      </c>
      <c r="K6753" s="30" t="str">
        <f t="shared" si="632"/>
        <v>7 de 2013 - 6 de 2020</v>
      </c>
      <c r="L6753" s="30">
        <v>82</v>
      </c>
    </row>
    <row r="6754" spans="9:12" hidden="1" x14ac:dyDescent="0.2">
      <c r="I6754" s="47" t="str">
        <f t="shared" si="633"/>
        <v>7 de 2013</v>
      </c>
      <c r="J6754" s="30" t="s">
        <v>167</v>
      </c>
      <c r="K6754" s="30" t="str">
        <f t="shared" si="632"/>
        <v>7 de 2013 - 7 de 2020</v>
      </c>
      <c r="L6754" s="30">
        <v>83</v>
      </c>
    </row>
    <row r="6755" spans="9:12" hidden="1" x14ac:dyDescent="0.2">
      <c r="I6755" s="47" t="str">
        <f t="shared" si="633"/>
        <v>7 de 2013</v>
      </c>
      <c r="J6755" s="30" t="s">
        <v>168</v>
      </c>
      <c r="K6755" s="30" t="str">
        <f t="shared" si="632"/>
        <v>7 de 2013 - 8 de 2020</v>
      </c>
      <c r="L6755" s="30">
        <v>84</v>
      </c>
    </row>
    <row r="6756" spans="9:12" hidden="1" x14ac:dyDescent="0.2">
      <c r="I6756" s="47" t="str">
        <f t="shared" si="633"/>
        <v>7 de 2013</v>
      </c>
      <c r="J6756" s="30" t="s">
        <v>169</v>
      </c>
      <c r="K6756" s="30" t="str">
        <f t="shared" si="632"/>
        <v>7 de 2013 - 9 de 2020</v>
      </c>
      <c r="L6756" s="30">
        <v>85</v>
      </c>
    </row>
    <row r="6757" spans="9:12" hidden="1" x14ac:dyDescent="0.2">
      <c r="I6757" s="47" t="str">
        <f t="shared" si="633"/>
        <v>7 de 2013</v>
      </c>
      <c r="J6757" s="30" t="s">
        <v>170</v>
      </c>
      <c r="K6757" s="30" t="str">
        <f t="shared" si="632"/>
        <v>7 de 2013 - 10 de 2020</v>
      </c>
      <c r="L6757" s="30">
        <v>86</v>
      </c>
    </row>
    <row r="6758" spans="9:12" hidden="1" x14ac:dyDescent="0.2">
      <c r="I6758" s="47" t="str">
        <f t="shared" si="633"/>
        <v>7 de 2013</v>
      </c>
      <c r="J6758" s="30" t="s">
        <v>171</v>
      </c>
      <c r="K6758" s="30" t="str">
        <f t="shared" si="632"/>
        <v>7 de 2013 - 11 de 2020</v>
      </c>
      <c r="L6758" s="30">
        <v>87</v>
      </c>
    </row>
    <row r="6759" spans="9:12" hidden="1" x14ac:dyDescent="0.2">
      <c r="I6759" s="47" t="str">
        <f t="shared" si="633"/>
        <v>7 de 2013</v>
      </c>
      <c r="J6759" s="30" t="s">
        <v>172</v>
      </c>
      <c r="K6759" s="30" t="str">
        <f t="shared" si="632"/>
        <v>7 de 2013 - 12 de 2020</v>
      </c>
      <c r="L6759" s="30">
        <v>88</v>
      </c>
    </row>
    <row r="6760" spans="9:12" hidden="1" x14ac:dyDescent="0.2">
      <c r="I6760" s="47" t="s">
        <v>84</v>
      </c>
      <c r="J6760" s="30" t="s">
        <v>161</v>
      </c>
      <c r="K6760" s="30" t="str">
        <f t="shared" si="632"/>
        <v>8 de 2013 - 1 de 2020</v>
      </c>
      <c r="L6760" s="30">
        <v>76</v>
      </c>
    </row>
    <row r="6761" spans="9:12" hidden="1" x14ac:dyDescent="0.2">
      <c r="I6761" s="47" t="str">
        <f>I6760</f>
        <v>8 de 2013</v>
      </c>
      <c r="J6761" s="30" t="s">
        <v>162</v>
      </c>
      <c r="K6761" s="30" t="str">
        <f t="shared" si="632"/>
        <v>8 de 2013 - 2 de 2020</v>
      </c>
      <c r="L6761" s="30">
        <v>77</v>
      </c>
    </row>
    <row r="6762" spans="9:12" hidden="1" x14ac:dyDescent="0.2">
      <c r="I6762" s="47" t="str">
        <f t="shared" ref="I6762:I6771" si="634">I6761</f>
        <v>8 de 2013</v>
      </c>
      <c r="J6762" s="30" t="s">
        <v>163</v>
      </c>
      <c r="K6762" s="30" t="str">
        <f t="shared" si="632"/>
        <v>8 de 2013 - 3 de 2020</v>
      </c>
      <c r="L6762" s="30">
        <v>78</v>
      </c>
    </row>
    <row r="6763" spans="9:12" hidden="1" x14ac:dyDescent="0.2">
      <c r="I6763" s="47" t="str">
        <f t="shared" si="634"/>
        <v>8 de 2013</v>
      </c>
      <c r="J6763" s="30" t="s">
        <v>164</v>
      </c>
      <c r="K6763" s="30" t="str">
        <f t="shared" si="632"/>
        <v>8 de 2013 - 4 de 2020</v>
      </c>
      <c r="L6763" s="30">
        <v>79</v>
      </c>
    </row>
    <row r="6764" spans="9:12" hidden="1" x14ac:dyDescent="0.2">
      <c r="I6764" s="47" t="str">
        <f t="shared" si="634"/>
        <v>8 de 2013</v>
      </c>
      <c r="J6764" s="30" t="s">
        <v>165</v>
      </c>
      <c r="K6764" s="30" t="str">
        <f t="shared" si="632"/>
        <v>8 de 2013 - 5 de 2020</v>
      </c>
      <c r="L6764" s="30">
        <v>80</v>
      </c>
    </row>
    <row r="6765" spans="9:12" hidden="1" x14ac:dyDescent="0.2">
      <c r="I6765" s="47" t="str">
        <f t="shared" si="634"/>
        <v>8 de 2013</v>
      </c>
      <c r="J6765" s="30" t="s">
        <v>166</v>
      </c>
      <c r="K6765" s="30" t="str">
        <f t="shared" si="632"/>
        <v>8 de 2013 - 6 de 2020</v>
      </c>
      <c r="L6765" s="30">
        <v>81</v>
      </c>
    </row>
    <row r="6766" spans="9:12" hidden="1" x14ac:dyDescent="0.2">
      <c r="I6766" s="47" t="str">
        <f t="shared" si="634"/>
        <v>8 de 2013</v>
      </c>
      <c r="J6766" s="30" t="s">
        <v>167</v>
      </c>
      <c r="K6766" s="30" t="str">
        <f t="shared" si="632"/>
        <v>8 de 2013 - 7 de 2020</v>
      </c>
      <c r="L6766" s="30">
        <v>82</v>
      </c>
    </row>
    <row r="6767" spans="9:12" hidden="1" x14ac:dyDescent="0.2">
      <c r="I6767" s="47" t="str">
        <f t="shared" si="634"/>
        <v>8 de 2013</v>
      </c>
      <c r="J6767" s="30" t="s">
        <v>168</v>
      </c>
      <c r="K6767" s="30" t="str">
        <f t="shared" si="632"/>
        <v>8 de 2013 - 8 de 2020</v>
      </c>
      <c r="L6767" s="30">
        <v>83</v>
      </c>
    </row>
    <row r="6768" spans="9:12" hidden="1" x14ac:dyDescent="0.2">
      <c r="I6768" s="47" t="str">
        <f t="shared" si="634"/>
        <v>8 de 2013</v>
      </c>
      <c r="J6768" s="30" t="s">
        <v>169</v>
      </c>
      <c r="K6768" s="30" t="str">
        <f t="shared" si="632"/>
        <v>8 de 2013 - 9 de 2020</v>
      </c>
      <c r="L6768" s="30">
        <v>84</v>
      </c>
    </row>
    <row r="6769" spans="9:12" hidden="1" x14ac:dyDescent="0.2">
      <c r="I6769" s="47" t="str">
        <f t="shared" si="634"/>
        <v>8 de 2013</v>
      </c>
      <c r="J6769" s="30" t="s">
        <v>170</v>
      </c>
      <c r="K6769" s="30" t="str">
        <f t="shared" si="632"/>
        <v>8 de 2013 - 10 de 2020</v>
      </c>
      <c r="L6769" s="30">
        <v>85</v>
      </c>
    </row>
    <row r="6770" spans="9:12" hidden="1" x14ac:dyDescent="0.2">
      <c r="I6770" s="47" t="str">
        <f t="shared" si="634"/>
        <v>8 de 2013</v>
      </c>
      <c r="J6770" s="30" t="s">
        <v>171</v>
      </c>
      <c r="K6770" s="30" t="str">
        <f t="shared" si="632"/>
        <v>8 de 2013 - 11 de 2020</v>
      </c>
      <c r="L6770" s="30">
        <v>86</v>
      </c>
    </row>
    <row r="6771" spans="9:12" hidden="1" x14ac:dyDescent="0.2">
      <c r="I6771" s="47" t="str">
        <f t="shared" si="634"/>
        <v>8 de 2013</v>
      </c>
      <c r="J6771" s="30" t="s">
        <v>172</v>
      </c>
      <c r="K6771" s="30" t="str">
        <f t="shared" si="632"/>
        <v>8 de 2013 - 12 de 2020</v>
      </c>
      <c r="L6771" s="30">
        <v>87</v>
      </c>
    </row>
    <row r="6772" spans="9:12" hidden="1" x14ac:dyDescent="0.2">
      <c r="I6772" s="47" t="s">
        <v>85</v>
      </c>
      <c r="J6772" s="30" t="s">
        <v>161</v>
      </c>
      <c r="K6772" s="30" t="str">
        <f t="shared" si="632"/>
        <v>9 de 2013 - 1 de 2020</v>
      </c>
      <c r="L6772" s="30">
        <v>75</v>
      </c>
    </row>
    <row r="6773" spans="9:12" hidden="1" x14ac:dyDescent="0.2">
      <c r="I6773" s="30" t="str">
        <f>I6772</f>
        <v>9 de 2013</v>
      </c>
      <c r="J6773" s="30" t="s">
        <v>162</v>
      </c>
      <c r="K6773" s="30" t="str">
        <f t="shared" si="632"/>
        <v>9 de 2013 - 2 de 2020</v>
      </c>
      <c r="L6773" s="30">
        <v>76</v>
      </c>
    </row>
    <row r="6774" spans="9:12" hidden="1" x14ac:dyDescent="0.2">
      <c r="I6774" s="30" t="str">
        <f t="shared" ref="I6774:I6783" si="635">I6773</f>
        <v>9 de 2013</v>
      </c>
      <c r="J6774" s="30" t="s">
        <v>163</v>
      </c>
      <c r="K6774" s="30" t="str">
        <f t="shared" si="632"/>
        <v>9 de 2013 - 3 de 2020</v>
      </c>
      <c r="L6774" s="30">
        <v>77</v>
      </c>
    </row>
    <row r="6775" spans="9:12" hidden="1" x14ac:dyDescent="0.2">
      <c r="I6775" s="30" t="str">
        <f t="shared" si="635"/>
        <v>9 de 2013</v>
      </c>
      <c r="J6775" s="30" t="s">
        <v>164</v>
      </c>
      <c r="K6775" s="30" t="str">
        <f t="shared" si="632"/>
        <v>9 de 2013 - 4 de 2020</v>
      </c>
      <c r="L6775" s="30">
        <v>78</v>
      </c>
    </row>
    <row r="6776" spans="9:12" hidden="1" x14ac:dyDescent="0.2">
      <c r="I6776" s="30" t="str">
        <f t="shared" si="635"/>
        <v>9 de 2013</v>
      </c>
      <c r="J6776" s="30" t="s">
        <v>165</v>
      </c>
      <c r="K6776" s="30" t="str">
        <f t="shared" si="632"/>
        <v>9 de 2013 - 5 de 2020</v>
      </c>
      <c r="L6776" s="30">
        <v>79</v>
      </c>
    </row>
    <row r="6777" spans="9:12" hidden="1" x14ac:dyDescent="0.2">
      <c r="I6777" s="30" t="str">
        <f t="shared" si="635"/>
        <v>9 de 2013</v>
      </c>
      <c r="J6777" s="30" t="s">
        <v>166</v>
      </c>
      <c r="K6777" s="30" t="str">
        <f t="shared" si="632"/>
        <v>9 de 2013 - 6 de 2020</v>
      </c>
      <c r="L6777" s="30">
        <v>80</v>
      </c>
    </row>
    <row r="6778" spans="9:12" hidden="1" x14ac:dyDescent="0.2">
      <c r="I6778" s="30" t="str">
        <f t="shared" si="635"/>
        <v>9 de 2013</v>
      </c>
      <c r="J6778" s="30" t="s">
        <v>167</v>
      </c>
      <c r="K6778" s="30" t="str">
        <f t="shared" si="632"/>
        <v>9 de 2013 - 7 de 2020</v>
      </c>
      <c r="L6778" s="30">
        <v>81</v>
      </c>
    </row>
    <row r="6779" spans="9:12" hidden="1" x14ac:dyDescent="0.2">
      <c r="I6779" s="30" t="str">
        <f t="shared" si="635"/>
        <v>9 de 2013</v>
      </c>
      <c r="J6779" s="30" t="s">
        <v>168</v>
      </c>
      <c r="K6779" s="30" t="str">
        <f t="shared" si="632"/>
        <v>9 de 2013 - 8 de 2020</v>
      </c>
      <c r="L6779" s="30">
        <v>82</v>
      </c>
    </row>
    <row r="6780" spans="9:12" hidden="1" x14ac:dyDescent="0.2">
      <c r="I6780" s="30" t="str">
        <f t="shared" si="635"/>
        <v>9 de 2013</v>
      </c>
      <c r="J6780" s="30" t="s">
        <v>169</v>
      </c>
      <c r="K6780" s="30" t="str">
        <f t="shared" si="632"/>
        <v>9 de 2013 - 9 de 2020</v>
      </c>
      <c r="L6780" s="30">
        <v>83</v>
      </c>
    </row>
    <row r="6781" spans="9:12" hidden="1" x14ac:dyDescent="0.2">
      <c r="I6781" s="30" t="str">
        <f t="shared" si="635"/>
        <v>9 de 2013</v>
      </c>
      <c r="J6781" s="30" t="s">
        <v>170</v>
      </c>
      <c r="K6781" s="30" t="str">
        <f t="shared" si="632"/>
        <v>9 de 2013 - 10 de 2020</v>
      </c>
      <c r="L6781" s="30">
        <v>84</v>
      </c>
    </row>
    <row r="6782" spans="9:12" hidden="1" x14ac:dyDescent="0.2">
      <c r="I6782" s="30" t="str">
        <f t="shared" si="635"/>
        <v>9 de 2013</v>
      </c>
      <c r="J6782" s="30" t="s">
        <v>171</v>
      </c>
      <c r="K6782" s="30" t="str">
        <f t="shared" si="632"/>
        <v>9 de 2013 - 11 de 2020</v>
      </c>
      <c r="L6782" s="30">
        <v>85</v>
      </c>
    </row>
    <row r="6783" spans="9:12" hidden="1" x14ac:dyDescent="0.2">
      <c r="I6783" s="30" t="str">
        <f t="shared" si="635"/>
        <v>9 de 2013</v>
      </c>
      <c r="J6783" s="30" t="s">
        <v>172</v>
      </c>
      <c r="K6783" s="30" t="str">
        <f t="shared" si="632"/>
        <v>9 de 2013 - 12 de 2020</v>
      </c>
      <c r="L6783" s="30">
        <v>86</v>
      </c>
    </row>
    <row r="6784" spans="9:12" hidden="1" x14ac:dyDescent="0.2">
      <c r="I6784" s="47" t="s">
        <v>86</v>
      </c>
      <c r="J6784" s="30" t="s">
        <v>161</v>
      </c>
      <c r="K6784" s="30" t="str">
        <f t="shared" si="632"/>
        <v>10 de 2013 - 1 de 2020</v>
      </c>
      <c r="L6784" s="30">
        <v>74</v>
      </c>
    </row>
    <row r="6785" spans="9:12" hidden="1" x14ac:dyDescent="0.2">
      <c r="I6785" s="47" t="str">
        <f>I6784</f>
        <v>10 de 2013</v>
      </c>
      <c r="J6785" s="30" t="s">
        <v>162</v>
      </c>
      <c r="K6785" s="30" t="str">
        <f t="shared" si="632"/>
        <v>10 de 2013 - 2 de 2020</v>
      </c>
      <c r="L6785" s="30">
        <v>75</v>
      </c>
    </row>
    <row r="6786" spans="9:12" hidden="1" x14ac:dyDescent="0.2">
      <c r="I6786" s="47" t="str">
        <f t="shared" ref="I6786:I6795" si="636">I6785</f>
        <v>10 de 2013</v>
      </c>
      <c r="J6786" s="30" t="s">
        <v>163</v>
      </c>
      <c r="K6786" s="30" t="str">
        <f t="shared" si="632"/>
        <v>10 de 2013 - 3 de 2020</v>
      </c>
      <c r="L6786" s="30">
        <v>76</v>
      </c>
    </row>
    <row r="6787" spans="9:12" hidden="1" x14ac:dyDescent="0.2">
      <c r="I6787" s="47" t="str">
        <f t="shared" si="636"/>
        <v>10 de 2013</v>
      </c>
      <c r="J6787" s="30" t="s">
        <v>164</v>
      </c>
      <c r="K6787" s="30" t="str">
        <f t="shared" si="632"/>
        <v>10 de 2013 - 4 de 2020</v>
      </c>
      <c r="L6787" s="30">
        <v>77</v>
      </c>
    </row>
    <row r="6788" spans="9:12" hidden="1" x14ac:dyDescent="0.2">
      <c r="I6788" s="47" t="str">
        <f t="shared" si="636"/>
        <v>10 de 2013</v>
      </c>
      <c r="J6788" s="30" t="s">
        <v>165</v>
      </c>
      <c r="K6788" s="30" t="str">
        <f t="shared" si="632"/>
        <v>10 de 2013 - 5 de 2020</v>
      </c>
      <c r="L6788" s="30">
        <v>78</v>
      </c>
    </row>
    <row r="6789" spans="9:12" hidden="1" x14ac:dyDescent="0.2">
      <c r="I6789" s="47" t="str">
        <f t="shared" si="636"/>
        <v>10 de 2013</v>
      </c>
      <c r="J6789" s="30" t="s">
        <v>166</v>
      </c>
      <c r="K6789" s="30" t="str">
        <f t="shared" si="632"/>
        <v>10 de 2013 - 6 de 2020</v>
      </c>
      <c r="L6789" s="30">
        <v>79</v>
      </c>
    </row>
    <row r="6790" spans="9:12" hidden="1" x14ac:dyDescent="0.2">
      <c r="I6790" s="47" t="str">
        <f t="shared" si="636"/>
        <v>10 de 2013</v>
      </c>
      <c r="J6790" s="30" t="s">
        <v>167</v>
      </c>
      <c r="K6790" s="30" t="str">
        <f t="shared" si="632"/>
        <v>10 de 2013 - 7 de 2020</v>
      </c>
      <c r="L6790" s="30">
        <v>80</v>
      </c>
    </row>
    <row r="6791" spans="9:12" hidden="1" x14ac:dyDescent="0.2">
      <c r="I6791" s="47" t="str">
        <f t="shared" si="636"/>
        <v>10 de 2013</v>
      </c>
      <c r="J6791" s="30" t="s">
        <v>168</v>
      </c>
      <c r="K6791" s="30" t="str">
        <f t="shared" si="632"/>
        <v>10 de 2013 - 8 de 2020</v>
      </c>
      <c r="L6791" s="30">
        <v>81</v>
      </c>
    </row>
    <row r="6792" spans="9:12" hidden="1" x14ac:dyDescent="0.2">
      <c r="I6792" s="47" t="str">
        <f t="shared" si="636"/>
        <v>10 de 2013</v>
      </c>
      <c r="J6792" s="30" t="s">
        <v>169</v>
      </c>
      <c r="K6792" s="30" t="str">
        <f t="shared" si="632"/>
        <v>10 de 2013 - 9 de 2020</v>
      </c>
      <c r="L6792" s="30">
        <v>82</v>
      </c>
    </row>
    <row r="6793" spans="9:12" hidden="1" x14ac:dyDescent="0.2">
      <c r="I6793" s="47" t="str">
        <f t="shared" si="636"/>
        <v>10 de 2013</v>
      </c>
      <c r="J6793" s="30" t="s">
        <v>170</v>
      </c>
      <c r="K6793" s="30" t="str">
        <f t="shared" si="632"/>
        <v>10 de 2013 - 10 de 2020</v>
      </c>
      <c r="L6793" s="30">
        <v>83</v>
      </c>
    </row>
    <row r="6794" spans="9:12" hidden="1" x14ac:dyDescent="0.2">
      <c r="I6794" s="47" t="str">
        <f t="shared" si="636"/>
        <v>10 de 2013</v>
      </c>
      <c r="J6794" s="30" t="s">
        <v>171</v>
      </c>
      <c r="K6794" s="30" t="str">
        <f t="shared" si="632"/>
        <v>10 de 2013 - 11 de 2020</v>
      </c>
      <c r="L6794" s="30">
        <v>84</v>
      </c>
    </row>
    <row r="6795" spans="9:12" hidden="1" x14ac:dyDescent="0.2">
      <c r="I6795" s="47" t="str">
        <f t="shared" si="636"/>
        <v>10 de 2013</v>
      </c>
      <c r="J6795" s="30" t="s">
        <v>172</v>
      </c>
      <c r="K6795" s="30" t="str">
        <f t="shared" si="632"/>
        <v>10 de 2013 - 12 de 2020</v>
      </c>
      <c r="L6795" s="30">
        <v>85</v>
      </c>
    </row>
    <row r="6796" spans="9:12" hidden="1" x14ac:dyDescent="0.2">
      <c r="I6796" s="47" t="s">
        <v>87</v>
      </c>
      <c r="J6796" s="30" t="s">
        <v>161</v>
      </c>
      <c r="K6796" s="30" t="str">
        <f t="shared" si="632"/>
        <v>11 de 2013 - 1 de 2020</v>
      </c>
      <c r="L6796" s="30">
        <v>73</v>
      </c>
    </row>
    <row r="6797" spans="9:12" hidden="1" x14ac:dyDescent="0.2">
      <c r="I6797" s="47" t="str">
        <f>I6796</f>
        <v>11 de 2013</v>
      </c>
      <c r="J6797" s="30" t="s">
        <v>162</v>
      </c>
      <c r="K6797" s="30" t="str">
        <f t="shared" si="632"/>
        <v>11 de 2013 - 2 de 2020</v>
      </c>
      <c r="L6797" s="30">
        <v>74</v>
      </c>
    </row>
    <row r="6798" spans="9:12" hidden="1" x14ac:dyDescent="0.2">
      <c r="I6798" s="47" t="str">
        <f t="shared" ref="I6798:I6807" si="637">I6797</f>
        <v>11 de 2013</v>
      </c>
      <c r="J6798" s="30" t="s">
        <v>163</v>
      </c>
      <c r="K6798" s="30" t="str">
        <f t="shared" si="632"/>
        <v>11 de 2013 - 3 de 2020</v>
      </c>
      <c r="L6798" s="30">
        <v>75</v>
      </c>
    </row>
    <row r="6799" spans="9:12" hidden="1" x14ac:dyDescent="0.2">
      <c r="I6799" s="47" t="str">
        <f t="shared" si="637"/>
        <v>11 de 2013</v>
      </c>
      <c r="J6799" s="30" t="s">
        <v>164</v>
      </c>
      <c r="K6799" s="30" t="str">
        <f t="shared" si="632"/>
        <v>11 de 2013 - 4 de 2020</v>
      </c>
      <c r="L6799" s="30">
        <v>76</v>
      </c>
    </row>
    <row r="6800" spans="9:12" hidden="1" x14ac:dyDescent="0.2">
      <c r="I6800" s="47" t="str">
        <f t="shared" si="637"/>
        <v>11 de 2013</v>
      </c>
      <c r="J6800" s="30" t="s">
        <v>165</v>
      </c>
      <c r="K6800" s="30" t="str">
        <f t="shared" si="632"/>
        <v>11 de 2013 - 5 de 2020</v>
      </c>
      <c r="L6800" s="30">
        <v>77</v>
      </c>
    </row>
    <row r="6801" spans="9:12" hidden="1" x14ac:dyDescent="0.2">
      <c r="I6801" s="47" t="str">
        <f t="shared" si="637"/>
        <v>11 de 2013</v>
      </c>
      <c r="J6801" s="30" t="s">
        <v>166</v>
      </c>
      <c r="K6801" s="30" t="str">
        <f t="shared" si="632"/>
        <v>11 de 2013 - 6 de 2020</v>
      </c>
      <c r="L6801" s="30">
        <v>78</v>
      </c>
    </row>
    <row r="6802" spans="9:12" hidden="1" x14ac:dyDescent="0.2">
      <c r="I6802" s="47" t="str">
        <f t="shared" si="637"/>
        <v>11 de 2013</v>
      </c>
      <c r="J6802" s="30" t="s">
        <v>167</v>
      </c>
      <c r="K6802" s="30" t="str">
        <f t="shared" si="632"/>
        <v>11 de 2013 - 7 de 2020</v>
      </c>
      <c r="L6802" s="30">
        <v>79</v>
      </c>
    </row>
    <row r="6803" spans="9:12" hidden="1" x14ac:dyDescent="0.2">
      <c r="I6803" s="47" t="str">
        <f t="shared" si="637"/>
        <v>11 de 2013</v>
      </c>
      <c r="J6803" s="30" t="s">
        <v>168</v>
      </c>
      <c r="K6803" s="30" t="str">
        <f t="shared" si="632"/>
        <v>11 de 2013 - 8 de 2020</v>
      </c>
      <c r="L6803" s="30">
        <v>80</v>
      </c>
    </row>
    <row r="6804" spans="9:12" hidden="1" x14ac:dyDescent="0.2">
      <c r="I6804" s="47" t="str">
        <f t="shared" si="637"/>
        <v>11 de 2013</v>
      </c>
      <c r="J6804" s="30" t="s">
        <v>169</v>
      </c>
      <c r="K6804" s="30" t="str">
        <f t="shared" si="632"/>
        <v>11 de 2013 - 9 de 2020</v>
      </c>
      <c r="L6804" s="30">
        <v>81</v>
      </c>
    </row>
    <row r="6805" spans="9:12" hidden="1" x14ac:dyDescent="0.2">
      <c r="I6805" s="47" t="str">
        <f t="shared" si="637"/>
        <v>11 de 2013</v>
      </c>
      <c r="J6805" s="30" t="s">
        <v>170</v>
      </c>
      <c r="K6805" s="30" t="str">
        <f t="shared" ref="K6805:K6819" si="638">CONCATENATE(I6805," - ",J6805)</f>
        <v>11 de 2013 - 10 de 2020</v>
      </c>
      <c r="L6805" s="30">
        <v>82</v>
      </c>
    </row>
    <row r="6806" spans="9:12" hidden="1" x14ac:dyDescent="0.2">
      <c r="I6806" s="47" t="str">
        <f t="shared" si="637"/>
        <v>11 de 2013</v>
      </c>
      <c r="J6806" s="30" t="s">
        <v>171</v>
      </c>
      <c r="K6806" s="30" t="str">
        <f t="shared" si="638"/>
        <v>11 de 2013 - 11 de 2020</v>
      </c>
      <c r="L6806" s="30">
        <v>83</v>
      </c>
    </row>
    <row r="6807" spans="9:12" hidden="1" x14ac:dyDescent="0.2">
      <c r="I6807" s="47" t="str">
        <f t="shared" si="637"/>
        <v>11 de 2013</v>
      </c>
      <c r="J6807" s="30" t="s">
        <v>172</v>
      </c>
      <c r="K6807" s="30" t="str">
        <f t="shared" si="638"/>
        <v>11 de 2013 - 12 de 2020</v>
      </c>
      <c r="L6807" s="30">
        <v>84</v>
      </c>
    </row>
    <row r="6808" spans="9:12" hidden="1" x14ac:dyDescent="0.2">
      <c r="I6808" s="47" t="s">
        <v>88</v>
      </c>
      <c r="J6808" s="30" t="s">
        <v>161</v>
      </c>
      <c r="K6808" s="30" t="str">
        <f t="shared" si="638"/>
        <v>12 de 2013 - 1 de 2020</v>
      </c>
      <c r="L6808" s="30">
        <v>72</v>
      </c>
    </row>
    <row r="6809" spans="9:12" hidden="1" x14ac:dyDescent="0.2">
      <c r="I6809" s="47" t="str">
        <f>I6808</f>
        <v>12 de 2013</v>
      </c>
      <c r="J6809" s="30" t="s">
        <v>162</v>
      </c>
      <c r="K6809" s="30" t="str">
        <f t="shared" si="638"/>
        <v>12 de 2013 - 2 de 2020</v>
      </c>
      <c r="L6809" s="30">
        <v>73</v>
      </c>
    </row>
    <row r="6810" spans="9:12" hidden="1" x14ac:dyDescent="0.2">
      <c r="I6810" s="47" t="str">
        <f t="shared" ref="I6810:I6819" si="639">I6809</f>
        <v>12 de 2013</v>
      </c>
      <c r="J6810" s="30" t="s">
        <v>163</v>
      </c>
      <c r="K6810" s="30" t="str">
        <f t="shared" si="638"/>
        <v>12 de 2013 - 3 de 2020</v>
      </c>
      <c r="L6810" s="30">
        <v>74</v>
      </c>
    </row>
    <row r="6811" spans="9:12" hidden="1" x14ac:dyDescent="0.2">
      <c r="I6811" s="47" t="str">
        <f t="shared" si="639"/>
        <v>12 de 2013</v>
      </c>
      <c r="J6811" s="30" t="s">
        <v>164</v>
      </c>
      <c r="K6811" s="30" t="str">
        <f t="shared" si="638"/>
        <v>12 de 2013 - 4 de 2020</v>
      </c>
      <c r="L6811" s="30">
        <v>75</v>
      </c>
    </row>
    <row r="6812" spans="9:12" hidden="1" x14ac:dyDescent="0.2">
      <c r="I6812" s="47" t="str">
        <f t="shared" si="639"/>
        <v>12 de 2013</v>
      </c>
      <c r="J6812" s="30" t="s">
        <v>165</v>
      </c>
      <c r="K6812" s="30" t="str">
        <f t="shared" si="638"/>
        <v>12 de 2013 - 5 de 2020</v>
      </c>
      <c r="L6812" s="30">
        <v>76</v>
      </c>
    </row>
    <row r="6813" spans="9:12" hidden="1" x14ac:dyDescent="0.2">
      <c r="I6813" s="47" t="str">
        <f t="shared" si="639"/>
        <v>12 de 2013</v>
      </c>
      <c r="J6813" s="30" t="s">
        <v>166</v>
      </c>
      <c r="K6813" s="30" t="str">
        <f t="shared" si="638"/>
        <v>12 de 2013 - 6 de 2020</v>
      </c>
      <c r="L6813" s="30">
        <v>77</v>
      </c>
    </row>
    <row r="6814" spans="9:12" hidden="1" x14ac:dyDescent="0.2">
      <c r="I6814" s="47" t="str">
        <f t="shared" si="639"/>
        <v>12 de 2013</v>
      </c>
      <c r="J6814" s="30" t="s">
        <v>167</v>
      </c>
      <c r="K6814" s="30" t="str">
        <f t="shared" si="638"/>
        <v>12 de 2013 - 7 de 2020</v>
      </c>
      <c r="L6814" s="30">
        <v>78</v>
      </c>
    </row>
    <row r="6815" spans="9:12" hidden="1" x14ac:dyDescent="0.2">
      <c r="I6815" s="47" t="str">
        <f t="shared" si="639"/>
        <v>12 de 2013</v>
      </c>
      <c r="J6815" s="30" t="s">
        <v>168</v>
      </c>
      <c r="K6815" s="30" t="str">
        <f t="shared" si="638"/>
        <v>12 de 2013 - 8 de 2020</v>
      </c>
      <c r="L6815" s="30">
        <v>79</v>
      </c>
    </row>
    <row r="6816" spans="9:12" hidden="1" x14ac:dyDescent="0.2">
      <c r="I6816" s="47" t="str">
        <f t="shared" si="639"/>
        <v>12 de 2013</v>
      </c>
      <c r="J6816" s="30" t="s">
        <v>169</v>
      </c>
      <c r="K6816" s="30" t="str">
        <f t="shared" si="638"/>
        <v>12 de 2013 - 9 de 2020</v>
      </c>
      <c r="L6816" s="30">
        <v>80</v>
      </c>
    </row>
    <row r="6817" spans="9:12" hidden="1" x14ac:dyDescent="0.2">
      <c r="I6817" s="47" t="str">
        <f t="shared" si="639"/>
        <v>12 de 2013</v>
      </c>
      <c r="J6817" s="30" t="s">
        <v>170</v>
      </c>
      <c r="K6817" s="30" t="str">
        <f t="shared" si="638"/>
        <v>12 de 2013 - 10 de 2020</v>
      </c>
      <c r="L6817" s="30">
        <v>81</v>
      </c>
    </row>
    <row r="6818" spans="9:12" hidden="1" x14ac:dyDescent="0.2">
      <c r="I6818" s="47" t="str">
        <f t="shared" si="639"/>
        <v>12 de 2013</v>
      </c>
      <c r="J6818" s="30" t="s">
        <v>171</v>
      </c>
      <c r="K6818" s="30" t="str">
        <f t="shared" si="638"/>
        <v>12 de 2013 - 11 de 2020</v>
      </c>
      <c r="L6818" s="30">
        <v>82</v>
      </c>
    </row>
    <row r="6819" spans="9:12" hidden="1" x14ac:dyDescent="0.2">
      <c r="I6819" s="47" t="str">
        <f t="shared" si="639"/>
        <v>12 de 2013</v>
      </c>
      <c r="J6819" s="30" t="s">
        <v>172</v>
      </c>
      <c r="K6819" s="30" t="str">
        <f t="shared" si="638"/>
        <v>12 de 2013 - 12 de 2020</v>
      </c>
      <c r="L6819" s="30">
        <v>83</v>
      </c>
    </row>
    <row r="6820" spans="9:12" hidden="1" x14ac:dyDescent="0.2">
      <c r="I6820" s="19"/>
      <c r="J6820" s="19"/>
    </row>
    <row r="6821" spans="9:12" hidden="1" x14ac:dyDescent="0.2">
      <c r="I6821" s="49" t="s">
        <v>180</v>
      </c>
      <c r="J6821" s="49"/>
      <c r="K6821" s="49"/>
      <c r="L6821" s="49"/>
    </row>
    <row r="6822" spans="9:12" hidden="1" x14ac:dyDescent="0.2">
      <c r="I6822" s="30" t="s">
        <v>53</v>
      </c>
      <c r="J6822" s="30" t="s">
        <v>149</v>
      </c>
      <c r="K6822" s="30" t="str">
        <f>CONCATENATE(I6822," - ",J6822)</f>
        <v>1 de 2011 - 1 de 2019</v>
      </c>
      <c r="L6822" s="30">
        <v>95</v>
      </c>
    </row>
    <row r="6823" spans="9:12" hidden="1" x14ac:dyDescent="0.2">
      <c r="I6823" s="30" t="str">
        <f>I6822</f>
        <v>1 de 2011</v>
      </c>
      <c r="J6823" s="30" t="s">
        <v>150</v>
      </c>
      <c r="K6823" s="30" t="str">
        <f t="shared" ref="K6823:K6886" si="640">CONCATENATE(I6823," - ",J6823)</f>
        <v>1 de 2011 - 2 de 2019</v>
      </c>
      <c r="L6823" s="30">
        <v>96</v>
      </c>
    </row>
    <row r="6824" spans="9:12" hidden="1" x14ac:dyDescent="0.2">
      <c r="I6824" s="30" t="str">
        <f t="shared" ref="I6824:I6833" si="641">I6823</f>
        <v>1 de 2011</v>
      </c>
      <c r="J6824" s="30" t="s">
        <v>151</v>
      </c>
      <c r="K6824" s="30" t="str">
        <f t="shared" si="640"/>
        <v>1 de 2011 - 3 de 2019</v>
      </c>
      <c r="L6824" s="30">
        <v>97</v>
      </c>
    </row>
    <row r="6825" spans="9:12" hidden="1" x14ac:dyDescent="0.2">
      <c r="I6825" s="30" t="str">
        <f t="shared" si="641"/>
        <v>1 de 2011</v>
      </c>
      <c r="J6825" s="30" t="s">
        <v>152</v>
      </c>
      <c r="K6825" s="30" t="str">
        <f t="shared" si="640"/>
        <v>1 de 2011 - 4 de 2019</v>
      </c>
      <c r="L6825" s="30">
        <v>98</v>
      </c>
    </row>
    <row r="6826" spans="9:12" hidden="1" x14ac:dyDescent="0.2">
      <c r="I6826" s="30" t="str">
        <f t="shared" si="641"/>
        <v>1 de 2011</v>
      </c>
      <c r="J6826" s="30" t="s">
        <v>153</v>
      </c>
      <c r="K6826" s="30" t="str">
        <f t="shared" si="640"/>
        <v>1 de 2011 - 5 de 2019</v>
      </c>
      <c r="L6826" s="30">
        <v>99</v>
      </c>
    </row>
    <row r="6827" spans="9:12" hidden="1" x14ac:dyDescent="0.2">
      <c r="I6827" s="30" t="str">
        <f t="shared" si="641"/>
        <v>1 de 2011</v>
      </c>
      <c r="J6827" s="30" t="s">
        <v>154</v>
      </c>
      <c r="K6827" s="30" t="str">
        <f t="shared" si="640"/>
        <v>1 de 2011 - 6 de 2019</v>
      </c>
      <c r="L6827" s="30">
        <v>100</v>
      </c>
    </row>
    <row r="6828" spans="9:12" hidden="1" x14ac:dyDescent="0.2">
      <c r="I6828" s="30" t="str">
        <f t="shared" si="641"/>
        <v>1 de 2011</v>
      </c>
      <c r="J6828" s="30" t="s">
        <v>155</v>
      </c>
      <c r="K6828" s="30" t="str">
        <f t="shared" si="640"/>
        <v>1 de 2011 - 7 de 2019</v>
      </c>
      <c r="L6828" s="30">
        <v>101</v>
      </c>
    </row>
    <row r="6829" spans="9:12" hidden="1" x14ac:dyDescent="0.2">
      <c r="I6829" s="30" t="str">
        <f t="shared" si="641"/>
        <v>1 de 2011</v>
      </c>
      <c r="J6829" s="30" t="s">
        <v>156</v>
      </c>
      <c r="K6829" s="30" t="str">
        <f t="shared" si="640"/>
        <v>1 de 2011 - 8 de 2019</v>
      </c>
      <c r="L6829" s="30">
        <v>102</v>
      </c>
    </row>
    <row r="6830" spans="9:12" hidden="1" x14ac:dyDescent="0.2">
      <c r="I6830" s="30" t="str">
        <f t="shared" si="641"/>
        <v>1 de 2011</v>
      </c>
      <c r="J6830" s="30" t="s">
        <v>157</v>
      </c>
      <c r="K6830" s="30" t="str">
        <f t="shared" si="640"/>
        <v>1 de 2011 - 9 de 2019</v>
      </c>
      <c r="L6830" s="30">
        <v>103</v>
      </c>
    </row>
    <row r="6831" spans="9:12" hidden="1" x14ac:dyDescent="0.2">
      <c r="I6831" s="30" t="str">
        <f t="shared" si="641"/>
        <v>1 de 2011</v>
      </c>
      <c r="J6831" s="30" t="s">
        <v>158</v>
      </c>
      <c r="K6831" s="30" t="str">
        <f t="shared" si="640"/>
        <v>1 de 2011 - 10 de 2019</v>
      </c>
      <c r="L6831" s="30">
        <v>104</v>
      </c>
    </row>
    <row r="6832" spans="9:12" hidden="1" x14ac:dyDescent="0.2">
      <c r="I6832" s="30" t="str">
        <f t="shared" si="641"/>
        <v>1 de 2011</v>
      </c>
      <c r="J6832" s="30" t="s">
        <v>159</v>
      </c>
      <c r="K6832" s="30" t="str">
        <f t="shared" si="640"/>
        <v>1 de 2011 - 11 de 2019</v>
      </c>
      <c r="L6832" s="30">
        <v>105</v>
      </c>
    </row>
    <row r="6833" spans="9:12" hidden="1" x14ac:dyDescent="0.2">
      <c r="I6833" s="30" t="str">
        <f t="shared" si="641"/>
        <v>1 de 2011</v>
      </c>
      <c r="J6833" s="30" t="s">
        <v>160</v>
      </c>
      <c r="K6833" s="30" t="str">
        <f t="shared" si="640"/>
        <v>1 de 2011 - 12 de 2019</v>
      </c>
      <c r="L6833" s="30">
        <v>106</v>
      </c>
    </row>
    <row r="6834" spans="9:12" hidden="1" x14ac:dyDescent="0.2">
      <c r="I6834" s="30" t="s">
        <v>54</v>
      </c>
      <c r="J6834" s="30" t="s">
        <v>149</v>
      </c>
      <c r="K6834" s="30" t="str">
        <f t="shared" si="640"/>
        <v>2 de 2011 - 1 de 2019</v>
      </c>
      <c r="L6834" s="47">
        <v>94</v>
      </c>
    </row>
    <row r="6835" spans="9:12" hidden="1" x14ac:dyDescent="0.2">
      <c r="I6835" s="30" t="str">
        <f>I6834</f>
        <v>2 de 2011</v>
      </c>
      <c r="J6835" s="30" t="s">
        <v>150</v>
      </c>
      <c r="K6835" s="30" t="str">
        <f t="shared" si="640"/>
        <v>2 de 2011 - 2 de 2019</v>
      </c>
      <c r="L6835" s="47">
        <v>95</v>
      </c>
    </row>
    <row r="6836" spans="9:12" hidden="1" x14ac:dyDescent="0.2">
      <c r="I6836" s="30" t="str">
        <f t="shared" ref="I6836:I6845" si="642">I6835</f>
        <v>2 de 2011</v>
      </c>
      <c r="J6836" s="30" t="s">
        <v>151</v>
      </c>
      <c r="K6836" s="30" t="str">
        <f t="shared" si="640"/>
        <v>2 de 2011 - 3 de 2019</v>
      </c>
      <c r="L6836" s="47">
        <v>96</v>
      </c>
    </row>
    <row r="6837" spans="9:12" hidden="1" x14ac:dyDescent="0.2">
      <c r="I6837" s="30" t="str">
        <f t="shared" si="642"/>
        <v>2 de 2011</v>
      </c>
      <c r="J6837" s="30" t="s">
        <v>152</v>
      </c>
      <c r="K6837" s="30" t="str">
        <f t="shared" si="640"/>
        <v>2 de 2011 - 4 de 2019</v>
      </c>
      <c r="L6837" s="47">
        <v>97</v>
      </c>
    </row>
    <row r="6838" spans="9:12" hidden="1" x14ac:dyDescent="0.2">
      <c r="I6838" s="30" t="str">
        <f t="shared" si="642"/>
        <v>2 de 2011</v>
      </c>
      <c r="J6838" s="30" t="s">
        <v>153</v>
      </c>
      <c r="K6838" s="30" t="str">
        <f t="shared" si="640"/>
        <v>2 de 2011 - 5 de 2019</v>
      </c>
      <c r="L6838" s="47">
        <v>98</v>
      </c>
    </row>
    <row r="6839" spans="9:12" hidden="1" x14ac:dyDescent="0.2">
      <c r="I6839" s="30" t="str">
        <f t="shared" si="642"/>
        <v>2 de 2011</v>
      </c>
      <c r="J6839" s="30" t="s">
        <v>154</v>
      </c>
      <c r="K6839" s="30" t="str">
        <f t="shared" si="640"/>
        <v>2 de 2011 - 6 de 2019</v>
      </c>
      <c r="L6839" s="47">
        <v>99</v>
      </c>
    </row>
    <row r="6840" spans="9:12" hidden="1" x14ac:dyDescent="0.2">
      <c r="I6840" s="30" t="str">
        <f t="shared" si="642"/>
        <v>2 de 2011</v>
      </c>
      <c r="J6840" s="30" t="s">
        <v>155</v>
      </c>
      <c r="K6840" s="30" t="str">
        <f t="shared" si="640"/>
        <v>2 de 2011 - 7 de 2019</v>
      </c>
      <c r="L6840" s="47">
        <v>100</v>
      </c>
    </row>
    <row r="6841" spans="9:12" hidden="1" x14ac:dyDescent="0.2">
      <c r="I6841" s="30" t="str">
        <f t="shared" si="642"/>
        <v>2 de 2011</v>
      </c>
      <c r="J6841" s="30" t="s">
        <v>156</v>
      </c>
      <c r="K6841" s="30" t="str">
        <f t="shared" si="640"/>
        <v>2 de 2011 - 8 de 2019</v>
      </c>
      <c r="L6841" s="47">
        <v>101</v>
      </c>
    </row>
    <row r="6842" spans="9:12" hidden="1" x14ac:dyDescent="0.2">
      <c r="I6842" s="30" t="str">
        <f t="shared" si="642"/>
        <v>2 de 2011</v>
      </c>
      <c r="J6842" s="30" t="s">
        <v>157</v>
      </c>
      <c r="K6842" s="30" t="str">
        <f t="shared" si="640"/>
        <v>2 de 2011 - 9 de 2019</v>
      </c>
      <c r="L6842" s="47">
        <v>102</v>
      </c>
    </row>
    <row r="6843" spans="9:12" hidden="1" x14ac:dyDescent="0.2">
      <c r="I6843" s="30" t="str">
        <f t="shared" si="642"/>
        <v>2 de 2011</v>
      </c>
      <c r="J6843" s="30" t="s">
        <v>158</v>
      </c>
      <c r="K6843" s="30" t="str">
        <f t="shared" si="640"/>
        <v>2 de 2011 - 10 de 2019</v>
      </c>
      <c r="L6843" s="47">
        <v>103</v>
      </c>
    </row>
    <row r="6844" spans="9:12" hidden="1" x14ac:dyDescent="0.2">
      <c r="I6844" s="30" t="str">
        <f t="shared" si="642"/>
        <v>2 de 2011</v>
      </c>
      <c r="J6844" s="30" t="s">
        <v>159</v>
      </c>
      <c r="K6844" s="30" t="str">
        <f t="shared" si="640"/>
        <v>2 de 2011 - 11 de 2019</v>
      </c>
      <c r="L6844" s="47">
        <v>104</v>
      </c>
    </row>
    <row r="6845" spans="9:12" hidden="1" x14ac:dyDescent="0.2">
      <c r="I6845" s="30" t="str">
        <f t="shared" si="642"/>
        <v>2 de 2011</v>
      </c>
      <c r="J6845" s="30" t="s">
        <v>160</v>
      </c>
      <c r="K6845" s="30" t="str">
        <f t="shared" si="640"/>
        <v>2 de 2011 - 12 de 2019</v>
      </c>
      <c r="L6845" s="47">
        <v>105</v>
      </c>
    </row>
    <row r="6846" spans="9:12" hidden="1" x14ac:dyDescent="0.2">
      <c r="I6846" s="47" t="s">
        <v>55</v>
      </c>
      <c r="J6846" s="30" t="s">
        <v>149</v>
      </c>
      <c r="K6846" s="30" t="str">
        <f t="shared" si="640"/>
        <v>3 de 2011 - 1 de 2019</v>
      </c>
      <c r="L6846" s="30">
        <v>93</v>
      </c>
    </row>
    <row r="6847" spans="9:12" hidden="1" x14ac:dyDescent="0.2">
      <c r="I6847" s="47" t="str">
        <f>I6846</f>
        <v>3 de 2011</v>
      </c>
      <c r="J6847" s="30" t="s">
        <v>150</v>
      </c>
      <c r="K6847" s="30" t="str">
        <f t="shared" si="640"/>
        <v>3 de 2011 - 2 de 2019</v>
      </c>
      <c r="L6847" s="30">
        <v>94</v>
      </c>
    </row>
    <row r="6848" spans="9:12" hidden="1" x14ac:dyDescent="0.2">
      <c r="I6848" s="47" t="str">
        <f t="shared" ref="I6848:I6857" si="643">I6847</f>
        <v>3 de 2011</v>
      </c>
      <c r="J6848" s="30" t="s">
        <v>151</v>
      </c>
      <c r="K6848" s="30" t="str">
        <f t="shared" si="640"/>
        <v>3 de 2011 - 3 de 2019</v>
      </c>
      <c r="L6848" s="30">
        <v>95</v>
      </c>
    </row>
    <row r="6849" spans="9:12" hidden="1" x14ac:dyDescent="0.2">
      <c r="I6849" s="47" t="str">
        <f t="shared" si="643"/>
        <v>3 de 2011</v>
      </c>
      <c r="J6849" s="30" t="s">
        <v>152</v>
      </c>
      <c r="K6849" s="30" t="str">
        <f t="shared" si="640"/>
        <v>3 de 2011 - 4 de 2019</v>
      </c>
      <c r="L6849" s="30">
        <v>96</v>
      </c>
    </row>
    <row r="6850" spans="9:12" hidden="1" x14ac:dyDescent="0.2">
      <c r="I6850" s="47" t="str">
        <f t="shared" si="643"/>
        <v>3 de 2011</v>
      </c>
      <c r="J6850" s="30" t="s">
        <v>153</v>
      </c>
      <c r="K6850" s="30" t="str">
        <f t="shared" si="640"/>
        <v>3 de 2011 - 5 de 2019</v>
      </c>
      <c r="L6850" s="30">
        <v>97</v>
      </c>
    </row>
    <row r="6851" spans="9:12" hidden="1" x14ac:dyDescent="0.2">
      <c r="I6851" s="47" t="str">
        <f t="shared" si="643"/>
        <v>3 de 2011</v>
      </c>
      <c r="J6851" s="30" t="s">
        <v>154</v>
      </c>
      <c r="K6851" s="30" t="str">
        <f t="shared" si="640"/>
        <v>3 de 2011 - 6 de 2019</v>
      </c>
      <c r="L6851" s="30">
        <v>98</v>
      </c>
    </row>
    <row r="6852" spans="9:12" hidden="1" x14ac:dyDescent="0.2">
      <c r="I6852" s="47" t="str">
        <f t="shared" si="643"/>
        <v>3 de 2011</v>
      </c>
      <c r="J6852" s="30" t="s">
        <v>155</v>
      </c>
      <c r="K6852" s="30" t="str">
        <f t="shared" si="640"/>
        <v>3 de 2011 - 7 de 2019</v>
      </c>
      <c r="L6852" s="30">
        <v>99</v>
      </c>
    </row>
    <row r="6853" spans="9:12" hidden="1" x14ac:dyDescent="0.2">
      <c r="I6853" s="47" t="str">
        <f t="shared" si="643"/>
        <v>3 de 2011</v>
      </c>
      <c r="J6853" s="30" t="s">
        <v>156</v>
      </c>
      <c r="K6853" s="30" t="str">
        <f t="shared" si="640"/>
        <v>3 de 2011 - 8 de 2019</v>
      </c>
      <c r="L6853" s="30">
        <v>100</v>
      </c>
    </row>
    <row r="6854" spans="9:12" hidden="1" x14ac:dyDescent="0.2">
      <c r="I6854" s="47" t="str">
        <f t="shared" si="643"/>
        <v>3 de 2011</v>
      </c>
      <c r="J6854" s="30" t="s">
        <v>157</v>
      </c>
      <c r="K6854" s="30" t="str">
        <f t="shared" si="640"/>
        <v>3 de 2011 - 9 de 2019</v>
      </c>
      <c r="L6854" s="30">
        <v>101</v>
      </c>
    </row>
    <row r="6855" spans="9:12" hidden="1" x14ac:dyDescent="0.2">
      <c r="I6855" s="47" t="str">
        <f t="shared" si="643"/>
        <v>3 de 2011</v>
      </c>
      <c r="J6855" s="30" t="s">
        <v>158</v>
      </c>
      <c r="K6855" s="30" t="str">
        <f t="shared" si="640"/>
        <v>3 de 2011 - 10 de 2019</v>
      </c>
      <c r="L6855" s="30">
        <v>102</v>
      </c>
    </row>
    <row r="6856" spans="9:12" hidden="1" x14ac:dyDescent="0.2">
      <c r="I6856" s="47" t="str">
        <f t="shared" si="643"/>
        <v>3 de 2011</v>
      </c>
      <c r="J6856" s="30" t="s">
        <v>159</v>
      </c>
      <c r="K6856" s="30" t="str">
        <f t="shared" si="640"/>
        <v>3 de 2011 - 11 de 2019</v>
      </c>
      <c r="L6856" s="30">
        <v>103</v>
      </c>
    </row>
    <row r="6857" spans="9:12" hidden="1" x14ac:dyDescent="0.2">
      <c r="I6857" s="47" t="str">
        <f t="shared" si="643"/>
        <v>3 de 2011</v>
      </c>
      <c r="J6857" s="30" t="s">
        <v>160</v>
      </c>
      <c r="K6857" s="30" t="str">
        <f t="shared" si="640"/>
        <v>3 de 2011 - 12 de 2019</v>
      </c>
      <c r="L6857" s="30">
        <v>104</v>
      </c>
    </row>
    <row r="6858" spans="9:12" hidden="1" x14ac:dyDescent="0.2">
      <c r="I6858" s="47" t="s">
        <v>56</v>
      </c>
      <c r="J6858" s="30" t="s">
        <v>149</v>
      </c>
      <c r="K6858" s="30" t="str">
        <f t="shared" si="640"/>
        <v>4 de 2011 - 1 de 2019</v>
      </c>
      <c r="L6858" s="30">
        <v>92</v>
      </c>
    </row>
    <row r="6859" spans="9:12" hidden="1" x14ac:dyDescent="0.2">
      <c r="I6859" s="47" t="str">
        <f>I6858</f>
        <v>4 de 2011</v>
      </c>
      <c r="J6859" s="30" t="s">
        <v>150</v>
      </c>
      <c r="K6859" s="30" t="str">
        <f t="shared" si="640"/>
        <v>4 de 2011 - 2 de 2019</v>
      </c>
      <c r="L6859" s="30">
        <v>93</v>
      </c>
    </row>
    <row r="6860" spans="9:12" hidden="1" x14ac:dyDescent="0.2">
      <c r="I6860" s="47" t="str">
        <f t="shared" ref="I6860:I6869" si="644">I6859</f>
        <v>4 de 2011</v>
      </c>
      <c r="J6860" s="30" t="s">
        <v>151</v>
      </c>
      <c r="K6860" s="30" t="str">
        <f t="shared" si="640"/>
        <v>4 de 2011 - 3 de 2019</v>
      </c>
      <c r="L6860" s="30">
        <v>94</v>
      </c>
    </row>
    <row r="6861" spans="9:12" hidden="1" x14ac:dyDescent="0.2">
      <c r="I6861" s="47" t="str">
        <f t="shared" si="644"/>
        <v>4 de 2011</v>
      </c>
      <c r="J6861" s="30" t="s">
        <v>152</v>
      </c>
      <c r="K6861" s="30" t="str">
        <f t="shared" si="640"/>
        <v>4 de 2011 - 4 de 2019</v>
      </c>
      <c r="L6861" s="30">
        <v>95</v>
      </c>
    </row>
    <row r="6862" spans="9:12" hidden="1" x14ac:dyDescent="0.2">
      <c r="I6862" s="47" t="str">
        <f t="shared" si="644"/>
        <v>4 de 2011</v>
      </c>
      <c r="J6862" s="30" t="s">
        <v>153</v>
      </c>
      <c r="K6862" s="30" t="str">
        <f t="shared" si="640"/>
        <v>4 de 2011 - 5 de 2019</v>
      </c>
      <c r="L6862" s="30">
        <v>96</v>
      </c>
    </row>
    <row r="6863" spans="9:12" hidden="1" x14ac:dyDescent="0.2">
      <c r="I6863" s="47" t="str">
        <f t="shared" si="644"/>
        <v>4 de 2011</v>
      </c>
      <c r="J6863" s="30" t="s">
        <v>154</v>
      </c>
      <c r="K6863" s="30" t="str">
        <f t="shared" si="640"/>
        <v>4 de 2011 - 6 de 2019</v>
      </c>
      <c r="L6863" s="30">
        <v>97</v>
      </c>
    </row>
    <row r="6864" spans="9:12" hidden="1" x14ac:dyDescent="0.2">
      <c r="I6864" s="47" t="str">
        <f t="shared" si="644"/>
        <v>4 de 2011</v>
      </c>
      <c r="J6864" s="30" t="s">
        <v>155</v>
      </c>
      <c r="K6864" s="30" t="str">
        <f t="shared" si="640"/>
        <v>4 de 2011 - 7 de 2019</v>
      </c>
      <c r="L6864" s="30">
        <v>98</v>
      </c>
    </row>
    <row r="6865" spans="9:12" hidden="1" x14ac:dyDescent="0.2">
      <c r="I6865" s="47" t="str">
        <f t="shared" si="644"/>
        <v>4 de 2011</v>
      </c>
      <c r="J6865" s="30" t="s">
        <v>156</v>
      </c>
      <c r="K6865" s="30" t="str">
        <f t="shared" si="640"/>
        <v>4 de 2011 - 8 de 2019</v>
      </c>
      <c r="L6865" s="30">
        <v>99</v>
      </c>
    </row>
    <row r="6866" spans="9:12" hidden="1" x14ac:dyDescent="0.2">
      <c r="I6866" s="47" t="str">
        <f t="shared" si="644"/>
        <v>4 de 2011</v>
      </c>
      <c r="J6866" s="30" t="s">
        <v>157</v>
      </c>
      <c r="K6866" s="30" t="str">
        <f t="shared" si="640"/>
        <v>4 de 2011 - 9 de 2019</v>
      </c>
      <c r="L6866" s="30">
        <v>100</v>
      </c>
    </row>
    <row r="6867" spans="9:12" hidden="1" x14ac:dyDescent="0.2">
      <c r="I6867" s="47" t="str">
        <f t="shared" si="644"/>
        <v>4 de 2011</v>
      </c>
      <c r="J6867" s="30" t="s">
        <v>158</v>
      </c>
      <c r="K6867" s="30" t="str">
        <f t="shared" si="640"/>
        <v>4 de 2011 - 10 de 2019</v>
      </c>
      <c r="L6867" s="30">
        <v>101</v>
      </c>
    </row>
    <row r="6868" spans="9:12" hidden="1" x14ac:dyDescent="0.2">
      <c r="I6868" s="47" t="str">
        <f t="shared" si="644"/>
        <v>4 de 2011</v>
      </c>
      <c r="J6868" s="30" t="s">
        <v>159</v>
      </c>
      <c r="K6868" s="30" t="str">
        <f t="shared" si="640"/>
        <v>4 de 2011 - 11 de 2019</v>
      </c>
      <c r="L6868" s="30">
        <v>102</v>
      </c>
    </row>
    <row r="6869" spans="9:12" hidden="1" x14ac:dyDescent="0.2">
      <c r="I6869" s="47" t="str">
        <f t="shared" si="644"/>
        <v>4 de 2011</v>
      </c>
      <c r="J6869" s="30" t="s">
        <v>160</v>
      </c>
      <c r="K6869" s="30" t="str">
        <f t="shared" si="640"/>
        <v>4 de 2011 - 12 de 2019</v>
      </c>
      <c r="L6869" s="30">
        <v>103</v>
      </c>
    </row>
    <row r="6870" spans="9:12" hidden="1" x14ac:dyDescent="0.2">
      <c r="I6870" s="47" t="s">
        <v>57</v>
      </c>
      <c r="J6870" s="30" t="s">
        <v>149</v>
      </c>
      <c r="K6870" s="30" t="str">
        <f t="shared" si="640"/>
        <v>5 de 2011 - 1 de 2019</v>
      </c>
      <c r="L6870" s="30">
        <v>91</v>
      </c>
    </row>
    <row r="6871" spans="9:12" hidden="1" x14ac:dyDescent="0.2">
      <c r="I6871" s="47" t="str">
        <f>I6870</f>
        <v>5 de 2011</v>
      </c>
      <c r="J6871" s="30" t="s">
        <v>150</v>
      </c>
      <c r="K6871" s="30" t="str">
        <f t="shared" si="640"/>
        <v>5 de 2011 - 2 de 2019</v>
      </c>
      <c r="L6871" s="30">
        <v>92</v>
      </c>
    </row>
    <row r="6872" spans="9:12" hidden="1" x14ac:dyDescent="0.2">
      <c r="I6872" s="47" t="str">
        <f t="shared" ref="I6872:I6881" si="645">I6871</f>
        <v>5 de 2011</v>
      </c>
      <c r="J6872" s="30" t="s">
        <v>151</v>
      </c>
      <c r="K6872" s="30" t="str">
        <f t="shared" si="640"/>
        <v>5 de 2011 - 3 de 2019</v>
      </c>
      <c r="L6872" s="30">
        <v>93</v>
      </c>
    </row>
    <row r="6873" spans="9:12" hidden="1" x14ac:dyDescent="0.2">
      <c r="I6873" s="47" t="str">
        <f t="shared" si="645"/>
        <v>5 de 2011</v>
      </c>
      <c r="J6873" s="30" t="s">
        <v>152</v>
      </c>
      <c r="K6873" s="30" t="str">
        <f t="shared" si="640"/>
        <v>5 de 2011 - 4 de 2019</v>
      </c>
      <c r="L6873" s="30">
        <v>94</v>
      </c>
    </row>
    <row r="6874" spans="9:12" hidden="1" x14ac:dyDescent="0.2">
      <c r="I6874" s="47" t="str">
        <f t="shared" si="645"/>
        <v>5 de 2011</v>
      </c>
      <c r="J6874" s="30" t="s">
        <v>153</v>
      </c>
      <c r="K6874" s="30" t="str">
        <f t="shared" si="640"/>
        <v>5 de 2011 - 5 de 2019</v>
      </c>
      <c r="L6874" s="30">
        <v>95</v>
      </c>
    </row>
    <row r="6875" spans="9:12" hidden="1" x14ac:dyDescent="0.2">
      <c r="I6875" s="47" t="str">
        <f t="shared" si="645"/>
        <v>5 de 2011</v>
      </c>
      <c r="J6875" s="30" t="s">
        <v>154</v>
      </c>
      <c r="K6875" s="30" t="str">
        <f t="shared" si="640"/>
        <v>5 de 2011 - 6 de 2019</v>
      </c>
      <c r="L6875" s="30">
        <v>96</v>
      </c>
    </row>
    <row r="6876" spans="9:12" hidden="1" x14ac:dyDescent="0.2">
      <c r="I6876" s="47" t="str">
        <f t="shared" si="645"/>
        <v>5 de 2011</v>
      </c>
      <c r="J6876" s="30" t="s">
        <v>155</v>
      </c>
      <c r="K6876" s="30" t="str">
        <f t="shared" si="640"/>
        <v>5 de 2011 - 7 de 2019</v>
      </c>
      <c r="L6876" s="30">
        <v>97</v>
      </c>
    </row>
    <row r="6877" spans="9:12" hidden="1" x14ac:dyDescent="0.2">
      <c r="I6877" s="47" t="str">
        <f t="shared" si="645"/>
        <v>5 de 2011</v>
      </c>
      <c r="J6877" s="30" t="s">
        <v>156</v>
      </c>
      <c r="K6877" s="30" t="str">
        <f t="shared" si="640"/>
        <v>5 de 2011 - 8 de 2019</v>
      </c>
      <c r="L6877" s="30">
        <v>98</v>
      </c>
    </row>
    <row r="6878" spans="9:12" hidden="1" x14ac:dyDescent="0.2">
      <c r="I6878" s="47" t="str">
        <f t="shared" si="645"/>
        <v>5 de 2011</v>
      </c>
      <c r="J6878" s="30" t="s">
        <v>157</v>
      </c>
      <c r="K6878" s="30" t="str">
        <f t="shared" si="640"/>
        <v>5 de 2011 - 9 de 2019</v>
      </c>
      <c r="L6878" s="30">
        <v>99</v>
      </c>
    </row>
    <row r="6879" spans="9:12" hidden="1" x14ac:dyDescent="0.2">
      <c r="I6879" s="47" t="str">
        <f t="shared" si="645"/>
        <v>5 de 2011</v>
      </c>
      <c r="J6879" s="30" t="s">
        <v>158</v>
      </c>
      <c r="K6879" s="30" t="str">
        <f t="shared" si="640"/>
        <v>5 de 2011 - 10 de 2019</v>
      </c>
      <c r="L6879" s="30">
        <v>100</v>
      </c>
    </row>
    <row r="6880" spans="9:12" hidden="1" x14ac:dyDescent="0.2">
      <c r="I6880" s="47" t="str">
        <f t="shared" si="645"/>
        <v>5 de 2011</v>
      </c>
      <c r="J6880" s="30" t="s">
        <v>159</v>
      </c>
      <c r="K6880" s="30" t="str">
        <f t="shared" si="640"/>
        <v>5 de 2011 - 11 de 2019</v>
      </c>
      <c r="L6880" s="30">
        <v>101</v>
      </c>
    </row>
    <row r="6881" spans="9:12" hidden="1" x14ac:dyDescent="0.2">
      <c r="I6881" s="47" t="str">
        <f t="shared" si="645"/>
        <v>5 de 2011</v>
      </c>
      <c r="J6881" s="30" t="s">
        <v>160</v>
      </c>
      <c r="K6881" s="30" t="str">
        <f t="shared" si="640"/>
        <v>5 de 2011 - 12 de 2019</v>
      </c>
      <c r="L6881" s="30">
        <v>102</v>
      </c>
    </row>
    <row r="6882" spans="9:12" hidden="1" x14ac:dyDescent="0.2">
      <c r="I6882" s="47" t="s">
        <v>58</v>
      </c>
      <c r="J6882" s="30" t="s">
        <v>149</v>
      </c>
      <c r="K6882" s="30" t="str">
        <f t="shared" si="640"/>
        <v>6 de 2011 - 1 de 2019</v>
      </c>
      <c r="L6882" s="30">
        <v>90</v>
      </c>
    </row>
    <row r="6883" spans="9:12" hidden="1" x14ac:dyDescent="0.2">
      <c r="I6883" s="47" t="str">
        <f>I6882</f>
        <v>6 de 2011</v>
      </c>
      <c r="J6883" s="30" t="s">
        <v>150</v>
      </c>
      <c r="K6883" s="30" t="str">
        <f t="shared" si="640"/>
        <v>6 de 2011 - 2 de 2019</v>
      </c>
      <c r="L6883" s="30">
        <v>91</v>
      </c>
    </row>
    <row r="6884" spans="9:12" hidden="1" x14ac:dyDescent="0.2">
      <c r="I6884" s="47" t="str">
        <f t="shared" ref="I6884:I6893" si="646">I6883</f>
        <v>6 de 2011</v>
      </c>
      <c r="J6884" s="30" t="s">
        <v>151</v>
      </c>
      <c r="K6884" s="30" t="str">
        <f t="shared" si="640"/>
        <v>6 de 2011 - 3 de 2019</v>
      </c>
      <c r="L6884" s="30">
        <v>92</v>
      </c>
    </row>
    <row r="6885" spans="9:12" hidden="1" x14ac:dyDescent="0.2">
      <c r="I6885" s="47" t="str">
        <f t="shared" si="646"/>
        <v>6 de 2011</v>
      </c>
      <c r="J6885" s="30" t="s">
        <v>152</v>
      </c>
      <c r="K6885" s="30" t="str">
        <f t="shared" si="640"/>
        <v>6 de 2011 - 4 de 2019</v>
      </c>
      <c r="L6885" s="30">
        <v>93</v>
      </c>
    </row>
    <row r="6886" spans="9:12" hidden="1" x14ac:dyDescent="0.2">
      <c r="I6886" s="47" t="str">
        <f t="shared" si="646"/>
        <v>6 de 2011</v>
      </c>
      <c r="J6886" s="30" t="s">
        <v>153</v>
      </c>
      <c r="K6886" s="30" t="str">
        <f t="shared" si="640"/>
        <v>6 de 2011 - 5 de 2019</v>
      </c>
      <c r="L6886" s="30">
        <v>94</v>
      </c>
    </row>
    <row r="6887" spans="9:12" hidden="1" x14ac:dyDescent="0.2">
      <c r="I6887" s="47" t="str">
        <f t="shared" si="646"/>
        <v>6 de 2011</v>
      </c>
      <c r="J6887" s="30" t="s">
        <v>154</v>
      </c>
      <c r="K6887" s="30" t="str">
        <f t="shared" ref="K6887:K6950" si="647">CONCATENATE(I6887," - ",J6887)</f>
        <v>6 de 2011 - 6 de 2019</v>
      </c>
      <c r="L6887" s="30">
        <v>95</v>
      </c>
    </row>
    <row r="6888" spans="9:12" hidden="1" x14ac:dyDescent="0.2">
      <c r="I6888" s="47" t="str">
        <f t="shared" si="646"/>
        <v>6 de 2011</v>
      </c>
      <c r="J6888" s="30" t="s">
        <v>155</v>
      </c>
      <c r="K6888" s="30" t="str">
        <f t="shared" si="647"/>
        <v>6 de 2011 - 7 de 2019</v>
      </c>
      <c r="L6888" s="30">
        <v>96</v>
      </c>
    </row>
    <row r="6889" spans="9:12" hidden="1" x14ac:dyDescent="0.2">
      <c r="I6889" s="47" t="str">
        <f t="shared" si="646"/>
        <v>6 de 2011</v>
      </c>
      <c r="J6889" s="30" t="s">
        <v>156</v>
      </c>
      <c r="K6889" s="30" t="str">
        <f t="shared" si="647"/>
        <v>6 de 2011 - 8 de 2019</v>
      </c>
      <c r="L6889" s="30">
        <v>97</v>
      </c>
    </row>
    <row r="6890" spans="9:12" hidden="1" x14ac:dyDescent="0.2">
      <c r="I6890" s="47" t="str">
        <f t="shared" si="646"/>
        <v>6 de 2011</v>
      </c>
      <c r="J6890" s="30" t="s">
        <v>157</v>
      </c>
      <c r="K6890" s="30" t="str">
        <f t="shared" si="647"/>
        <v>6 de 2011 - 9 de 2019</v>
      </c>
      <c r="L6890" s="30">
        <v>98</v>
      </c>
    </row>
    <row r="6891" spans="9:12" hidden="1" x14ac:dyDescent="0.2">
      <c r="I6891" s="47" t="str">
        <f t="shared" si="646"/>
        <v>6 de 2011</v>
      </c>
      <c r="J6891" s="30" t="s">
        <v>158</v>
      </c>
      <c r="K6891" s="30" t="str">
        <f t="shared" si="647"/>
        <v>6 de 2011 - 10 de 2019</v>
      </c>
      <c r="L6891" s="30">
        <v>99</v>
      </c>
    </row>
    <row r="6892" spans="9:12" hidden="1" x14ac:dyDescent="0.2">
      <c r="I6892" s="47" t="str">
        <f t="shared" si="646"/>
        <v>6 de 2011</v>
      </c>
      <c r="J6892" s="30" t="s">
        <v>159</v>
      </c>
      <c r="K6892" s="30" t="str">
        <f t="shared" si="647"/>
        <v>6 de 2011 - 11 de 2019</v>
      </c>
      <c r="L6892" s="30">
        <v>100</v>
      </c>
    </row>
    <row r="6893" spans="9:12" hidden="1" x14ac:dyDescent="0.2">
      <c r="I6893" s="47" t="str">
        <f t="shared" si="646"/>
        <v>6 de 2011</v>
      </c>
      <c r="J6893" s="30" t="s">
        <v>160</v>
      </c>
      <c r="K6893" s="30" t="str">
        <f t="shared" si="647"/>
        <v>6 de 2011 - 12 de 2019</v>
      </c>
      <c r="L6893" s="30">
        <v>101</v>
      </c>
    </row>
    <row r="6894" spans="9:12" hidden="1" x14ac:dyDescent="0.2">
      <c r="I6894" s="47" t="s">
        <v>59</v>
      </c>
      <c r="J6894" s="30" t="s">
        <v>149</v>
      </c>
      <c r="K6894" s="30" t="str">
        <f t="shared" si="647"/>
        <v>7 de 2011 - 1 de 2019</v>
      </c>
      <c r="L6894" s="30">
        <v>89</v>
      </c>
    </row>
    <row r="6895" spans="9:12" hidden="1" x14ac:dyDescent="0.2">
      <c r="I6895" s="47" t="str">
        <f>I6894</f>
        <v>7 de 2011</v>
      </c>
      <c r="J6895" s="30" t="s">
        <v>150</v>
      </c>
      <c r="K6895" s="30" t="str">
        <f t="shared" si="647"/>
        <v>7 de 2011 - 2 de 2019</v>
      </c>
      <c r="L6895" s="30">
        <v>90</v>
      </c>
    </row>
    <row r="6896" spans="9:12" hidden="1" x14ac:dyDescent="0.2">
      <c r="I6896" s="47" t="str">
        <f t="shared" ref="I6896:I6905" si="648">I6895</f>
        <v>7 de 2011</v>
      </c>
      <c r="J6896" s="30" t="s">
        <v>151</v>
      </c>
      <c r="K6896" s="30" t="str">
        <f t="shared" si="647"/>
        <v>7 de 2011 - 3 de 2019</v>
      </c>
      <c r="L6896" s="30">
        <v>91</v>
      </c>
    </row>
    <row r="6897" spans="9:12" hidden="1" x14ac:dyDescent="0.2">
      <c r="I6897" s="47" t="str">
        <f t="shared" si="648"/>
        <v>7 de 2011</v>
      </c>
      <c r="J6897" s="30" t="s">
        <v>152</v>
      </c>
      <c r="K6897" s="30" t="str">
        <f t="shared" si="647"/>
        <v>7 de 2011 - 4 de 2019</v>
      </c>
      <c r="L6897" s="30">
        <v>92</v>
      </c>
    </row>
    <row r="6898" spans="9:12" hidden="1" x14ac:dyDescent="0.2">
      <c r="I6898" s="47" t="str">
        <f t="shared" si="648"/>
        <v>7 de 2011</v>
      </c>
      <c r="J6898" s="30" t="s">
        <v>153</v>
      </c>
      <c r="K6898" s="30" t="str">
        <f t="shared" si="647"/>
        <v>7 de 2011 - 5 de 2019</v>
      </c>
      <c r="L6898" s="30">
        <v>93</v>
      </c>
    </row>
    <row r="6899" spans="9:12" hidden="1" x14ac:dyDescent="0.2">
      <c r="I6899" s="47" t="str">
        <f t="shared" si="648"/>
        <v>7 de 2011</v>
      </c>
      <c r="J6899" s="30" t="s">
        <v>154</v>
      </c>
      <c r="K6899" s="30" t="str">
        <f t="shared" si="647"/>
        <v>7 de 2011 - 6 de 2019</v>
      </c>
      <c r="L6899" s="30">
        <v>94</v>
      </c>
    </row>
    <row r="6900" spans="9:12" hidden="1" x14ac:dyDescent="0.2">
      <c r="I6900" s="47" t="str">
        <f t="shared" si="648"/>
        <v>7 de 2011</v>
      </c>
      <c r="J6900" s="30" t="s">
        <v>155</v>
      </c>
      <c r="K6900" s="30" t="str">
        <f t="shared" si="647"/>
        <v>7 de 2011 - 7 de 2019</v>
      </c>
      <c r="L6900" s="30">
        <v>95</v>
      </c>
    </row>
    <row r="6901" spans="9:12" hidden="1" x14ac:dyDescent="0.2">
      <c r="I6901" s="47" t="str">
        <f t="shared" si="648"/>
        <v>7 de 2011</v>
      </c>
      <c r="J6901" s="30" t="s">
        <v>156</v>
      </c>
      <c r="K6901" s="30" t="str">
        <f t="shared" si="647"/>
        <v>7 de 2011 - 8 de 2019</v>
      </c>
      <c r="L6901" s="30">
        <v>96</v>
      </c>
    </row>
    <row r="6902" spans="9:12" hidden="1" x14ac:dyDescent="0.2">
      <c r="I6902" s="47" t="str">
        <f t="shared" si="648"/>
        <v>7 de 2011</v>
      </c>
      <c r="J6902" s="30" t="s">
        <v>157</v>
      </c>
      <c r="K6902" s="30" t="str">
        <f t="shared" si="647"/>
        <v>7 de 2011 - 9 de 2019</v>
      </c>
      <c r="L6902" s="30">
        <v>97</v>
      </c>
    </row>
    <row r="6903" spans="9:12" hidden="1" x14ac:dyDescent="0.2">
      <c r="I6903" s="47" t="str">
        <f t="shared" si="648"/>
        <v>7 de 2011</v>
      </c>
      <c r="J6903" s="30" t="s">
        <v>158</v>
      </c>
      <c r="K6903" s="30" t="str">
        <f t="shared" si="647"/>
        <v>7 de 2011 - 10 de 2019</v>
      </c>
      <c r="L6903" s="30">
        <v>98</v>
      </c>
    </row>
    <row r="6904" spans="9:12" hidden="1" x14ac:dyDescent="0.2">
      <c r="I6904" s="47" t="str">
        <f t="shared" si="648"/>
        <v>7 de 2011</v>
      </c>
      <c r="J6904" s="30" t="s">
        <v>159</v>
      </c>
      <c r="K6904" s="30" t="str">
        <f t="shared" si="647"/>
        <v>7 de 2011 - 11 de 2019</v>
      </c>
      <c r="L6904" s="30">
        <v>99</v>
      </c>
    </row>
    <row r="6905" spans="9:12" hidden="1" x14ac:dyDescent="0.2">
      <c r="I6905" s="47" t="str">
        <f t="shared" si="648"/>
        <v>7 de 2011</v>
      </c>
      <c r="J6905" s="30" t="s">
        <v>160</v>
      </c>
      <c r="K6905" s="30" t="str">
        <f t="shared" si="647"/>
        <v>7 de 2011 - 12 de 2019</v>
      </c>
      <c r="L6905" s="30">
        <v>100</v>
      </c>
    </row>
    <row r="6906" spans="9:12" hidden="1" x14ac:dyDescent="0.2">
      <c r="I6906" s="47" t="s">
        <v>60</v>
      </c>
      <c r="J6906" s="30" t="s">
        <v>149</v>
      </c>
      <c r="K6906" s="30" t="str">
        <f t="shared" si="647"/>
        <v>8 de 2011 - 1 de 2019</v>
      </c>
      <c r="L6906" s="30">
        <v>88</v>
      </c>
    </row>
    <row r="6907" spans="9:12" hidden="1" x14ac:dyDescent="0.2">
      <c r="I6907" s="47" t="str">
        <f>I6906</f>
        <v>8 de 2011</v>
      </c>
      <c r="J6907" s="30" t="s">
        <v>150</v>
      </c>
      <c r="K6907" s="30" t="str">
        <f t="shared" si="647"/>
        <v>8 de 2011 - 2 de 2019</v>
      </c>
      <c r="L6907" s="30">
        <v>89</v>
      </c>
    </row>
    <row r="6908" spans="9:12" hidden="1" x14ac:dyDescent="0.2">
      <c r="I6908" s="47" t="str">
        <f t="shared" ref="I6908:I6917" si="649">I6907</f>
        <v>8 de 2011</v>
      </c>
      <c r="J6908" s="30" t="s">
        <v>151</v>
      </c>
      <c r="K6908" s="30" t="str">
        <f t="shared" si="647"/>
        <v>8 de 2011 - 3 de 2019</v>
      </c>
      <c r="L6908" s="30">
        <v>90</v>
      </c>
    </row>
    <row r="6909" spans="9:12" hidden="1" x14ac:dyDescent="0.2">
      <c r="I6909" s="47" t="str">
        <f t="shared" si="649"/>
        <v>8 de 2011</v>
      </c>
      <c r="J6909" s="30" t="s">
        <v>152</v>
      </c>
      <c r="K6909" s="30" t="str">
        <f t="shared" si="647"/>
        <v>8 de 2011 - 4 de 2019</v>
      </c>
      <c r="L6909" s="30">
        <v>91</v>
      </c>
    </row>
    <row r="6910" spans="9:12" hidden="1" x14ac:dyDescent="0.2">
      <c r="I6910" s="47" t="str">
        <f t="shared" si="649"/>
        <v>8 de 2011</v>
      </c>
      <c r="J6910" s="30" t="s">
        <v>153</v>
      </c>
      <c r="K6910" s="30" t="str">
        <f t="shared" si="647"/>
        <v>8 de 2011 - 5 de 2019</v>
      </c>
      <c r="L6910" s="30">
        <v>92</v>
      </c>
    </row>
    <row r="6911" spans="9:12" hidden="1" x14ac:dyDescent="0.2">
      <c r="I6911" s="47" t="str">
        <f t="shared" si="649"/>
        <v>8 de 2011</v>
      </c>
      <c r="J6911" s="30" t="s">
        <v>154</v>
      </c>
      <c r="K6911" s="30" t="str">
        <f t="shared" si="647"/>
        <v>8 de 2011 - 6 de 2019</v>
      </c>
      <c r="L6911" s="30">
        <v>93</v>
      </c>
    </row>
    <row r="6912" spans="9:12" hidden="1" x14ac:dyDescent="0.2">
      <c r="I6912" s="47" t="str">
        <f t="shared" si="649"/>
        <v>8 de 2011</v>
      </c>
      <c r="J6912" s="30" t="s">
        <v>155</v>
      </c>
      <c r="K6912" s="30" t="str">
        <f t="shared" si="647"/>
        <v>8 de 2011 - 7 de 2019</v>
      </c>
      <c r="L6912" s="30">
        <v>94</v>
      </c>
    </row>
    <row r="6913" spans="9:12" hidden="1" x14ac:dyDescent="0.2">
      <c r="I6913" s="47" t="str">
        <f t="shared" si="649"/>
        <v>8 de 2011</v>
      </c>
      <c r="J6913" s="30" t="s">
        <v>156</v>
      </c>
      <c r="K6913" s="30" t="str">
        <f t="shared" si="647"/>
        <v>8 de 2011 - 8 de 2019</v>
      </c>
      <c r="L6913" s="30">
        <v>95</v>
      </c>
    </row>
    <row r="6914" spans="9:12" hidden="1" x14ac:dyDescent="0.2">
      <c r="I6914" s="47" t="str">
        <f t="shared" si="649"/>
        <v>8 de 2011</v>
      </c>
      <c r="J6914" s="30" t="s">
        <v>157</v>
      </c>
      <c r="K6914" s="30" t="str">
        <f t="shared" si="647"/>
        <v>8 de 2011 - 9 de 2019</v>
      </c>
      <c r="L6914" s="30">
        <v>96</v>
      </c>
    </row>
    <row r="6915" spans="9:12" hidden="1" x14ac:dyDescent="0.2">
      <c r="I6915" s="47" t="str">
        <f t="shared" si="649"/>
        <v>8 de 2011</v>
      </c>
      <c r="J6915" s="30" t="s">
        <v>158</v>
      </c>
      <c r="K6915" s="30" t="str">
        <f t="shared" si="647"/>
        <v>8 de 2011 - 10 de 2019</v>
      </c>
      <c r="L6915" s="30">
        <v>97</v>
      </c>
    </row>
    <row r="6916" spans="9:12" hidden="1" x14ac:dyDescent="0.2">
      <c r="I6916" s="47" t="str">
        <f t="shared" si="649"/>
        <v>8 de 2011</v>
      </c>
      <c r="J6916" s="30" t="s">
        <v>159</v>
      </c>
      <c r="K6916" s="30" t="str">
        <f t="shared" si="647"/>
        <v>8 de 2011 - 11 de 2019</v>
      </c>
      <c r="L6916" s="30">
        <v>98</v>
      </c>
    </row>
    <row r="6917" spans="9:12" hidden="1" x14ac:dyDescent="0.2">
      <c r="I6917" s="47" t="str">
        <f t="shared" si="649"/>
        <v>8 de 2011</v>
      </c>
      <c r="J6917" s="30" t="s">
        <v>160</v>
      </c>
      <c r="K6917" s="30" t="str">
        <f t="shared" si="647"/>
        <v>8 de 2011 - 12 de 2019</v>
      </c>
      <c r="L6917" s="30">
        <v>99</v>
      </c>
    </row>
    <row r="6918" spans="9:12" hidden="1" x14ac:dyDescent="0.2">
      <c r="I6918" s="47" t="s">
        <v>61</v>
      </c>
      <c r="J6918" s="30" t="s">
        <v>149</v>
      </c>
      <c r="K6918" s="30" t="str">
        <f t="shared" si="647"/>
        <v>9 de 2011 - 1 de 2019</v>
      </c>
      <c r="L6918" s="30">
        <v>87</v>
      </c>
    </row>
    <row r="6919" spans="9:12" hidden="1" x14ac:dyDescent="0.2">
      <c r="I6919" s="30" t="str">
        <f>I6918</f>
        <v>9 de 2011</v>
      </c>
      <c r="J6919" s="30" t="s">
        <v>150</v>
      </c>
      <c r="K6919" s="30" t="str">
        <f t="shared" si="647"/>
        <v>9 de 2011 - 2 de 2019</v>
      </c>
      <c r="L6919" s="30">
        <v>88</v>
      </c>
    </row>
    <row r="6920" spans="9:12" hidden="1" x14ac:dyDescent="0.2">
      <c r="I6920" s="30" t="str">
        <f t="shared" ref="I6920:I6929" si="650">I6919</f>
        <v>9 de 2011</v>
      </c>
      <c r="J6920" s="30" t="s">
        <v>151</v>
      </c>
      <c r="K6920" s="30" t="str">
        <f t="shared" si="647"/>
        <v>9 de 2011 - 3 de 2019</v>
      </c>
      <c r="L6920" s="30">
        <v>89</v>
      </c>
    </row>
    <row r="6921" spans="9:12" hidden="1" x14ac:dyDescent="0.2">
      <c r="I6921" s="30" t="str">
        <f t="shared" si="650"/>
        <v>9 de 2011</v>
      </c>
      <c r="J6921" s="30" t="s">
        <v>152</v>
      </c>
      <c r="K6921" s="30" t="str">
        <f t="shared" si="647"/>
        <v>9 de 2011 - 4 de 2019</v>
      </c>
      <c r="L6921" s="30">
        <v>90</v>
      </c>
    </row>
    <row r="6922" spans="9:12" hidden="1" x14ac:dyDescent="0.2">
      <c r="I6922" s="30" t="str">
        <f t="shared" si="650"/>
        <v>9 de 2011</v>
      </c>
      <c r="J6922" s="30" t="s">
        <v>153</v>
      </c>
      <c r="K6922" s="30" t="str">
        <f t="shared" si="647"/>
        <v>9 de 2011 - 5 de 2019</v>
      </c>
      <c r="L6922" s="30">
        <v>91</v>
      </c>
    </row>
    <row r="6923" spans="9:12" hidden="1" x14ac:dyDescent="0.2">
      <c r="I6923" s="30" t="str">
        <f t="shared" si="650"/>
        <v>9 de 2011</v>
      </c>
      <c r="J6923" s="30" t="s">
        <v>154</v>
      </c>
      <c r="K6923" s="30" t="str">
        <f t="shared" si="647"/>
        <v>9 de 2011 - 6 de 2019</v>
      </c>
      <c r="L6923" s="30">
        <v>92</v>
      </c>
    </row>
    <row r="6924" spans="9:12" hidden="1" x14ac:dyDescent="0.2">
      <c r="I6924" s="30" t="str">
        <f t="shared" si="650"/>
        <v>9 de 2011</v>
      </c>
      <c r="J6924" s="30" t="s">
        <v>155</v>
      </c>
      <c r="K6924" s="30" t="str">
        <f t="shared" si="647"/>
        <v>9 de 2011 - 7 de 2019</v>
      </c>
      <c r="L6924" s="30">
        <v>93</v>
      </c>
    </row>
    <row r="6925" spans="9:12" hidden="1" x14ac:dyDescent="0.2">
      <c r="I6925" s="30" t="str">
        <f t="shared" si="650"/>
        <v>9 de 2011</v>
      </c>
      <c r="J6925" s="30" t="s">
        <v>156</v>
      </c>
      <c r="K6925" s="30" t="str">
        <f t="shared" si="647"/>
        <v>9 de 2011 - 8 de 2019</v>
      </c>
      <c r="L6925" s="30">
        <v>94</v>
      </c>
    </row>
    <row r="6926" spans="9:12" hidden="1" x14ac:dyDescent="0.2">
      <c r="I6926" s="30" t="str">
        <f t="shared" si="650"/>
        <v>9 de 2011</v>
      </c>
      <c r="J6926" s="30" t="s">
        <v>157</v>
      </c>
      <c r="K6926" s="30" t="str">
        <f t="shared" si="647"/>
        <v>9 de 2011 - 9 de 2019</v>
      </c>
      <c r="L6926" s="30">
        <v>95</v>
      </c>
    </row>
    <row r="6927" spans="9:12" hidden="1" x14ac:dyDescent="0.2">
      <c r="I6927" s="30" t="str">
        <f t="shared" si="650"/>
        <v>9 de 2011</v>
      </c>
      <c r="J6927" s="30" t="s">
        <v>158</v>
      </c>
      <c r="K6927" s="30" t="str">
        <f t="shared" si="647"/>
        <v>9 de 2011 - 10 de 2019</v>
      </c>
      <c r="L6927" s="30">
        <v>96</v>
      </c>
    </row>
    <row r="6928" spans="9:12" hidden="1" x14ac:dyDescent="0.2">
      <c r="I6928" s="30" t="str">
        <f t="shared" si="650"/>
        <v>9 de 2011</v>
      </c>
      <c r="J6928" s="30" t="s">
        <v>159</v>
      </c>
      <c r="K6928" s="30" t="str">
        <f t="shared" si="647"/>
        <v>9 de 2011 - 11 de 2019</v>
      </c>
      <c r="L6928" s="30">
        <v>97</v>
      </c>
    </row>
    <row r="6929" spans="9:12" hidden="1" x14ac:dyDescent="0.2">
      <c r="I6929" s="30" t="str">
        <f t="shared" si="650"/>
        <v>9 de 2011</v>
      </c>
      <c r="J6929" s="30" t="s">
        <v>160</v>
      </c>
      <c r="K6929" s="30" t="str">
        <f t="shared" si="647"/>
        <v>9 de 2011 - 12 de 2019</v>
      </c>
      <c r="L6929" s="30">
        <v>98</v>
      </c>
    </row>
    <row r="6930" spans="9:12" hidden="1" x14ac:dyDescent="0.2">
      <c r="I6930" s="47" t="s">
        <v>62</v>
      </c>
      <c r="J6930" s="30" t="s">
        <v>149</v>
      </c>
      <c r="K6930" s="30" t="str">
        <f t="shared" si="647"/>
        <v>10 de 2011 - 1 de 2019</v>
      </c>
      <c r="L6930" s="30">
        <v>86</v>
      </c>
    </row>
    <row r="6931" spans="9:12" hidden="1" x14ac:dyDescent="0.2">
      <c r="I6931" s="47" t="str">
        <f>I6930</f>
        <v>10 de 2011</v>
      </c>
      <c r="J6931" s="30" t="s">
        <v>150</v>
      </c>
      <c r="K6931" s="30" t="str">
        <f t="shared" si="647"/>
        <v>10 de 2011 - 2 de 2019</v>
      </c>
      <c r="L6931" s="30">
        <v>87</v>
      </c>
    </row>
    <row r="6932" spans="9:12" hidden="1" x14ac:dyDescent="0.2">
      <c r="I6932" s="47" t="str">
        <f t="shared" ref="I6932:I6941" si="651">I6931</f>
        <v>10 de 2011</v>
      </c>
      <c r="J6932" s="30" t="s">
        <v>151</v>
      </c>
      <c r="K6932" s="30" t="str">
        <f t="shared" si="647"/>
        <v>10 de 2011 - 3 de 2019</v>
      </c>
      <c r="L6932" s="30">
        <v>88</v>
      </c>
    </row>
    <row r="6933" spans="9:12" hidden="1" x14ac:dyDescent="0.2">
      <c r="I6933" s="47" t="str">
        <f t="shared" si="651"/>
        <v>10 de 2011</v>
      </c>
      <c r="J6933" s="30" t="s">
        <v>152</v>
      </c>
      <c r="K6933" s="30" t="str">
        <f t="shared" si="647"/>
        <v>10 de 2011 - 4 de 2019</v>
      </c>
      <c r="L6933" s="30">
        <v>89</v>
      </c>
    </row>
    <row r="6934" spans="9:12" hidden="1" x14ac:dyDescent="0.2">
      <c r="I6934" s="47" t="str">
        <f t="shared" si="651"/>
        <v>10 de 2011</v>
      </c>
      <c r="J6934" s="30" t="s">
        <v>153</v>
      </c>
      <c r="K6934" s="30" t="str">
        <f t="shared" si="647"/>
        <v>10 de 2011 - 5 de 2019</v>
      </c>
      <c r="L6934" s="30">
        <v>90</v>
      </c>
    </row>
    <row r="6935" spans="9:12" hidden="1" x14ac:dyDescent="0.2">
      <c r="I6935" s="47" t="str">
        <f t="shared" si="651"/>
        <v>10 de 2011</v>
      </c>
      <c r="J6935" s="30" t="s">
        <v>154</v>
      </c>
      <c r="K6935" s="30" t="str">
        <f t="shared" si="647"/>
        <v>10 de 2011 - 6 de 2019</v>
      </c>
      <c r="L6935" s="30">
        <v>91</v>
      </c>
    </row>
    <row r="6936" spans="9:12" hidden="1" x14ac:dyDescent="0.2">
      <c r="I6936" s="47" t="str">
        <f t="shared" si="651"/>
        <v>10 de 2011</v>
      </c>
      <c r="J6936" s="30" t="s">
        <v>155</v>
      </c>
      <c r="K6936" s="30" t="str">
        <f t="shared" si="647"/>
        <v>10 de 2011 - 7 de 2019</v>
      </c>
      <c r="L6936" s="30">
        <v>92</v>
      </c>
    </row>
    <row r="6937" spans="9:12" hidden="1" x14ac:dyDescent="0.2">
      <c r="I6937" s="47" t="str">
        <f t="shared" si="651"/>
        <v>10 de 2011</v>
      </c>
      <c r="J6937" s="30" t="s">
        <v>156</v>
      </c>
      <c r="K6937" s="30" t="str">
        <f t="shared" si="647"/>
        <v>10 de 2011 - 8 de 2019</v>
      </c>
      <c r="L6937" s="30">
        <v>93</v>
      </c>
    </row>
    <row r="6938" spans="9:12" hidden="1" x14ac:dyDescent="0.2">
      <c r="I6938" s="47" t="str">
        <f t="shared" si="651"/>
        <v>10 de 2011</v>
      </c>
      <c r="J6938" s="30" t="s">
        <v>157</v>
      </c>
      <c r="K6938" s="30" t="str">
        <f t="shared" si="647"/>
        <v>10 de 2011 - 9 de 2019</v>
      </c>
      <c r="L6938" s="30">
        <v>94</v>
      </c>
    </row>
    <row r="6939" spans="9:12" hidden="1" x14ac:dyDescent="0.2">
      <c r="I6939" s="47" t="str">
        <f t="shared" si="651"/>
        <v>10 de 2011</v>
      </c>
      <c r="J6939" s="30" t="s">
        <v>158</v>
      </c>
      <c r="K6939" s="30" t="str">
        <f t="shared" si="647"/>
        <v>10 de 2011 - 10 de 2019</v>
      </c>
      <c r="L6939" s="30">
        <v>95</v>
      </c>
    </row>
    <row r="6940" spans="9:12" hidden="1" x14ac:dyDescent="0.2">
      <c r="I6940" s="47" t="str">
        <f t="shared" si="651"/>
        <v>10 de 2011</v>
      </c>
      <c r="J6940" s="30" t="s">
        <v>159</v>
      </c>
      <c r="K6940" s="30" t="str">
        <f t="shared" si="647"/>
        <v>10 de 2011 - 11 de 2019</v>
      </c>
      <c r="L6940" s="30">
        <v>96</v>
      </c>
    </row>
    <row r="6941" spans="9:12" hidden="1" x14ac:dyDescent="0.2">
      <c r="I6941" s="47" t="str">
        <f t="shared" si="651"/>
        <v>10 de 2011</v>
      </c>
      <c r="J6941" s="30" t="s">
        <v>160</v>
      </c>
      <c r="K6941" s="30" t="str">
        <f t="shared" si="647"/>
        <v>10 de 2011 - 12 de 2019</v>
      </c>
      <c r="L6941" s="30">
        <v>97</v>
      </c>
    </row>
    <row r="6942" spans="9:12" hidden="1" x14ac:dyDescent="0.2">
      <c r="I6942" s="47" t="s">
        <v>63</v>
      </c>
      <c r="J6942" s="30" t="s">
        <v>149</v>
      </c>
      <c r="K6942" s="30" t="str">
        <f t="shared" si="647"/>
        <v>11 de 2011 - 1 de 2019</v>
      </c>
      <c r="L6942" s="30">
        <v>85</v>
      </c>
    </row>
    <row r="6943" spans="9:12" hidden="1" x14ac:dyDescent="0.2">
      <c r="I6943" s="47" t="str">
        <f>I6942</f>
        <v>11 de 2011</v>
      </c>
      <c r="J6943" s="30" t="s">
        <v>150</v>
      </c>
      <c r="K6943" s="30" t="str">
        <f t="shared" si="647"/>
        <v>11 de 2011 - 2 de 2019</v>
      </c>
      <c r="L6943" s="30">
        <v>86</v>
      </c>
    </row>
    <row r="6944" spans="9:12" hidden="1" x14ac:dyDescent="0.2">
      <c r="I6944" s="47" t="str">
        <f t="shared" ref="I6944:I6953" si="652">I6943</f>
        <v>11 de 2011</v>
      </c>
      <c r="J6944" s="30" t="s">
        <v>151</v>
      </c>
      <c r="K6944" s="30" t="str">
        <f t="shared" si="647"/>
        <v>11 de 2011 - 3 de 2019</v>
      </c>
      <c r="L6944" s="30">
        <v>87</v>
      </c>
    </row>
    <row r="6945" spans="9:12" hidden="1" x14ac:dyDescent="0.2">
      <c r="I6945" s="47" t="str">
        <f t="shared" si="652"/>
        <v>11 de 2011</v>
      </c>
      <c r="J6945" s="30" t="s">
        <v>152</v>
      </c>
      <c r="K6945" s="30" t="str">
        <f t="shared" si="647"/>
        <v>11 de 2011 - 4 de 2019</v>
      </c>
      <c r="L6945" s="30">
        <v>88</v>
      </c>
    </row>
    <row r="6946" spans="9:12" hidden="1" x14ac:dyDescent="0.2">
      <c r="I6946" s="47" t="str">
        <f t="shared" si="652"/>
        <v>11 de 2011</v>
      </c>
      <c r="J6946" s="30" t="s">
        <v>153</v>
      </c>
      <c r="K6946" s="30" t="str">
        <f t="shared" si="647"/>
        <v>11 de 2011 - 5 de 2019</v>
      </c>
      <c r="L6946" s="30">
        <v>89</v>
      </c>
    </row>
    <row r="6947" spans="9:12" hidden="1" x14ac:dyDescent="0.2">
      <c r="I6947" s="47" t="str">
        <f t="shared" si="652"/>
        <v>11 de 2011</v>
      </c>
      <c r="J6947" s="30" t="s">
        <v>154</v>
      </c>
      <c r="K6947" s="30" t="str">
        <f t="shared" si="647"/>
        <v>11 de 2011 - 6 de 2019</v>
      </c>
      <c r="L6947" s="30">
        <v>90</v>
      </c>
    </row>
    <row r="6948" spans="9:12" hidden="1" x14ac:dyDescent="0.2">
      <c r="I6948" s="47" t="str">
        <f t="shared" si="652"/>
        <v>11 de 2011</v>
      </c>
      <c r="J6948" s="30" t="s">
        <v>155</v>
      </c>
      <c r="K6948" s="30" t="str">
        <f t="shared" si="647"/>
        <v>11 de 2011 - 7 de 2019</v>
      </c>
      <c r="L6948" s="30">
        <v>91</v>
      </c>
    </row>
    <row r="6949" spans="9:12" hidden="1" x14ac:dyDescent="0.2">
      <c r="I6949" s="47" t="str">
        <f t="shared" si="652"/>
        <v>11 de 2011</v>
      </c>
      <c r="J6949" s="30" t="s">
        <v>156</v>
      </c>
      <c r="K6949" s="30" t="str">
        <f t="shared" si="647"/>
        <v>11 de 2011 - 8 de 2019</v>
      </c>
      <c r="L6949" s="30">
        <v>92</v>
      </c>
    </row>
    <row r="6950" spans="9:12" hidden="1" x14ac:dyDescent="0.2">
      <c r="I6950" s="47" t="str">
        <f t="shared" si="652"/>
        <v>11 de 2011</v>
      </c>
      <c r="J6950" s="30" t="s">
        <v>157</v>
      </c>
      <c r="K6950" s="30" t="str">
        <f t="shared" si="647"/>
        <v>11 de 2011 - 9 de 2019</v>
      </c>
      <c r="L6950" s="30">
        <v>93</v>
      </c>
    </row>
    <row r="6951" spans="9:12" hidden="1" x14ac:dyDescent="0.2">
      <c r="I6951" s="47" t="str">
        <f t="shared" si="652"/>
        <v>11 de 2011</v>
      </c>
      <c r="J6951" s="30" t="s">
        <v>158</v>
      </c>
      <c r="K6951" s="30" t="str">
        <f t="shared" ref="K6951:K6965" si="653">CONCATENATE(I6951," - ",J6951)</f>
        <v>11 de 2011 - 10 de 2019</v>
      </c>
      <c r="L6951" s="30">
        <v>94</v>
      </c>
    </row>
    <row r="6952" spans="9:12" hidden="1" x14ac:dyDescent="0.2">
      <c r="I6952" s="47" t="str">
        <f t="shared" si="652"/>
        <v>11 de 2011</v>
      </c>
      <c r="J6952" s="30" t="s">
        <v>159</v>
      </c>
      <c r="K6952" s="30" t="str">
        <f t="shared" si="653"/>
        <v>11 de 2011 - 11 de 2019</v>
      </c>
      <c r="L6952" s="30">
        <v>95</v>
      </c>
    </row>
    <row r="6953" spans="9:12" hidden="1" x14ac:dyDescent="0.2">
      <c r="I6953" s="47" t="str">
        <f t="shared" si="652"/>
        <v>11 de 2011</v>
      </c>
      <c r="J6953" s="30" t="s">
        <v>160</v>
      </c>
      <c r="K6953" s="30" t="str">
        <f t="shared" si="653"/>
        <v>11 de 2011 - 12 de 2019</v>
      </c>
      <c r="L6953" s="30">
        <v>96</v>
      </c>
    </row>
    <row r="6954" spans="9:12" hidden="1" x14ac:dyDescent="0.2">
      <c r="I6954" s="47" t="s">
        <v>64</v>
      </c>
      <c r="J6954" s="30" t="s">
        <v>149</v>
      </c>
      <c r="K6954" s="30" t="str">
        <f t="shared" si="653"/>
        <v>12 de 2011 - 1 de 2019</v>
      </c>
      <c r="L6954" s="30">
        <v>84</v>
      </c>
    </row>
    <row r="6955" spans="9:12" hidden="1" x14ac:dyDescent="0.2">
      <c r="I6955" s="47" t="str">
        <f>I6954</f>
        <v>12 de 2011</v>
      </c>
      <c r="J6955" s="30" t="s">
        <v>150</v>
      </c>
      <c r="K6955" s="30" t="str">
        <f t="shared" si="653"/>
        <v>12 de 2011 - 2 de 2019</v>
      </c>
      <c r="L6955" s="30">
        <v>85</v>
      </c>
    </row>
    <row r="6956" spans="9:12" hidden="1" x14ac:dyDescent="0.2">
      <c r="I6956" s="47" t="str">
        <f t="shared" ref="I6956:I6965" si="654">I6955</f>
        <v>12 de 2011</v>
      </c>
      <c r="J6956" s="30" t="s">
        <v>151</v>
      </c>
      <c r="K6956" s="30" t="str">
        <f t="shared" si="653"/>
        <v>12 de 2011 - 3 de 2019</v>
      </c>
      <c r="L6956" s="30">
        <v>86</v>
      </c>
    </row>
    <row r="6957" spans="9:12" hidden="1" x14ac:dyDescent="0.2">
      <c r="I6957" s="47" t="str">
        <f t="shared" si="654"/>
        <v>12 de 2011</v>
      </c>
      <c r="J6957" s="30" t="s">
        <v>152</v>
      </c>
      <c r="K6957" s="30" t="str">
        <f t="shared" si="653"/>
        <v>12 de 2011 - 4 de 2019</v>
      </c>
      <c r="L6957" s="30">
        <v>87</v>
      </c>
    </row>
    <row r="6958" spans="9:12" hidden="1" x14ac:dyDescent="0.2">
      <c r="I6958" s="47" t="str">
        <f t="shared" si="654"/>
        <v>12 de 2011</v>
      </c>
      <c r="J6958" s="30" t="s">
        <v>153</v>
      </c>
      <c r="K6958" s="30" t="str">
        <f t="shared" si="653"/>
        <v>12 de 2011 - 5 de 2019</v>
      </c>
      <c r="L6958" s="30">
        <v>88</v>
      </c>
    </row>
    <row r="6959" spans="9:12" hidden="1" x14ac:dyDescent="0.2">
      <c r="I6959" s="47" t="str">
        <f t="shared" si="654"/>
        <v>12 de 2011</v>
      </c>
      <c r="J6959" s="30" t="s">
        <v>154</v>
      </c>
      <c r="K6959" s="30" t="str">
        <f t="shared" si="653"/>
        <v>12 de 2011 - 6 de 2019</v>
      </c>
      <c r="L6959" s="30">
        <v>89</v>
      </c>
    </row>
    <row r="6960" spans="9:12" hidden="1" x14ac:dyDescent="0.2">
      <c r="I6960" s="47" t="str">
        <f t="shared" si="654"/>
        <v>12 de 2011</v>
      </c>
      <c r="J6960" s="30" t="s">
        <v>155</v>
      </c>
      <c r="K6960" s="30" t="str">
        <f t="shared" si="653"/>
        <v>12 de 2011 - 7 de 2019</v>
      </c>
      <c r="L6960" s="30">
        <v>90</v>
      </c>
    </row>
    <row r="6961" spans="9:12" hidden="1" x14ac:dyDescent="0.2">
      <c r="I6961" s="47" t="str">
        <f t="shared" si="654"/>
        <v>12 de 2011</v>
      </c>
      <c r="J6961" s="30" t="s">
        <v>156</v>
      </c>
      <c r="K6961" s="30" t="str">
        <f t="shared" si="653"/>
        <v>12 de 2011 - 8 de 2019</v>
      </c>
      <c r="L6961" s="30">
        <v>91</v>
      </c>
    </row>
    <row r="6962" spans="9:12" hidden="1" x14ac:dyDescent="0.2">
      <c r="I6962" s="47" t="str">
        <f t="shared" si="654"/>
        <v>12 de 2011</v>
      </c>
      <c r="J6962" s="30" t="s">
        <v>157</v>
      </c>
      <c r="K6962" s="30" t="str">
        <f t="shared" si="653"/>
        <v>12 de 2011 - 9 de 2019</v>
      </c>
      <c r="L6962" s="30">
        <v>92</v>
      </c>
    </row>
    <row r="6963" spans="9:12" hidden="1" x14ac:dyDescent="0.2">
      <c r="I6963" s="47" t="str">
        <f t="shared" si="654"/>
        <v>12 de 2011</v>
      </c>
      <c r="J6963" s="30" t="s">
        <v>158</v>
      </c>
      <c r="K6963" s="30" t="str">
        <f t="shared" si="653"/>
        <v>12 de 2011 - 10 de 2019</v>
      </c>
      <c r="L6963" s="30">
        <v>93</v>
      </c>
    </row>
    <row r="6964" spans="9:12" hidden="1" x14ac:dyDescent="0.2">
      <c r="I6964" s="47" t="str">
        <f t="shared" si="654"/>
        <v>12 de 2011</v>
      </c>
      <c r="J6964" s="30" t="s">
        <v>159</v>
      </c>
      <c r="K6964" s="30" t="str">
        <f t="shared" si="653"/>
        <v>12 de 2011 - 11 de 2019</v>
      </c>
      <c r="L6964" s="30">
        <v>94</v>
      </c>
    </row>
    <row r="6965" spans="9:12" hidden="1" x14ac:dyDescent="0.2">
      <c r="I6965" s="47" t="str">
        <f t="shared" si="654"/>
        <v>12 de 2011</v>
      </c>
      <c r="J6965" s="30" t="s">
        <v>160</v>
      </c>
      <c r="K6965" s="30" t="str">
        <f t="shared" si="653"/>
        <v>12 de 2011 - 12 de 2019</v>
      </c>
      <c r="L6965" s="30">
        <v>95</v>
      </c>
    </row>
    <row r="6966" spans="9:12" hidden="1" x14ac:dyDescent="0.2">
      <c r="K6966" s="18"/>
      <c r="L6966" s="18"/>
    </row>
    <row r="6967" spans="9:12" hidden="1" x14ac:dyDescent="0.2">
      <c r="I6967" s="30" t="s">
        <v>65</v>
      </c>
      <c r="J6967" s="30" t="s">
        <v>161</v>
      </c>
      <c r="K6967" s="30" t="str">
        <f>CONCATENATE(I6967," - ",J6967)</f>
        <v>1 de 2012 - 1 de 2020</v>
      </c>
      <c r="L6967" s="30">
        <v>95</v>
      </c>
    </row>
    <row r="6968" spans="9:12" hidden="1" x14ac:dyDescent="0.2">
      <c r="I6968" s="30" t="str">
        <f>I6967</f>
        <v>1 de 2012</v>
      </c>
      <c r="J6968" s="30" t="s">
        <v>162</v>
      </c>
      <c r="K6968" s="30" t="str">
        <f t="shared" ref="K6968:K7031" si="655">CONCATENATE(I6968," - ",J6968)</f>
        <v>1 de 2012 - 2 de 2020</v>
      </c>
      <c r="L6968" s="30">
        <v>96</v>
      </c>
    </row>
    <row r="6969" spans="9:12" hidden="1" x14ac:dyDescent="0.2">
      <c r="I6969" s="30" t="str">
        <f t="shared" ref="I6969:I6978" si="656">I6968</f>
        <v>1 de 2012</v>
      </c>
      <c r="J6969" s="30" t="s">
        <v>163</v>
      </c>
      <c r="K6969" s="30" t="str">
        <f t="shared" si="655"/>
        <v>1 de 2012 - 3 de 2020</v>
      </c>
      <c r="L6969" s="30">
        <v>97</v>
      </c>
    </row>
    <row r="6970" spans="9:12" hidden="1" x14ac:dyDescent="0.2">
      <c r="I6970" s="30" t="str">
        <f t="shared" si="656"/>
        <v>1 de 2012</v>
      </c>
      <c r="J6970" s="30" t="s">
        <v>164</v>
      </c>
      <c r="K6970" s="30" t="str">
        <f t="shared" si="655"/>
        <v>1 de 2012 - 4 de 2020</v>
      </c>
      <c r="L6970" s="30">
        <v>98</v>
      </c>
    </row>
    <row r="6971" spans="9:12" hidden="1" x14ac:dyDescent="0.2">
      <c r="I6971" s="30" t="str">
        <f t="shared" si="656"/>
        <v>1 de 2012</v>
      </c>
      <c r="J6971" s="30" t="s">
        <v>165</v>
      </c>
      <c r="K6971" s="30" t="str">
        <f t="shared" si="655"/>
        <v>1 de 2012 - 5 de 2020</v>
      </c>
      <c r="L6971" s="30">
        <v>99</v>
      </c>
    </row>
    <row r="6972" spans="9:12" hidden="1" x14ac:dyDescent="0.2">
      <c r="I6972" s="30" t="str">
        <f t="shared" si="656"/>
        <v>1 de 2012</v>
      </c>
      <c r="J6972" s="30" t="s">
        <v>166</v>
      </c>
      <c r="K6972" s="30" t="str">
        <f t="shared" si="655"/>
        <v>1 de 2012 - 6 de 2020</v>
      </c>
      <c r="L6972" s="30">
        <v>100</v>
      </c>
    </row>
    <row r="6973" spans="9:12" hidden="1" x14ac:dyDescent="0.2">
      <c r="I6973" s="30" t="str">
        <f t="shared" si="656"/>
        <v>1 de 2012</v>
      </c>
      <c r="J6973" s="30" t="s">
        <v>167</v>
      </c>
      <c r="K6973" s="30" t="str">
        <f t="shared" si="655"/>
        <v>1 de 2012 - 7 de 2020</v>
      </c>
      <c r="L6973" s="30">
        <v>101</v>
      </c>
    </row>
    <row r="6974" spans="9:12" hidden="1" x14ac:dyDescent="0.2">
      <c r="I6974" s="30" t="str">
        <f t="shared" si="656"/>
        <v>1 de 2012</v>
      </c>
      <c r="J6974" s="30" t="s">
        <v>168</v>
      </c>
      <c r="K6974" s="30" t="str">
        <f t="shared" si="655"/>
        <v>1 de 2012 - 8 de 2020</v>
      </c>
      <c r="L6974" s="30">
        <v>102</v>
      </c>
    </row>
    <row r="6975" spans="9:12" hidden="1" x14ac:dyDescent="0.2">
      <c r="I6975" s="30" t="str">
        <f t="shared" si="656"/>
        <v>1 de 2012</v>
      </c>
      <c r="J6975" s="30" t="s">
        <v>169</v>
      </c>
      <c r="K6975" s="30" t="str">
        <f t="shared" si="655"/>
        <v>1 de 2012 - 9 de 2020</v>
      </c>
      <c r="L6975" s="30">
        <v>103</v>
      </c>
    </row>
    <row r="6976" spans="9:12" hidden="1" x14ac:dyDescent="0.2">
      <c r="I6976" s="30" t="str">
        <f t="shared" si="656"/>
        <v>1 de 2012</v>
      </c>
      <c r="J6976" s="30" t="s">
        <v>170</v>
      </c>
      <c r="K6976" s="30" t="str">
        <f t="shared" si="655"/>
        <v>1 de 2012 - 10 de 2020</v>
      </c>
      <c r="L6976" s="30">
        <v>104</v>
      </c>
    </row>
    <row r="6977" spans="9:12" hidden="1" x14ac:dyDescent="0.2">
      <c r="I6977" s="30" t="str">
        <f t="shared" si="656"/>
        <v>1 de 2012</v>
      </c>
      <c r="J6977" s="30" t="s">
        <v>171</v>
      </c>
      <c r="K6977" s="30" t="str">
        <f t="shared" si="655"/>
        <v>1 de 2012 - 11 de 2020</v>
      </c>
      <c r="L6977" s="30">
        <v>105</v>
      </c>
    </row>
    <row r="6978" spans="9:12" hidden="1" x14ac:dyDescent="0.2">
      <c r="I6978" s="30" t="str">
        <f t="shared" si="656"/>
        <v>1 de 2012</v>
      </c>
      <c r="J6978" s="30" t="s">
        <v>172</v>
      </c>
      <c r="K6978" s="30" t="str">
        <f t="shared" si="655"/>
        <v>1 de 2012 - 12 de 2020</v>
      </c>
      <c r="L6978" s="30">
        <v>106</v>
      </c>
    </row>
    <row r="6979" spans="9:12" hidden="1" x14ac:dyDescent="0.2">
      <c r="I6979" s="30" t="s">
        <v>66</v>
      </c>
      <c r="J6979" s="30" t="s">
        <v>161</v>
      </c>
      <c r="K6979" s="30" t="str">
        <f t="shared" si="655"/>
        <v>2 de 2012 - 1 de 2020</v>
      </c>
      <c r="L6979" s="47">
        <v>94</v>
      </c>
    </row>
    <row r="6980" spans="9:12" hidden="1" x14ac:dyDescent="0.2">
      <c r="I6980" s="30" t="str">
        <f>I6979</f>
        <v>2 de 2012</v>
      </c>
      <c r="J6980" s="30" t="s">
        <v>162</v>
      </c>
      <c r="K6980" s="30" t="str">
        <f t="shared" si="655"/>
        <v>2 de 2012 - 2 de 2020</v>
      </c>
      <c r="L6980" s="47">
        <v>95</v>
      </c>
    </row>
    <row r="6981" spans="9:12" hidden="1" x14ac:dyDescent="0.2">
      <c r="I6981" s="30" t="str">
        <f t="shared" ref="I6981:I6990" si="657">I6980</f>
        <v>2 de 2012</v>
      </c>
      <c r="J6981" s="30" t="s">
        <v>163</v>
      </c>
      <c r="K6981" s="30" t="str">
        <f t="shared" si="655"/>
        <v>2 de 2012 - 3 de 2020</v>
      </c>
      <c r="L6981" s="47">
        <v>96</v>
      </c>
    </row>
    <row r="6982" spans="9:12" hidden="1" x14ac:dyDescent="0.2">
      <c r="I6982" s="30" t="str">
        <f t="shared" si="657"/>
        <v>2 de 2012</v>
      </c>
      <c r="J6982" s="30" t="s">
        <v>164</v>
      </c>
      <c r="K6982" s="30" t="str">
        <f t="shared" si="655"/>
        <v>2 de 2012 - 4 de 2020</v>
      </c>
      <c r="L6982" s="47">
        <v>97</v>
      </c>
    </row>
    <row r="6983" spans="9:12" hidden="1" x14ac:dyDescent="0.2">
      <c r="I6983" s="30" t="str">
        <f t="shared" si="657"/>
        <v>2 de 2012</v>
      </c>
      <c r="J6983" s="30" t="s">
        <v>165</v>
      </c>
      <c r="K6983" s="30" t="str">
        <f t="shared" si="655"/>
        <v>2 de 2012 - 5 de 2020</v>
      </c>
      <c r="L6983" s="47">
        <v>98</v>
      </c>
    </row>
    <row r="6984" spans="9:12" hidden="1" x14ac:dyDescent="0.2">
      <c r="I6984" s="30" t="str">
        <f t="shared" si="657"/>
        <v>2 de 2012</v>
      </c>
      <c r="J6984" s="30" t="s">
        <v>166</v>
      </c>
      <c r="K6984" s="30" t="str">
        <f t="shared" si="655"/>
        <v>2 de 2012 - 6 de 2020</v>
      </c>
      <c r="L6984" s="47">
        <v>99</v>
      </c>
    </row>
    <row r="6985" spans="9:12" hidden="1" x14ac:dyDescent="0.2">
      <c r="I6985" s="30" t="str">
        <f t="shared" si="657"/>
        <v>2 de 2012</v>
      </c>
      <c r="J6985" s="30" t="s">
        <v>167</v>
      </c>
      <c r="K6985" s="30" t="str">
        <f t="shared" si="655"/>
        <v>2 de 2012 - 7 de 2020</v>
      </c>
      <c r="L6985" s="47">
        <v>100</v>
      </c>
    </row>
    <row r="6986" spans="9:12" hidden="1" x14ac:dyDescent="0.2">
      <c r="I6986" s="30" t="str">
        <f t="shared" si="657"/>
        <v>2 de 2012</v>
      </c>
      <c r="J6986" s="30" t="s">
        <v>168</v>
      </c>
      <c r="K6986" s="30" t="str">
        <f t="shared" si="655"/>
        <v>2 de 2012 - 8 de 2020</v>
      </c>
      <c r="L6986" s="47">
        <v>101</v>
      </c>
    </row>
    <row r="6987" spans="9:12" hidden="1" x14ac:dyDescent="0.2">
      <c r="I6987" s="30" t="str">
        <f t="shared" si="657"/>
        <v>2 de 2012</v>
      </c>
      <c r="J6987" s="30" t="s">
        <v>169</v>
      </c>
      <c r="K6987" s="30" t="str">
        <f t="shared" si="655"/>
        <v>2 de 2012 - 9 de 2020</v>
      </c>
      <c r="L6987" s="47">
        <v>102</v>
      </c>
    </row>
    <row r="6988" spans="9:12" hidden="1" x14ac:dyDescent="0.2">
      <c r="I6988" s="30" t="str">
        <f t="shared" si="657"/>
        <v>2 de 2012</v>
      </c>
      <c r="J6988" s="30" t="s">
        <v>170</v>
      </c>
      <c r="K6988" s="30" t="str">
        <f t="shared" si="655"/>
        <v>2 de 2012 - 10 de 2020</v>
      </c>
      <c r="L6988" s="47">
        <v>103</v>
      </c>
    </row>
    <row r="6989" spans="9:12" hidden="1" x14ac:dyDescent="0.2">
      <c r="I6989" s="30" t="str">
        <f t="shared" si="657"/>
        <v>2 de 2012</v>
      </c>
      <c r="J6989" s="30" t="s">
        <v>171</v>
      </c>
      <c r="K6989" s="30" t="str">
        <f t="shared" si="655"/>
        <v>2 de 2012 - 11 de 2020</v>
      </c>
      <c r="L6989" s="47">
        <v>104</v>
      </c>
    </row>
    <row r="6990" spans="9:12" hidden="1" x14ac:dyDescent="0.2">
      <c r="I6990" s="30" t="str">
        <f t="shared" si="657"/>
        <v>2 de 2012</v>
      </c>
      <c r="J6990" s="30" t="s">
        <v>172</v>
      </c>
      <c r="K6990" s="30" t="str">
        <f t="shared" si="655"/>
        <v>2 de 2012 - 12 de 2020</v>
      </c>
      <c r="L6990" s="47">
        <v>105</v>
      </c>
    </row>
    <row r="6991" spans="9:12" hidden="1" x14ac:dyDescent="0.2">
      <c r="I6991" s="47" t="s">
        <v>67</v>
      </c>
      <c r="J6991" s="30" t="s">
        <v>161</v>
      </c>
      <c r="K6991" s="30" t="str">
        <f t="shared" si="655"/>
        <v>3 de 2012 - 1 de 2020</v>
      </c>
      <c r="L6991" s="30">
        <v>93</v>
      </c>
    </row>
    <row r="6992" spans="9:12" hidden="1" x14ac:dyDescent="0.2">
      <c r="I6992" s="47" t="str">
        <f>I6991</f>
        <v>3 de 2012</v>
      </c>
      <c r="J6992" s="30" t="s">
        <v>162</v>
      </c>
      <c r="K6992" s="30" t="str">
        <f t="shared" si="655"/>
        <v>3 de 2012 - 2 de 2020</v>
      </c>
      <c r="L6992" s="30">
        <v>94</v>
      </c>
    </row>
    <row r="6993" spans="9:12" hidden="1" x14ac:dyDescent="0.2">
      <c r="I6993" s="47" t="str">
        <f t="shared" ref="I6993:I7002" si="658">I6992</f>
        <v>3 de 2012</v>
      </c>
      <c r="J6993" s="30" t="s">
        <v>163</v>
      </c>
      <c r="K6993" s="30" t="str">
        <f t="shared" si="655"/>
        <v>3 de 2012 - 3 de 2020</v>
      </c>
      <c r="L6993" s="30">
        <v>95</v>
      </c>
    </row>
    <row r="6994" spans="9:12" hidden="1" x14ac:dyDescent="0.2">
      <c r="I6994" s="47" t="str">
        <f t="shared" si="658"/>
        <v>3 de 2012</v>
      </c>
      <c r="J6994" s="30" t="s">
        <v>164</v>
      </c>
      <c r="K6994" s="30" t="str">
        <f t="shared" si="655"/>
        <v>3 de 2012 - 4 de 2020</v>
      </c>
      <c r="L6994" s="30">
        <v>96</v>
      </c>
    </row>
    <row r="6995" spans="9:12" hidden="1" x14ac:dyDescent="0.2">
      <c r="I6995" s="47" t="str">
        <f t="shared" si="658"/>
        <v>3 de 2012</v>
      </c>
      <c r="J6995" s="30" t="s">
        <v>165</v>
      </c>
      <c r="K6995" s="30" t="str">
        <f t="shared" si="655"/>
        <v>3 de 2012 - 5 de 2020</v>
      </c>
      <c r="L6995" s="30">
        <v>97</v>
      </c>
    </row>
    <row r="6996" spans="9:12" hidden="1" x14ac:dyDescent="0.2">
      <c r="I6996" s="47" t="str">
        <f t="shared" si="658"/>
        <v>3 de 2012</v>
      </c>
      <c r="J6996" s="30" t="s">
        <v>166</v>
      </c>
      <c r="K6996" s="30" t="str">
        <f t="shared" si="655"/>
        <v>3 de 2012 - 6 de 2020</v>
      </c>
      <c r="L6996" s="30">
        <v>98</v>
      </c>
    </row>
    <row r="6997" spans="9:12" hidden="1" x14ac:dyDescent="0.2">
      <c r="I6997" s="47" t="str">
        <f t="shared" si="658"/>
        <v>3 de 2012</v>
      </c>
      <c r="J6997" s="30" t="s">
        <v>167</v>
      </c>
      <c r="K6997" s="30" t="str">
        <f t="shared" si="655"/>
        <v>3 de 2012 - 7 de 2020</v>
      </c>
      <c r="L6997" s="30">
        <v>99</v>
      </c>
    </row>
    <row r="6998" spans="9:12" hidden="1" x14ac:dyDescent="0.2">
      <c r="I6998" s="47" t="str">
        <f t="shared" si="658"/>
        <v>3 de 2012</v>
      </c>
      <c r="J6998" s="30" t="s">
        <v>168</v>
      </c>
      <c r="K6998" s="30" t="str">
        <f t="shared" si="655"/>
        <v>3 de 2012 - 8 de 2020</v>
      </c>
      <c r="L6998" s="30">
        <v>100</v>
      </c>
    </row>
    <row r="6999" spans="9:12" hidden="1" x14ac:dyDescent="0.2">
      <c r="I6999" s="47" t="str">
        <f t="shared" si="658"/>
        <v>3 de 2012</v>
      </c>
      <c r="J6999" s="30" t="s">
        <v>169</v>
      </c>
      <c r="K6999" s="30" t="str">
        <f t="shared" si="655"/>
        <v>3 de 2012 - 9 de 2020</v>
      </c>
      <c r="L6999" s="30">
        <v>101</v>
      </c>
    </row>
    <row r="7000" spans="9:12" hidden="1" x14ac:dyDescent="0.2">
      <c r="I7000" s="47" t="str">
        <f t="shared" si="658"/>
        <v>3 de 2012</v>
      </c>
      <c r="J7000" s="30" t="s">
        <v>170</v>
      </c>
      <c r="K7000" s="30" t="str">
        <f t="shared" si="655"/>
        <v>3 de 2012 - 10 de 2020</v>
      </c>
      <c r="L7000" s="30">
        <v>102</v>
      </c>
    </row>
    <row r="7001" spans="9:12" hidden="1" x14ac:dyDescent="0.2">
      <c r="I7001" s="47" t="str">
        <f t="shared" si="658"/>
        <v>3 de 2012</v>
      </c>
      <c r="J7001" s="30" t="s">
        <v>171</v>
      </c>
      <c r="K7001" s="30" t="str">
        <f t="shared" si="655"/>
        <v>3 de 2012 - 11 de 2020</v>
      </c>
      <c r="L7001" s="30">
        <v>103</v>
      </c>
    </row>
    <row r="7002" spans="9:12" hidden="1" x14ac:dyDescent="0.2">
      <c r="I7002" s="47" t="str">
        <f t="shared" si="658"/>
        <v>3 de 2012</v>
      </c>
      <c r="J7002" s="30" t="s">
        <v>172</v>
      </c>
      <c r="K7002" s="30" t="str">
        <f t="shared" si="655"/>
        <v>3 de 2012 - 12 de 2020</v>
      </c>
      <c r="L7002" s="30">
        <v>104</v>
      </c>
    </row>
    <row r="7003" spans="9:12" hidden="1" x14ac:dyDescent="0.2">
      <c r="I7003" s="47" t="s">
        <v>68</v>
      </c>
      <c r="J7003" s="30" t="s">
        <v>161</v>
      </c>
      <c r="K7003" s="30" t="str">
        <f t="shared" si="655"/>
        <v>4 de 2012 - 1 de 2020</v>
      </c>
      <c r="L7003" s="30">
        <v>92</v>
      </c>
    </row>
    <row r="7004" spans="9:12" hidden="1" x14ac:dyDescent="0.2">
      <c r="I7004" s="47" t="str">
        <f>I7003</f>
        <v>4 de 2012</v>
      </c>
      <c r="J7004" s="30" t="s">
        <v>162</v>
      </c>
      <c r="K7004" s="30" t="str">
        <f t="shared" si="655"/>
        <v>4 de 2012 - 2 de 2020</v>
      </c>
      <c r="L7004" s="30">
        <v>93</v>
      </c>
    </row>
    <row r="7005" spans="9:12" hidden="1" x14ac:dyDescent="0.2">
      <c r="I7005" s="47" t="str">
        <f t="shared" ref="I7005:I7014" si="659">I7004</f>
        <v>4 de 2012</v>
      </c>
      <c r="J7005" s="30" t="s">
        <v>163</v>
      </c>
      <c r="K7005" s="30" t="str">
        <f t="shared" si="655"/>
        <v>4 de 2012 - 3 de 2020</v>
      </c>
      <c r="L7005" s="30">
        <v>94</v>
      </c>
    </row>
    <row r="7006" spans="9:12" hidden="1" x14ac:dyDescent="0.2">
      <c r="I7006" s="47" t="str">
        <f t="shared" si="659"/>
        <v>4 de 2012</v>
      </c>
      <c r="J7006" s="30" t="s">
        <v>164</v>
      </c>
      <c r="K7006" s="30" t="str">
        <f t="shared" si="655"/>
        <v>4 de 2012 - 4 de 2020</v>
      </c>
      <c r="L7006" s="30">
        <v>95</v>
      </c>
    </row>
    <row r="7007" spans="9:12" hidden="1" x14ac:dyDescent="0.2">
      <c r="I7007" s="47" t="str">
        <f t="shared" si="659"/>
        <v>4 de 2012</v>
      </c>
      <c r="J7007" s="30" t="s">
        <v>165</v>
      </c>
      <c r="K7007" s="30" t="str">
        <f t="shared" si="655"/>
        <v>4 de 2012 - 5 de 2020</v>
      </c>
      <c r="L7007" s="30">
        <v>96</v>
      </c>
    </row>
    <row r="7008" spans="9:12" hidden="1" x14ac:dyDescent="0.2">
      <c r="I7008" s="47" t="str">
        <f t="shared" si="659"/>
        <v>4 de 2012</v>
      </c>
      <c r="J7008" s="30" t="s">
        <v>166</v>
      </c>
      <c r="K7008" s="30" t="str">
        <f t="shared" si="655"/>
        <v>4 de 2012 - 6 de 2020</v>
      </c>
      <c r="L7008" s="30">
        <v>97</v>
      </c>
    </row>
    <row r="7009" spans="9:12" hidden="1" x14ac:dyDescent="0.2">
      <c r="I7009" s="47" t="str">
        <f t="shared" si="659"/>
        <v>4 de 2012</v>
      </c>
      <c r="J7009" s="30" t="s">
        <v>167</v>
      </c>
      <c r="K7009" s="30" t="str">
        <f t="shared" si="655"/>
        <v>4 de 2012 - 7 de 2020</v>
      </c>
      <c r="L7009" s="30">
        <v>98</v>
      </c>
    </row>
    <row r="7010" spans="9:12" hidden="1" x14ac:dyDescent="0.2">
      <c r="I7010" s="47" t="str">
        <f t="shared" si="659"/>
        <v>4 de 2012</v>
      </c>
      <c r="J7010" s="30" t="s">
        <v>168</v>
      </c>
      <c r="K7010" s="30" t="str">
        <f t="shared" si="655"/>
        <v>4 de 2012 - 8 de 2020</v>
      </c>
      <c r="L7010" s="30">
        <v>99</v>
      </c>
    </row>
    <row r="7011" spans="9:12" hidden="1" x14ac:dyDescent="0.2">
      <c r="I7011" s="47" t="str">
        <f t="shared" si="659"/>
        <v>4 de 2012</v>
      </c>
      <c r="J7011" s="30" t="s">
        <v>169</v>
      </c>
      <c r="K7011" s="30" t="str">
        <f t="shared" si="655"/>
        <v>4 de 2012 - 9 de 2020</v>
      </c>
      <c r="L7011" s="30">
        <v>100</v>
      </c>
    </row>
    <row r="7012" spans="9:12" hidden="1" x14ac:dyDescent="0.2">
      <c r="I7012" s="47" t="str">
        <f t="shared" si="659"/>
        <v>4 de 2012</v>
      </c>
      <c r="J7012" s="30" t="s">
        <v>170</v>
      </c>
      <c r="K7012" s="30" t="str">
        <f t="shared" si="655"/>
        <v>4 de 2012 - 10 de 2020</v>
      </c>
      <c r="L7012" s="30">
        <v>101</v>
      </c>
    </row>
    <row r="7013" spans="9:12" hidden="1" x14ac:dyDescent="0.2">
      <c r="I7013" s="47" t="str">
        <f t="shared" si="659"/>
        <v>4 de 2012</v>
      </c>
      <c r="J7013" s="30" t="s">
        <v>171</v>
      </c>
      <c r="K7013" s="30" t="str">
        <f t="shared" si="655"/>
        <v>4 de 2012 - 11 de 2020</v>
      </c>
      <c r="L7013" s="30">
        <v>102</v>
      </c>
    </row>
    <row r="7014" spans="9:12" hidden="1" x14ac:dyDescent="0.2">
      <c r="I7014" s="47" t="str">
        <f t="shared" si="659"/>
        <v>4 de 2012</v>
      </c>
      <c r="J7014" s="30" t="s">
        <v>172</v>
      </c>
      <c r="K7014" s="30" t="str">
        <f t="shared" si="655"/>
        <v>4 de 2012 - 12 de 2020</v>
      </c>
      <c r="L7014" s="30">
        <v>103</v>
      </c>
    </row>
    <row r="7015" spans="9:12" hidden="1" x14ac:dyDescent="0.2">
      <c r="I7015" s="47" t="s">
        <v>69</v>
      </c>
      <c r="J7015" s="30" t="s">
        <v>161</v>
      </c>
      <c r="K7015" s="30" t="str">
        <f t="shared" si="655"/>
        <v>5 de 2012 - 1 de 2020</v>
      </c>
      <c r="L7015" s="30">
        <v>91</v>
      </c>
    </row>
    <row r="7016" spans="9:12" hidden="1" x14ac:dyDescent="0.2">
      <c r="I7016" s="47" t="str">
        <f>I7015</f>
        <v>5 de 2012</v>
      </c>
      <c r="J7016" s="30" t="s">
        <v>162</v>
      </c>
      <c r="K7016" s="30" t="str">
        <f t="shared" si="655"/>
        <v>5 de 2012 - 2 de 2020</v>
      </c>
      <c r="L7016" s="30">
        <v>92</v>
      </c>
    </row>
    <row r="7017" spans="9:12" hidden="1" x14ac:dyDescent="0.2">
      <c r="I7017" s="47" t="str">
        <f t="shared" ref="I7017:I7026" si="660">I7016</f>
        <v>5 de 2012</v>
      </c>
      <c r="J7017" s="30" t="s">
        <v>163</v>
      </c>
      <c r="K7017" s="30" t="str">
        <f t="shared" si="655"/>
        <v>5 de 2012 - 3 de 2020</v>
      </c>
      <c r="L7017" s="30">
        <v>93</v>
      </c>
    </row>
    <row r="7018" spans="9:12" hidden="1" x14ac:dyDescent="0.2">
      <c r="I7018" s="47" t="str">
        <f t="shared" si="660"/>
        <v>5 de 2012</v>
      </c>
      <c r="J7018" s="30" t="s">
        <v>164</v>
      </c>
      <c r="K7018" s="30" t="str">
        <f t="shared" si="655"/>
        <v>5 de 2012 - 4 de 2020</v>
      </c>
      <c r="L7018" s="30">
        <v>94</v>
      </c>
    </row>
    <row r="7019" spans="9:12" hidden="1" x14ac:dyDescent="0.2">
      <c r="I7019" s="47" t="str">
        <f t="shared" si="660"/>
        <v>5 de 2012</v>
      </c>
      <c r="J7019" s="30" t="s">
        <v>165</v>
      </c>
      <c r="K7019" s="30" t="str">
        <f t="shared" si="655"/>
        <v>5 de 2012 - 5 de 2020</v>
      </c>
      <c r="L7019" s="30">
        <v>95</v>
      </c>
    </row>
    <row r="7020" spans="9:12" hidden="1" x14ac:dyDescent="0.2">
      <c r="I7020" s="47" t="str">
        <f t="shared" si="660"/>
        <v>5 de 2012</v>
      </c>
      <c r="J7020" s="30" t="s">
        <v>166</v>
      </c>
      <c r="K7020" s="30" t="str">
        <f t="shared" si="655"/>
        <v>5 de 2012 - 6 de 2020</v>
      </c>
      <c r="L7020" s="30">
        <v>96</v>
      </c>
    </row>
    <row r="7021" spans="9:12" hidden="1" x14ac:dyDescent="0.2">
      <c r="I7021" s="47" t="str">
        <f t="shared" si="660"/>
        <v>5 de 2012</v>
      </c>
      <c r="J7021" s="30" t="s">
        <v>167</v>
      </c>
      <c r="K7021" s="30" t="str">
        <f t="shared" si="655"/>
        <v>5 de 2012 - 7 de 2020</v>
      </c>
      <c r="L7021" s="30">
        <v>97</v>
      </c>
    </row>
    <row r="7022" spans="9:12" hidden="1" x14ac:dyDescent="0.2">
      <c r="I7022" s="47" t="str">
        <f t="shared" si="660"/>
        <v>5 de 2012</v>
      </c>
      <c r="J7022" s="30" t="s">
        <v>168</v>
      </c>
      <c r="K7022" s="30" t="str">
        <f t="shared" si="655"/>
        <v>5 de 2012 - 8 de 2020</v>
      </c>
      <c r="L7022" s="30">
        <v>98</v>
      </c>
    </row>
    <row r="7023" spans="9:12" hidden="1" x14ac:dyDescent="0.2">
      <c r="I7023" s="47" t="str">
        <f t="shared" si="660"/>
        <v>5 de 2012</v>
      </c>
      <c r="J7023" s="30" t="s">
        <v>169</v>
      </c>
      <c r="K7023" s="30" t="str">
        <f t="shared" si="655"/>
        <v>5 de 2012 - 9 de 2020</v>
      </c>
      <c r="L7023" s="30">
        <v>99</v>
      </c>
    </row>
    <row r="7024" spans="9:12" hidden="1" x14ac:dyDescent="0.2">
      <c r="I7024" s="47" t="str">
        <f t="shared" si="660"/>
        <v>5 de 2012</v>
      </c>
      <c r="J7024" s="30" t="s">
        <v>170</v>
      </c>
      <c r="K7024" s="30" t="str">
        <f t="shared" si="655"/>
        <v>5 de 2012 - 10 de 2020</v>
      </c>
      <c r="L7024" s="30">
        <v>100</v>
      </c>
    </row>
    <row r="7025" spans="9:12" hidden="1" x14ac:dyDescent="0.2">
      <c r="I7025" s="47" t="str">
        <f t="shared" si="660"/>
        <v>5 de 2012</v>
      </c>
      <c r="J7025" s="30" t="s">
        <v>171</v>
      </c>
      <c r="K7025" s="30" t="str">
        <f t="shared" si="655"/>
        <v>5 de 2012 - 11 de 2020</v>
      </c>
      <c r="L7025" s="30">
        <v>101</v>
      </c>
    </row>
    <row r="7026" spans="9:12" hidden="1" x14ac:dyDescent="0.2">
      <c r="I7026" s="47" t="str">
        <f t="shared" si="660"/>
        <v>5 de 2012</v>
      </c>
      <c r="J7026" s="30" t="s">
        <v>172</v>
      </c>
      <c r="K7026" s="30" t="str">
        <f t="shared" si="655"/>
        <v>5 de 2012 - 12 de 2020</v>
      </c>
      <c r="L7026" s="30">
        <v>102</v>
      </c>
    </row>
    <row r="7027" spans="9:12" hidden="1" x14ac:dyDescent="0.2">
      <c r="I7027" s="47" t="s">
        <v>70</v>
      </c>
      <c r="J7027" s="30" t="s">
        <v>161</v>
      </c>
      <c r="K7027" s="30" t="str">
        <f t="shared" si="655"/>
        <v>6 de 2012 - 1 de 2020</v>
      </c>
      <c r="L7027" s="30">
        <v>90</v>
      </c>
    </row>
    <row r="7028" spans="9:12" hidden="1" x14ac:dyDescent="0.2">
      <c r="I7028" s="47" t="str">
        <f>I7027</f>
        <v>6 de 2012</v>
      </c>
      <c r="J7028" s="30" t="s">
        <v>162</v>
      </c>
      <c r="K7028" s="30" t="str">
        <f t="shared" si="655"/>
        <v>6 de 2012 - 2 de 2020</v>
      </c>
      <c r="L7028" s="30">
        <v>91</v>
      </c>
    </row>
    <row r="7029" spans="9:12" hidden="1" x14ac:dyDescent="0.2">
      <c r="I7029" s="47" t="str">
        <f t="shared" ref="I7029:I7038" si="661">I7028</f>
        <v>6 de 2012</v>
      </c>
      <c r="J7029" s="30" t="s">
        <v>163</v>
      </c>
      <c r="K7029" s="30" t="str">
        <f t="shared" si="655"/>
        <v>6 de 2012 - 3 de 2020</v>
      </c>
      <c r="L7029" s="30">
        <v>92</v>
      </c>
    </row>
    <row r="7030" spans="9:12" hidden="1" x14ac:dyDescent="0.2">
      <c r="I7030" s="47" t="str">
        <f t="shared" si="661"/>
        <v>6 de 2012</v>
      </c>
      <c r="J7030" s="30" t="s">
        <v>164</v>
      </c>
      <c r="K7030" s="30" t="str">
        <f t="shared" si="655"/>
        <v>6 de 2012 - 4 de 2020</v>
      </c>
      <c r="L7030" s="30">
        <v>93</v>
      </c>
    </row>
    <row r="7031" spans="9:12" hidden="1" x14ac:dyDescent="0.2">
      <c r="I7031" s="47" t="str">
        <f t="shared" si="661"/>
        <v>6 de 2012</v>
      </c>
      <c r="J7031" s="30" t="s">
        <v>165</v>
      </c>
      <c r="K7031" s="30" t="str">
        <f t="shared" si="655"/>
        <v>6 de 2012 - 5 de 2020</v>
      </c>
      <c r="L7031" s="30">
        <v>94</v>
      </c>
    </row>
    <row r="7032" spans="9:12" hidden="1" x14ac:dyDescent="0.2">
      <c r="I7032" s="47" t="str">
        <f t="shared" si="661"/>
        <v>6 de 2012</v>
      </c>
      <c r="J7032" s="30" t="s">
        <v>166</v>
      </c>
      <c r="K7032" s="30" t="str">
        <f t="shared" ref="K7032:K7095" si="662">CONCATENATE(I7032," - ",J7032)</f>
        <v>6 de 2012 - 6 de 2020</v>
      </c>
      <c r="L7032" s="30">
        <v>95</v>
      </c>
    </row>
    <row r="7033" spans="9:12" hidden="1" x14ac:dyDescent="0.2">
      <c r="I7033" s="47" t="str">
        <f t="shared" si="661"/>
        <v>6 de 2012</v>
      </c>
      <c r="J7033" s="30" t="s">
        <v>167</v>
      </c>
      <c r="K7033" s="30" t="str">
        <f t="shared" si="662"/>
        <v>6 de 2012 - 7 de 2020</v>
      </c>
      <c r="L7033" s="30">
        <v>96</v>
      </c>
    </row>
    <row r="7034" spans="9:12" hidden="1" x14ac:dyDescent="0.2">
      <c r="I7034" s="47" t="str">
        <f t="shared" si="661"/>
        <v>6 de 2012</v>
      </c>
      <c r="J7034" s="30" t="s">
        <v>168</v>
      </c>
      <c r="K7034" s="30" t="str">
        <f t="shared" si="662"/>
        <v>6 de 2012 - 8 de 2020</v>
      </c>
      <c r="L7034" s="30">
        <v>97</v>
      </c>
    </row>
    <row r="7035" spans="9:12" hidden="1" x14ac:dyDescent="0.2">
      <c r="I7035" s="47" t="str">
        <f t="shared" si="661"/>
        <v>6 de 2012</v>
      </c>
      <c r="J7035" s="30" t="s">
        <v>169</v>
      </c>
      <c r="K7035" s="30" t="str">
        <f t="shared" si="662"/>
        <v>6 de 2012 - 9 de 2020</v>
      </c>
      <c r="L7035" s="30">
        <v>98</v>
      </c>
    </row>
    <row r="7036" spans="9:12" hidden="1" x14ac:dyDescent="0.2">
      <c r="I7036" s="47" t="str">
        <f t="shared" si="661"/>
        <v>6 de 2012</v>
      </c>
      <c r="J7036" s="30" t="s">
        <v>170</v>
      </c>
      <c r="K7036" s="30" t="str">
        <f t="shared" si="662"/>
        <v>6 de 2012 - 10 de 2020</v>
      </c>
      <c r="L7036" s="30">
        <v>99</v>
      </c>
    </row>
    <row r="7037" spans="9:12" hidden="1" x14ac:dyDescent="0.2">
      <c r="I7037" s="47" t="str">
        <f t="shared" si="661"/>
        <v>6 de 2012</v>
      </c>
      <c r="J7037" s="30" t="s">
        <v>171</v>
      </c>
      <c r="K7037" s="30" t="str">
        <f t="shared" si="662"/>
        <v>6 de 2012 - 11 de 2020</v>
      </c>
      <c r="L7037" s="30">
        <v>100</v>
      </c>
    </row>
    <row r="7038" spans="9:12" hidden="1" x14ac:dyDescent="0.2">
      <c r="I7038" s="47" t="str">
        <f t="shared" si="661"/>
        <v>6 de 2012</v>
      </c>
      <c r="J7038" s="30" t="s">
        <v>172</v>
      </c>
      <c r="K7038" s="30" t="str">
        <f t="shared" si="662"/>
        <v>6 de 2012 - 12 de 2020</v>
      </c>
      <c r="L7038" s="30">
        <v>101</v>
      </c>
    </row>
    <row r="7039" spans="9:12" hidden="1" x14ac:dyDescent="0.2">
      <c r="I7039" s="47" t="s">
        <v>71</v>
      </c>
      <c r="J7039" s="30" t="s">
        <v>161</v>
      </c>
      <c r="K7039" s="30" t="str">
        <f t="shared" si="662"/>
        <v>7 de 2012 - 1 de 2020</v>
      </c>
      <c r="L7039" s="30">
        <v>89</v>
      </c>
    </row>
    <row r="7040" spans="9:12" hidden="1" x14ac:dyDescent="0.2">
      <c r="I7040" s="47" t="str">
        <f>I7039</f>
        <v>7 de 2012</v>
      </c>
      <c r="J7040" s="30" t="s">
        <v>162</v>
      </c>
      <c r="K7040" s="30" t="str">
        <f t="shared" si="662"/>
        <v>7 de 2012 - 2 de 2020</v>
      </c>
      <c r="L7040" s="30">
        <v>90</v>
      </c>
    </row>
    <row r="7041" spans="9:12" hidden="1" x14ac:dyDescent="0.2">
      <c r="I7041" s="47" t="str">
        <f t="shared" ref="I7041:I7050" si="663">I7040</f>
        <v>7 de 2012</v>
      </c>
      <c r="J7041" s="30" t="s">
        <v>163</v>
      </c>
      <c r="K7041" s="30" t="str">
        <f t="shared" si="662"/>
        <v>7 de 2012 - 3 de 2020</v>
      </c>
      <c r="L7041" s="30">
        <v>91</v>
      </c>
    </row>
    <row r="7042" spans="9:12" hidden="1" x14ac:dyDescent="0.2">
      <c r="I7042" s="47" t="str">
        <f t="shared" si="663"/>
        <v>7 de 2012</v>
      </c>
      <c r="J7042" s="30" t="s">
        <v>164</v>
      </c>
      <c r="K7042" s="30" t="str">
        <f t="shared" si="662"/>
        <v>7 de 2012 - 4 de 2020</v>
      </c>
      <c r="L7042" s="30">
        <v>92</v>
      </c>
    </row>
    <row r="7043" spans="9:12" hidden="1" x14ac:dyDescent="0.2">
      <c r="I7043" s="47" t="str">
        <f t="shared" si="663"/>
        <v>7 de 2012</v>
      </c>
      <c r="J7043" s="30" t="s">
        <v>165</v>
      </c>
      <c r="K7043" s="30" t="str">
        <f t="shared" si="662"/>
        <v>7 de 2012 - 5 de 2020</v>
      </c>
      <c r="L7043" s="30">
        <v>93</v>
      </c>
    </row>
    <row r="7044" spans="9:12" hidden="1" x14ac:dyDescent="0.2">
      <c r="I7044" s="47" t="str">
        <f t="shared" si="663"/>
        <v>7 de 2012</v>
      </c>
      <c r="J7044" s="30" t="s">
        <v>166</v>
      </c>
      <c r="K7044" s="30" t="str">
        <f t="shared" si="662"/>
        <v>7 de 2012 - 6 de 2020</v>
      </c>
      <c r="L7044" s="30">
        <v>94</v>
      </c>
    </row>
    <row r="7045" spans="9:12" hidden="1" x14ac:dyDescent="0.2">
      <c r="I7045" s="47" t="str">
        <f t="shared" si="663"/>
        <v>7 de 2012</v>
      </c>
      <c r="J7045" s="30" t="s">
        <v>167</v>
      </c>
      <c r="K7045" s="30" t="str">
        <f t="shared" si="662"/>
        <v>7 de 2012 - 7 de 2020</v>
      </c>
      <c r="L7045" s="30">
        <v>95</v>
      </c>
    </row>
    <row r="7046" spans="9:12" hidden="1" x14ac:dyDescent="0.2">
      <c r="I7046" s="47" t="str">
        <f t="shared" si="663"/>
        <v>7 de 2012</v>
      </c>
      <c r="J7046" s="30" t="s">
        <v>168</v>
      </c>
      <c r="K7046" s="30" t="str">
        <f t="shared" si="662"/>
        <v>7 de 2012 - 8 de 2020</v>
      </c>
      <c r="L7046" s="30">
        <v>96</v>
      </c>
    </row>
    <row r="7047" spans="9:12" hidden="1" x14ac:dyDescent="0.2">
      <c r="I7047" s="47" t="str">
        <f t="shared" si="663"/>
        <v>7 de 2012</v>
      </c>
      <c r="J7047" s="30" t="s">
        <v>169</v>
      </c>
      <c r="K7047" s="30" t="str">
        <f t="shared" si="662"/>
        <v>7 de 2012 - 9 de 2020</v>
      </c>
      <c r="L7047" s="30">
        <v>97</v>
      </c>
    </row>
    <row r="7048" spans="9:12" hidden="1" x14ac:dyDescent="0.2">
      <c r="I7048" s="47" t="str">
        <f t="shared" si="663"/>
        <v>7 de 2012</v>
      </c>
      <c r="J7048" s="30" t="s">
        <v>170</v>
      </c>
      <c r="K7048" s="30" t="str">
        <f t="shared" si="662"/>
        <v>7 de 2012 - 10 de 2020</v>
      </c>
      <c r="L7048" s="30">
        <v>98</v>
      </c>
    </row>
    <row r="7049" spans="9:12" hidden="1" x14ac:dyDescent="0.2">
      <c r="I7049" s="47" t="str">
        <f t="shared" si="663"/>
        <v>7 de 2012</v>
      </c>
      <c r="J7049" s="30" t="s">
        <v>171</v>
      </c>
      <c r="K7049" s="30" t="str">
        <f t="shared" si="662"/>
        <v>7 de 2012 - 11 de 2020</v>
      </c>
      <c r="L7049" s="30">
        <v>99</v>
      </c>
    </row>
    <row r="7050" spans="9:12" hidden="1" x14ac:dyDescent="0.2">
      <c r="I7050" s="47" t="str">
        <f t="shared" si="663"/>
        <v>7 de 2012</v>
      </c>
      <c r="J7050" s="30" t="s">
        <v>172</v>
      </c>
      <c r="K7050" s="30" t="str">
        <f t="shared" si="662"/>
        <v>7 de 2012 - 12 de 2020</v>
      </c>
      <c r="L7050" s="30">
        <v>100</v>
      </c>
    </row>
    <row r="7051" spans="9:12" hidden="1" x14ac:dyDescent="0.2">
      <c r="I7051" s="47" t="s">
        <v>72</v>
      </c>
      <c r="J7051" s="30" t="s">
        <v>161</v>
      </c>
      <c r="K7051" s="30" t="str">
        <f t="shared" si="662"/>
        <v>8 de 2012 - 1 de 2020</v>
      </c>
      <c r="L7051" s="30">
        <v>88</v>
      </c>
    </row>
    <row r="7052" spans="9:12" hidden="1" x14ac:dyDescent="0.2">
      <c r="I7052" s="47" t="str">
        <f>I7051</f>
        <v>8 de 2012</v>
      </c>
      <c r="J7052" s="30" t="s">
        <v>162</v>
      </c>
      <c r="K7052" s="30" t="str">
        <f t="shared" si="662"/>
        <v>8 de 2012 - 2 de 2020</v>
      </c>
      <c r="L7052" s="30">
        <v>89</v>
      </c>
    </row>
    <row r="7053" spans="9:12" hidden="1" x14ac:dyDescent="0.2">
      <c r="I7053" s="47" t="str">
        <f t="shared" ref="I7053:I7062" si="664">I7052</f>
        <v>8 de 2012</v>
      </c>
      <c r="J7053" s="30" t="s">
        <v>163</v>
      </c>
      <c r="K7053" s="30" t="str">
        <f t="shared" si="662"/>
        <v>8 de 2012 - 3 de 2020</v>
      </c>
      <c r="L7053" s="30">
        <v>90</v>
      </c>
    </row>
    <row r="7054" spans="9:12" hidden="1" x14ac:dyDescent="0.2">
      <c r="I7054" s="47" t="str">
        <f t="shared" si="664"/>
        <v>8 de 2012</v>
      </c>
      <c r="J7054" s="30" t="s">
        <v>164</v>
      </c>
      <c r="K7054" s="30" t="str">
        <f t="shared" si="662"/>
        <v>8 de 2012 - 4 de 2020</v>
      </c>
      <c r="L7054" s="30">
        <v>91</v>
      </c>
    </row>
    <row r="7055" spans="9:12" hidden="1" x14ac:dyDescent="0.2">
      <c r="I7055" s="47" t="str">
        <f t="shared" si="664"/>
        <v>8 de 2012</v>
      </c>
      <c r="J7055" s="30" t="s">
        <v>165</v>
      </c>
      <c r="K7055" s="30" t="str">
        <f t="shared" si="662"/>
        <v>8 de 2012 - 5 de 2020</v>
      </c>
      <c r="L7055" s="30">
        <v>92</v>
      </c>
    </row>
    <row r="7056" spans="9:12" hidden="1" x14ac:dyDescent="0.2">
      <c r="I7056" s="47" t="str">
        <f t="shared" si="664"/>
        <v>8 de 2012</v>
      </c>
      <c r="J7056" s="30" t="s">
        <v>166</v>
      </c>
      <c r="K7056" s="30" t="str">
        <f t="shared" si="662"/>
        <v>8 de 2012 - 6 de 2020</v>
      </c>
      <c r="L7056" s="30">
        <v>93</v>
      </c>
    </row>
    <row r="7057" spans="9:12" hidden="1" x14ac:dyDescent="0.2">
      <c r="I7057" s="47" t="str">
        <f t="shared" si="664"/>
        <v>8 de 2012</v>
      </c>
      <c r="J7057" s="30" t="s">
        <v>167</v>
      </c>
      <c r="K7057" s="30" t="str">
        <f t="shared" si="662"/>
        <v>8 de 2012 - 7 de 2020</v>
      </c>
      <c r="L7057" s="30">
        <v>94</v>
      </c>
    </row>
    <row r="7058" spans="9:12" hidden="1" x14ac:dyDescent="0.2">
      <c r="I7058" s="47" t="str">
        <f t="shared" si="664"/>
        <v>8 de 2012</v>
      </c>
      <c r="J7058" s="30" t="s">
        <v>168</v>
      </c>
      <c r="K7058" s="30" t="str">
        <f t="shared" si="662"/>
        <v>8 de 2012 - 8 de 2020</v>
      </c>
      <c r="L7058" s="30">
        <v>95</v>
      </c>
    </row>
    <row r="7059" spans="9:12" hidden="1" x14ac:dyDescent="0.2">
      <c r="I7059" s="47" t="str">
        <f t="shared" si="664"/>
        <v>8 de 2012</v>
      </c>
      <c r="J7059" s="30" t="s">
        <v>169</v>
      </c>
      <c r="K7059" s="30" t="str">
        <f t="shared" si="662"/>
        <v>8 de 2012 - 9 de 2020</v>
      </c>
      <c r="L7059" s="30">
        <v>96</v>
      </c>
    </row>
    <row r="7060" spans="9:12" hidden="1" x14ac:dyDescent="0.2">
      <c r="I7060" s="47" t="str">
        <f t="shared" si="664"/>
        <v>8 de 2012</v>
      </c>
      <c r="J7060" s="30" t="s">
        <v>170</v>
      </c>
      <c r="K7060" s="30" t="str">
        <f t="shared" si="662"/>
        <v>8 de 2012 - 10 de 2020</v>
      </c>
      <c r="L7060" s="30">
        <v>97</v>
      </c>
    </row>
    <row r="7061" spans="9:12" hidden="1" x14ac:dyDescent="0.2">
      <c r="I7061" s="47" t="str">
        <f t="shared" si="664"/>
        <v>8 de 2012</v>
      </c>
      <c r="J7061" s="30" t="s">
        <v>171</v>
      </c>
      <c r="K7061" s="30" t="str">
        <f t="shared" si="662"/>
        <v>8 de 2012 - 11 de 2020</v>
      </c>
      <c r="L7061" s="30">
        <v>98</v>
      </c>
    </row>
    <row r="7062" spans="9:12" hidden="1" x14ac:dyDescent="0.2">
      <c r="I7062" s="47" t="str">
        <f t="shared" si="664"/>
        <v>8 de 2012</v>
      </c>
      <c r="J7062" s="30" t="s">
        <v>172</v>
      </c>
      <c r="K7062" s="30" t="str">
        <f t="shared" si="662"/>
        <v>8 de 2012 - 12 de 2020</v>
      </c>
      <c r="L7062" s="30">
        <v>99</v>
      </c>
    </row>
    <row r="7063" spans="9:12" hidden="1" x14ac:dyDescent="0.2">
      <c r="I7063" s="47" t="s">
        <v>73</v>
      </c>
      <c r="J7063" s="30" t="s">
        <v>161</v>
      </c>
      <c r="K7063" s="30" t="str">
        <f t="shared" si="662"/>
        <v>9 de 2012 - 1 de 2020</v>
      </c>
      <c r="L7063" s="30">
        <v>87</v>
      </c>
    </row>
    <row r="7064" spans="9:12" hidden="1" x14ac:dyDescent="0.2">
      <c r="I7064" s="30" t="str">
        <f>I7063</f>
        <v>9 de 2012</v>
      </c>
      <c r="J7064" s="30" t="s">
        <v>162</v>
      </c>
      <c r="K7064" s="30" t="str">
        <f t="shared" si="662"/>
        <v>9 de 2012 - 2 de 2020</v>
      </c>
      <c r="L7064" s="30">
        <v>88</v>
      </c>
    </row>
    <row r="7065" spans="9:12" hidden="1" x14ac:dyDescent="0.2">
      <c r="I7065" s="30" t="str">
        <f t="shared" ref="I7065:I7074" si="665">I7064</f>
        <v>9 de 2012</v>
      </c>
      <c r="J7065" s="30" t="s">
        <v>163</v>
      </c>
      <c r="K7065" s="30" t="str">
        <f t="shared" si="662"/>
        <v>9 de 2012 - 3 de 2020</v>
      </c>
      <c r="L7065" s="30">
        <v>89</v>
      </c>
    </row>
    <row r="7066" spans="9:12" hidden="1" x14ac:dyDescent="0.2">
      <c r="I7066" s="30" t="str">
        <f t="shared" si="665"/>
        <v>9 de 2012</v>
      </c>
      <c r="J7066" s="30" t="s">
        <v>164</v>
      </c>
      <c r="K7066" s="30" t="str">
        <f t="shared" si="662"/>
        <v>9 de 2012 - 4 de 2020</v>
      </c>
      <c r="L7066" s="30">
        <v>90</v>
      </c>
    </row>
    <row r="7067" spans="9:12" hidden="1" x14ac:dyDescent="0.2">
      <c r="I7067" s="30" t="str">
        <f t="shared" si="665"/>
        <v>9 de 2012</v>
      </c>
      <c r="J7067" s="30" t="s">
        <v>165</v>
      </c>
      <c r="K7067" s="30" t="str">
        <f t="shared" si="662"/>
        <v>9 de 2012 - 5 de 2020</v>
      </c>
      <c r="L7067" s="30">
        <v>91</v>
      </c>
    </row>
    <row r="7068" spans="9:12" hidden="1" x14ac:dyDescent="0.2">
      <c r="I7068" s="30" t="str">
        <f t="shared" si="665"/>
        <v>9 de 2012</v>
      </c>
      <c r="J7068" s="30" t="s">
        <v>166</v>
      </c>
      <c r="K7068" s="30" t="str">
        <f t="shared" si="662"/>
        <v>9 de 2012 - 6 de 2020</v>
      </c>
      <c r="L7068" s="30">
        <v>92</v>
      </c>
    </row>
    <row r="7069" spans="9:12" hidden="1" x14ac:dyDescent="0.2">
      <c r="I7069" s="30" t="str">
        <f t="shared" si="665"/>
        <v>9 de 2012</v>
      </c>
      <c r="J7069" s="30" t="s">
        <v>167</v>
      </c>
      <c r="K7069" s="30" t="str">
        <f t="shared" si="662"/>
        <v>9 de 2012 - 7 de 2020</v>
      </c>
      <c r="L7069" s="30">
        <v>93</v>
      </c>
    </row>
    <row r="7070" spans="9:12" hidden="1" x14ac:dyDescent="0.2">
      <c r="I7070" s="30" t="str">
        <f t="shared" si="665"/>
        <v>9 de 2012</v>
      </c>
      <c r="J7070" s="30" t="s">
        <v>168</v>
      </c>
      <c r="K7070" s="30" t="str">
        <f t="shared" si="662"/>
        <v>9 de 2012 - 8 de 2020</v>
      </c>
      <c r="L7070" s="30">
        <v>94</v>
      </c>
    </row>
    <row r="7071" spans="9:12" hidden="1" x14ac:dyDescent="0.2">
      <c r="I7071" s="30" t="str">
        <f t="shared" si="665"/>
        <v>9 de 2012</v>
      </c>
      <c r="J7071" s="30" t="s">
        <v>169</v>
      </c>
      <c r="K7071" s="30" t="str">
        <f t="shared" si="662"/>
        <v>9 de 2012 - 9 de 2020</v>
      </c>
      <c r="L7071" s="30">
        <v>95</v>
      </c>
    </row>
    <row r="7072" spans="9:12" hidden="1" x14ac:dyDescent="0.2">
      <c r="I7072" s="30" t="str">
        <f t="shared" si="665"/>
        <v>9 de 2012</v>
      </c>
      <c r="J7072" s="30" t="s">
        <v>170</v>
      </c>
      <c r="K7072" s="30" t="str">
        <f t="shared" si="662"/>
        <v>9 de 2012 - 10 de 2020</v>
      </c>
      <c r="L7072" s="30">
        <v>96</v>
      </c>
    </row>
    <row r="7073" spans="9:12" hidden="1" x14ac:dyDescent="0.2">
      <c r="I7073" s="30" t="str">
        <f t="shared" si="665"/>
        <v>9 de 2012</v>
      </c>
      <c r="J7073" s="30" t="s">
        <v>171</v>
      </c>
      <c r="K7073" s="30" t="str">
        <f t="shared" si="662"/>
        <v>9 de 2012 - 11 de 2020</v>
      </c>
      <c r="L7073" s="30">
        <v>97</v>
      </c>
    </row>
    <row r="7074" spans="9:12" hidden="1" x14ac:dyDescent="0.2">
      <c r="I7074" s="30" t="str">
        <f t="shared" si="665"/>
        <v>9 de 2012</v>
      </c>
      <c r="J7074" s="30" t="s">
        <v>172</v>
      </c>
      <c r="K7074" s="30" t="str">
        <f t="shared" si="662"/>
        <v>9 de 2012 - 12 de 2020</v>
      </c>
      <c r="L7074" s="30">
        <v>98</v>
      </c>
    </row>
    <row r="7075" spans="9:12" hidden="1" x14ac:dyDescent="0.2">
      <c r="I7075" s="47" t="s">
        <v>74</v>
      </c>
      <c r="J7075" s="30" t="s">
        <v>161</v>
      </c>
      <c r="K7075" s="30" t="str">
        <f t="shared" si="662"/>
        <v>10 de 2012 - 1 de 2020</v>
      </c>
      <c r="L7075" s="30">
        <v>86</v>
      </c>
    </row>
    <row r="7076" spans="9:12" hidden="1" x14ac:dyDescent="0.2">
      <c r="I7076" s="47" t="str">
        <f>I7075</f>
        <v>10 de 2012</v>
      </c>
      <c r="J7076" s="30" t="s">
        <v>162</v>
      </c>
      <c r="K7076" s="30" t="str">
        <f t="shared" si="662"/>
        <v>10 de 2012 - 2 de 2020</v>
      </c>
      <c r="L7076" s="30">
        <v>87</v>
      </c>
    </row>
    <row r="7077" spans="9:12" hidden="1" x14ac:dyDescent="0.2">
      <c r="I7077" s="47" t="str">
        <f t="shared" ref="I7077:I7086" si="666">I7076</f>
        <v>10 de 2012</v>
      </c>
      <c r="J7077" s="30" t="s">
        <v>163</v>
      </c>
      <c r="K7077" s="30" t="str">
        <f t="shared" si="662"/>
        <v>10 de 2012 - 3 de 2020</v>
      </c>
      <c r="L7077" s="30">
        <v>88</v>
      </c>
    </row>
    <row r="7078" spans="9:12" hidden="1" x14ac:dyDescent="0.2">
      <c r="I7078" s="47" t="str">
        <f t="shared" si="666"/>
        <v>10 de 2012</v>
      </c>
      <c r="J7078" s="30" t="s">
        <v>164</v>
      </c>
      <c r="K7078" s="30" t="str">
        <f t="shared" si="662"/>
        <v>10 de 2012 - 4 de 2020</v>
      </c>
      <c r="L7078" s="30">
        <v>89</v>
      </c>
    </row>
    <row r="7079" spans="9:12" hidden="1" x14ac:dyDescent="0.2">
      <c r="I7079" s="47" t="str">
        <f t="shared" si="666"/>
        <v>10 de 2012</v>
      </c>
      <c r="J7079" s="30" t="s">
        <v>165</v>
      </c>
      <c r="K7079" s="30" t="str">
        <f t="shared" si="662"/>
        <v>10 de 2012 - 5 de 2020</v>
      </c>
      <c r="L7079" s="30">
        <v>90</v>
      </c>
    </row>
    <row r="7080" spans="9:12" hidden="1" x14ac:dyDescent="0.2">
      <c r="I7080" s="47" t="str">
        <f t="shared" si="666"/>
        <v>10 de 2012</v>
      </c>
      <c r="J7080" s="30" t="s">
        <v>166</v>
      </c>
      <c r="K7080" s="30" t="str">
        <f t="shared" si="662"/>
        <v>10 de 2012 - 6 de 2020</v>
      </c>
      <c r="L7080" s="30">
        <v>91</v>
      </c>
    </row>
    <row r="7081" spans="9:12" hidden="1" x14ac:dyDescent="0.2">
      <c r="I7081" s="47" t="str">
        <f t="shared" si="666"/>
        <v>10 de 2012</v>
      </c>
      <c r="J7081" s="30" t="s">
        <v>167</v>
      </c>
      <c r="K7081" s="30" t="str">
        <f t="shared" si="662"/>
        <v>10 de 2012 - 7 de 2020</v>
      </c>
      <c r="L7081" s="30">
        <v>92</v>
      </c>
    </row>
    <row r="7082" spans="9:12" hidden="1" x14ac:dyDescent="0.2">
      <c r="I7082" s="47" t="str">
        <f t="shared" si="666"/>
        <v>10 de 2012</v>
      </c>
      <c r="J7082" s="30" t="s">
        <v>168</v>
      </c>
      <c r="K7082" s="30" t="str">
        <f t="shared" si="662"/>
        <v>10 de 2012 - 8 de 2020</v>
      </c>
      <c r="L7082" s="30">
        <v>93</v>
      </c>
    </row>
    <row r="7083" spans="9:12" hidden="1" x14ac:dyDescent="0.2">
      <c r="I7083" s="47" t="str">
        <f t="shared" si="666"/>
        <v>10 de 2012</v>
      </c>
      <c r="J7083" s="30" t="s">
        <v>169</v>
      </c>
      <c r="K7083" s="30" t="str">
        <f t="shared" si="662"/>
        <v>10 de 2012 - 9 de 2020</v>
      </c>
      <c r="L7083" s="30">
        <v>94</v>
      </c>
    </row>
    <row r="7084" spans="9:12" hidden="1" x14ac:dyDescent="0.2">
      <c r="I7084" s="47" t="str">
        <f t="shared" si="666"/>
        <v>10 de 2012</v>
      </c>
      <c r="J7084" s="30" t="s">
        <v>170</v>
      </c>
      <c r="K7084" s="30" t="str">
        <f t="shared" si="662"/>
        <v>10 de 2012 - 10 de 2020</v>
      </c>
      <c r="L7084" s="30">
        <v>95</v>
      </c>
    </row>
    <row r="7085" spans="9:12" hidden="1" x14ac:dyDescent="0.2">
      <c r="I7085" s="47" t="str">
        <f t="shared" si="666"/>
        <v>10 de 2012</v>
      </c>
      <c r="J7085" s="30" t="s">
        <v>171</v>
      </c>
      <c r="K7085" s="30" t="str">
        <f t="shared" si="662"/>
        <v>10 de 2012 - 11 de 2020</v>
      </c>
      <c r="L7085" s="30">
        <v>96</v>
      </c>
    </row>
    <row r="7086" spans="9:12" hidden="1" x14ac:dyDescent="0.2">
      <c r="I7086" s="47" t="str">
        <f t="shared" si="666"/>
        <v>10 de 2012</v>
      </c>
      <c r="J7086" s="30" t="s">
        <v>172</v>
      </c>
      <c r="K7086" s="30" t="str">
        <f t="shared" si="662"/>
        <v>10 de 2012 - 12 de 2020</v>
      </c>
      <c r="L7086" s="30">
        <v>97</v>
      </c>
    </row>
    <row r="7087" spans="9:12" hidden="1" x14ac:dyDescent="0.2">
      <c r="I7087" s="47" t="s">
        <v>75</v>
      </c>
      <c r="J7087" s="30" t="s">
        <v>161</v>
      </c>
      <c r="K7087" s="30" t="str">
        <f t="shared" si="662"/>
        <v>11 de 2012 - 1 de 2020</v>
      </c>
      <c r="L7087" s="30">
        <v>85</v>
      </c>
    </row>
    <row r="7088" spans="9:12" hidden="1" x14ac:dyDescent="0.2">
      <c r="I7088" s="47" t="str">
        <f>I7087</f>
        <v>11 de 2012</v>
      </c>
      <c r="J7088" s="30" t="s">
        <v>162</v>
      </c>
      <c r="K7088" s="30" t="str">
        <f t="shared" si="662"/>
        <v>11 de 2012 - 2 de 2020</v>
      </c>
      <c r="L7088" s="30">
        <v>86</v>
      </c>
    </row>
    <row r="7089" spans="9:12" hidden="1" x14ac:dyDescent="0.2">
      <c r="I7089" s="47" t="str">
        <f t="shared" ref="I7089:I7098" si="667">I7088</f>
        <v>11 de 2012</v>
      </c>
      <c r="J7089" s="30" t="s">
        <v>163</v>
      </c>
      <c r="K7089" s="30" t="str">
        <f t="shared" si="662"/>
        <v>11 de 2012 - 3 de 2020</v>
      </c>
      <c r="L7089" s="30">
        <v>87</v>
      </c>
    </row>
    <row r="7090" spans="9:12" hidden="1" x14ac:dyDescent="0.2">
      <c r="I7090" s="47" t="str">
        <f t="shared" si="667"/>
        <v>11 de 2012</v>
      </c>
      <c r="J7090" s="30" t="s">
        <v>164</v>
      </c>
      <c r="K7090" s="30" t="str">
        <f t="shared" si="662"/>
        <v>11 de 2012 - 4 de 2020</v>
      </c>
      <c r="L7090" s="30">
        <v>88</v>
      </c>
    </row>
    <row r="7091" spans="9:12" hidden="1" x14ac:dyDescent="0.2">
      <c r="I7091" s="47" t="str">
        <f t="shared" si="667"/>
        <v>11 de 2012</v>
      </c>
      <c r="J7091" s="30" t="s">
        <v>165</v>
      </c>
      <c r="K7091" s="30" t="str">
        <f t="shared" si="662"/>
        <v>11 de 2012 - 5 de 2020</v>
      </c>
      <c r="L7091" s="30">
        <v>89</v>
      </c>
    </row>
    <row r="7092" spans="9:12" hidden="1" x14ac:dyDescent="0.2">
      <c r="I7092" s="47" t="str">
        <f t="shared" si="667"/>
        <v>11 de 2012</v>
      </c>
      <c r="J7092" s="30" t="s">
        <v>166</v>
      </c>
      <c r="K7092" s="30" t="str">
        <f t="shared" si="662"/>
        <v>11 de 2012 - 6 de 2020</v>
      </c>
      <c r="L7092" s="30">
        <v>90</v>
      </c>
    </row>
    <row r="7093" spans="9:12" hidden="1" x14ac:dyDescent="0.2">
      <c r="I7093" s="47" t="str">
        <f t="shared" si="667"/>
        <v>11 de 2012</v>
      </c>
      <c r="J7093" s="30" t="s">
        <v>167</v>
      </c>
      <c r="K7093" s="30" t="str">
        <f t="shared" si="662"/>
        <v>11 de 2012 - 7 de 2020</v>
      </c>
      <c r="L7093" s="30">
        <v>91</v>
      </c>
    </row>
    <row r="7094" spans="9:12" hidden="1" x14ac:dyDescent="0.2">
      <c r="I7094" s="47" t="str">
        <f t="shared" si="667"/>
        <v>11 de 2012</v>
      </c>
      <c r="J7094" s="30" t="s">
        <v>168</v>
      </c>
      <c r="K7094" s="30" t="str">
        <f t="shared" si="662"/>
        <v>11 de 2012 - 8 de 2020</v>
      </c>
      <c r="L7094" s="30">
        <v>92</v>
      </c>
    </row>
    <row r="7095" spans="9:12" hidden="1" x14ac:dyDescent="0.2">
      <c r="I7095" s="47" t="str">
        <f t="shared" si="667"/>
        <v>11 de 2012</v>
      </c>
      <c r="J7095" s="30" t="s">
        <v>169</v>
      </c>
      <c r="K7095" s="30" t="str">
        <f t="shared" si="662"/>
        <v>11 de 2012 - 9 de 2020</v>
      </c>
      <c r="L7095" s="30">
        <v>93</v>
      </c>
    </row>
    <row r="7096" spans="9:12" hidden="1" x14ac:dyDescent="0.2">
      <c r="I7096" s="47" t="str">
        <f t="shared" si="667"/>
        <v>11 de 2012</v>
      </c>
      <c r="J7096" s="30" t="s">
        <v>170</v>
      </c>
      <c r="K7096" s="30" t="str">
        <f t="shared" ref="K7096:K7110" si="668">CONCATENATE(I7096," - ",J7096)</f>
        <v>11 de 2012 - 10 de 2020</v>
      </c>
      <c r="L7096" s="30">
        <v>94</v>
      </c>
    </row>
    <row r="7097" spans="9:12" hidden="1" x14ac:dyDescent="0.2">
      <c r="I7097" s="47" t="str">
        <f t="shared" si="667"/>
        <v>11 de 2012</v>
      </c>
      <c r="J7097" s="30" t="s">
        <v>171</v>
      </c>
      <c r="K7097" s="30" t="str">
        <f t="shared" si="668"/>
        <v>11 de 2012 - 11 de 2020</v>
      </c>
      <c r="L7097" s="30">
        <v>95</v>
      </c>
    </row>
    <row r="7098" spans="9:12" hidden="1" x14ac:dyDescent="0.2">
      <c r="I7098" s="47" t="str">
        <f t="shared" si="667"/>
        <v>11 de 2012</v>
      </c>
      <c r="J7098" s="30" t="s">
        <v>172</v>
      </c>
      <c r="K7098" s="30" t="str">
        <f t="shared" si="668"/>
        <v>11 de 2012 - 12 de 2020</v>
      </c>
      <c r="L7098" s="30">
        <v>96</v>
      </c>
    </row>
    <row r="7099" spans="9:12" hidden="1" x14ac:dyDescent="0.2">
      <c r="I7099" s="47" t="s">
        <v>76</v>
      </c>
      <c r="J7099" s="30" t="s">
        <v>161</v>
      </c>
      <c r="K7099" s="30" t="str">
        <f t="shared" si="668"/>
        <v>12 de 2012 - 1 de 2020</v>
      </c>
      <c r="L7099" s="30">
        <v>84</v>
      </c>
    </row>
    <row r="7100" spans="9:12" hidden="1" x14ac:dyDescent="0.2">
      <c r="I7100" s="47" t="str">
        <f>I7099</f>
        <v>12 de 2012</v>
      </c>
      <c r="J7100" s="30" t="s">
        <v>162</v>
      </c>
      <c r="K7100" s="30" t="str">
        <f t="shared" si="668"/>
        <v>12 de 2012 - 2 de 2020</v>
      </c>
      <c r="L7100" s="30">
        <v>85</v>
      </c>
    </row>
    <row r="7101" spans="9:12" hidden="1" x14ac:dyDescent="0.2">
      <c r="I7101" s="47" t="str">
        <f t="shared" ref="I7101:I7110" si="669">I7100</f>
        <v>12 de 2012</v>
      </c>
      <c r="J7101" s="30" t="s">
        <v>163</v>
      </c>
      <c r="K7101" s="30" t="str">
        <f t="shared" si="668"/>
        <v>12 de 2012 - 3 de 2020</v>
      </c>
      <c r="L7101" s="30">
        <v>86</v>
      </c>
    </row>
    <row r="7102" spans="9:12" hidden="1" x14ac:dyDescent="0.2">
      <c r="I7102" s="47" t="str">
        <f t="shared" si="669"/>
        <v>12 de 2012</v>
      </c>
      <c r="J7102" s="30" t="s">
        <v>164</v>
      </c>
      <c r="K7102" s="30" t="str">
        <f t="shared" si="668"/>
        <v>12 de 2012 - 4 de 2020</v>
      </c>
      <c r="L7102" s="30">
        <v>87</v>
      </c>
    </row>
    <row r="7103" spans="9:12" hidden="1" x14ac:dyDescent="0.2">
      <c r="I7103" s="47" t="str">
        <f t="shared" si="669"/>
        <v>12 de 2012</v>
      </c>
      <c r="J7103" s="30" t="s">
        <v>165</v>
      </c>
      <c r="K7103" s="30" t="str">
        <f t="shared" si="668"/>
        <v>12 de 2012 - 5 de 2020</v>
      </c>
      <c r="L7103" s="30">
        <v>88</v>
      </c>
    </row>
    <row r="7104" spans="9:12" hidden="1" x14ac:dyDescent="0.2">
      <c r="I7104" s="47" t="str">
        <f t="shared" si="669"/>
        <v>12 de 2012</v>
      </c>
      <c r="J7104" s="30" t="s">
        <v>166</v>
      </c>
      <c r="K7104" s="30" t="str">
        <f t="shared" si="668"/>
        <v>12 de 2012 - 6 de 2020</v>
      </c>
      <c r="L7104" s="30">
        <v>89</v>
      </c>
    </row>
    <row r="7105" spans="9:12" hidden="1" x14ac:dyDescent="0.2">
      <c r="I7105" s="47" t="str">
        <f t="shared" si="669"/>
        <v>12 de 2012</v>
      </c>
      <c r="J7105" s="30" t="s">
        <v>167</v>
      </c>
      <c r="K7105" s="30" t="str">
        <f t="shared" si="668"/>
        <v>12 de 2012 - 7 de 2020</v>
      </c>
      <c r="L7105" s="30">
        <v>90</v>
      </c>
    </row>
    <row r="7106" spans="9:12" hidden="1" x14ac:dyDescent="0.2">
      <c r="I7106" s="47" t="str">
        <f t="shared" si="669"/>
        <v>12 de 2012</v>
      </c>
      <c r="J7106" s="30" t="s">
        <v>168</v>
      </c>
      <c r="K7106" s="30" t="str">
        <f t="shared" si="668"/>
        <v>12 de 2012 - 8 de 2020</v>
      </c>
      <c r="L7106" s="30">
        <v>91</v>
      </c>
    </row>
    <row r="7107" spans="9:12" hidden="1" x14ac:dyDescent="0.2">
      <c r="I7107" s="47" t="str">
        <f t="shared" si="669"/>
        <v>12 de 2012</v>
      </c>
      <c r="J7107" s="30" t="s">
        <v>169</v>
      </c>
      <c r="K7107" s="30" t="str">
        <f t="shared" si="668"/>
        <v>12 de 2012 - 9 de 2020</v>
      </c>
      <c r="L7107" s="30">
        <v>92</v>
      </c>
    </row>
    <row r="7108" spans="9:12" hidden="1" x14ac:dyDescent="0.2">
      <c r="I7108" s="47" t="str">
        <f t="shared" si="669"/>
        <v>12 de 2012</v>
      </c>
      <c r="J7108" s="30" t="s">
        <v>170</v>
      </c>
      <c r="K7108" s="30" t="str">
        <f t="shared" si="668"/>
        <v>12 de 2012 - 10 de 2020</v>
      </c>
      <c r="L7108" s="30">
        <v>93</v>
      </c>
    </row>
    <row r="7109" spans="9:12" hidden="1" x14ac:dyDescent="0.2">
      <c r="I7109" s="47" t="str">
        <f t="shared" si="669"/>
        <v>12 de 2012</v>
      </c>
      <c r="J7109" s="30" t="s">
        <v>171</v>
      </c>
      <c r="K7109" s="30" t="str">
        <f t="shared" si="668"/>
        <v>12 de 2012 - 11 de 2020</v>
      </c>
      <c r="L7109" s="30">
        <v>94</v>
      </c>
    </row>
    <row r="7110" spans="9:12" hidden="1" x14ac:dyDescent="0.2">
      <c r="I7110" s="47" t="str">
        <f t="shared" si="669"/>
        <v>12 de 2012</v>
      </c>
      <c r="J7110" s="30" t="s">
        <v>172</v>
      </c>
      <c r="K7110" s="30" t="str">
        <f t="shared" si="668"/>
        <v>12 de 2012 - 12 de 2020</v>
      </c>
      <c r="L7110" s="30">
        <v>95</v>
      </c>
    </row>
    <row r="7111" spans="9:12" hidden="1" x14ac:dyDescent="0.2">
      <c r="I7111" s="19"/>
      <c r="J7111" s="19"/>
    </row>
    <row r="7112" spans="9:12" hidden="1" x14ac:dyDescent="0.2">
      <c r="I7112" s="49" t="s">
        <v>181</v>
      </c>
      <c r="J7112" s="49"/>
      <c r="K7112" s="49"/>
      <c r="L7112" s="49"/>
    </row>
    <row r="7113" spans="9:12" hidden="1" x14ac:dyDescent="0.2">
      <c r="I7113" s="30" t="s">
        <v>53</v>
      </c>
      <c r="J7113" s="30" t="s">
        <v>161</v>
      </c>
      <c r="K7113" s="30" t="str">
        <f>CONCATENATE(I7113," - ",J7113)</f>
        <v>1 de 2011 - 1 de 2020</v>
      </c>
      <c r="L7113" s="30">
        <v>107</v>
      </c>
    </row>
    <row r="7114" spans="9:12" hidden="1" x14ac:dyDescent="0.2">
      <c r="I7114" s="30" t="str">
        <f>I7113</f>
        <v>1 de 2011</v>
      </c>
      <c r="J7114" s="30" t="s">
        <v>162</v>
      </c>
      <c r="K7114" s="30" t="str">
        <f t="shared" ref="K7114:K7177" si="670">CONCATENATE(I7114," - ",J7114)</f>
        <v>1 de 2011 - 2 de 2020</v>
      </c>
      <c r="L7114" s="30">
        <v>108</v>
      </c>
    </row>
    <row r="7115" spans="9:12" hidden="1" x14ac:dyDescent="0.2">
      <c r="I7115" s="30" t="str">
        <f t="shared" ref="I7115:I7124" si="671">I7114</f>
        <v>1 de 2011</v>
      </c>
      <c r="J7115" s="30" t="s">
        <v>163</v>
      </c>
      <c r="K7115" s="30" t="str">
        <f t="shared" si="670"/>
        <v>1 de 2011 - 3 de 2020</v>
      </c>
      <c r="L7115" s="30">
        <v>109</v>
      </c>
    </row>
    <row r="7116" spans="9:12" hidden="1" x14ac:dyDescent="0.2">
      <c r="I7116" s="30" t="str">
        <f t="shared" si="671"/>
        <v>1 de 2011</v>
      </c>
      <c r="J7116" s="30" t="s">
        <v>164</v>
      </c>
      <c r="K7116" s="30" t="str">
        <f t="shared" si="670"/>
        <v>1 de 2011 - 4 de 2020</v>
      </c>
      <c r="L7116" s="30">
        <v>110</v>
      </c>
    </row>
    <row r="7117" spans="9:12" hidden="1" x14ac:dyDescent="0.2">
      <c r="I7117" s="30" t="str">
        <f t="shared" si="671"/>
        <v>1 de 2011</v>
      </c>
      <c r="J7117" s="30" t="s">
        <v>165</v>
      </c>
      <c r="K7117" s="30" t="str">
        <f t="shared" si="670"/>
        <v>1 de 2011 - 5 de 2020</v>
      </c>
      <c r="L7117" s="30">
        <v>111</v>
      </c>
    </row>
    <row r="7118" spans="9:12" hidden="1" x14ac:dyDescent="0.2">
      <c r="I7118" s="30" t="str">
        <f t="shared" si="671"/>
        <v>1 de 2011</v>
      </c>
      <c r="J7118" s="30" t="s">
        <v>166</v>
      </c>
      <c r="K7118" s="30" t="str">
        <f t="shared" si="670"/>
        <v>1 de 2011 - 6 de 2020</v>
      </c>
      <c r="L7118" s="30">
        <v>112</v>
      </c>
    </row>
    <row r="7119" spans="9:12" hidden="1" x14ac:dyDescent="0.2">
      <c r="I7119" s="30" t="str">
        <f t="shared" si="671"/>
        <v>1 de 2011</v>
      </c>
      <c r="J7119" s="30" t="s">
        <v>167</v>
      </c>
      <c r="K7119" s="30" t="str">
        <f t="shared" si="670"/>
        <v>1 de 2011 - 7 de 2020</v>
      </c>
      <c r="L7119" s="30">
        <v>113</v>
      </c>
    </row>
    <row r="7120" spans="9:12" hidden="1" x14ac:dyDescent="0.2">
      <c r="I7120" s="30" t="str">
        <f t="shared" si="671"/>
        <v>1 de 2011</v>
      </c>
      <c r="J7120" s="30" t="s">
        <v>168</v>
      </c>
      <c r="K7120" s="30" t="str">
        <f t="shared" si="670"/>
        <v>1 de 2011 - 8 de 2020</v>
      </c>
      <c r="L7120" s="30">
        <v>114</v>
      </c>
    </row>
    <row r="7121" spans="9:12" hidden="1" x14ac:dyDescent="0.2">
      <c r="I7121" s="30" t="str">
        <f t="shared" si="671"/>
        <v>1 de 2011</v>
      </c>
      <c r="J7121" s="30" t="s">
        <v>169</v>
      </c>
      <c r="K7121" s="30" t="str">
        <f t="shared" si="670"/>
        <v>1 de 2011 - 9 de 2020</v>
      </c>
      <c r="L7121" s="30">
        <v>115</v>
      </c>
    </row>
    <row r="7122" spans="9:12" hidden="1" x14ac:dyDescent="0.2">
      <c r="I7122" s="30" t="str">
        <f t="shared" si="671"/>
        <v>1 de 2011</v>
      </c>
      <c r="J7122" s="30" t="s">
        <v>170</v>
      </c>
      <c r="K7122" s="30" t="str">
        <f t="shared" si="670"/>
        <v>1 de 2011 - 10 de 2020</v>
      </c>
      <c r="L7122" s="30">
        <v>116</v>
      </c>
    </row>
    <row r="7123" spans="9:12" hidden="1" x14ac:dyDescent="0.2">
      <c r="I7123" s="30" t="str">
        <f t="shared" si="671"/>
        <v>1 de 2011</v>
      </c>
      <c r="J7123" s="30" t="s">
        <v>171</v>
      </c>
      <c r="K7123" s="30" t="str">
        <f t="shared" si="670"/>
        <v>1 de 2011 - 11 de 2020</v>
      </c>
      <c r="L7123" s="30">
        <v>117</v>
      </c>
    </row>
    <row r="7124" spans="9:12" hidden="1" x14ac:dyDescent="0.2">
      <c r="I7124" s="30" t="str">
        <f t="shared" si="671"/>
        <v>1 de 2011</v>
      </c>
      <c r="J7124" s="30" t="s">
        <v>172</v>
      </c>
      <c r="K7124" s="30" t="str">
        <f t="shared" si="670"/>
        <v>1 de 2011 - 12 de 2020</v>
      </c>
      <c r="L7124" s="30">
        <v>118</v>
      </c>
    </row>
    <row r="7125" spans="9:12" hidden="1" x14ac:dyDescent="0.2">
      <c r="I7125" s="30" t="s">
        <v>54</v>
      </c>
      <c r="J7125" s="30" t="s">
        <v>161</v>
      </c>
      <c r="K7125" s="30" t="str">
        <f t="shared" si="670"/>
        <v>2 de 2011 - 1 de 2020</v>
      </c>
      <c r="L7125" s="47">
        <v>106</v>
      </c>
    </row>
    <row r="7126" spans="9:12" hidden="1" x14ac:dyDescent="0.2">
      <c r="I7126" s="30" t="str">
        <f>I7125</f>
        <v>2 de 2011</v>
      </c>
      <c r="J7126" s="30" t="s">
        <v>162</v>
      </c>
      <c r="K7126" s="30" t="str">
        <f t="shared" si="670"/>
        <v>2 de 2011 - 2 de 2020</v>
      </c>
      <c r="L7126" s="47">
        <v>107</v>
      </c>
    </row>
    <row r="7127" spans="9:12" hidden="1" x14ac:dyDescent="0.2">
      <c r="I7127" s="30" t="str">
        <f t="shared" ref="I7127:I7136" si="672">I7126</f>
        <v>2 de 2011</v>
      </c>
      <c r="J7127" s="30" t="s">
        <v>163</v>
      </c>
      <c r="K7127" s="30" t="str">
        <f t="shared" si="670"/>
        <v>2 de 2011 - 3 de 2020</v>
      </c>
      <c r="L7127" s="47">
        <v>108</v>
      </c>
    </row>
    <row r="7128" spans="9:12" hidden="1" x14ac:dyDescent="0.2">
      <c r="I7128" s="30" t="str">
        <f t="shared" si="672"/>
        <v>2 de 2011</v>
      </c>
      <c r="J7128" s="30" t="s">
        <v>164</v>
      </c>
      <c r="K7128" s="30" t="str">
        <f t="shared" si="670"/>
        <v>2 de 2011 - 4 de 2020</v>
      </c>
      <c r="L7128" s="47">
        <v>109</v>
      </c>
    </row>
    <row r="7129" spans="9:12" hidden="1" x14ac:dyDescent="0.2">
      <c r="I7129" s="30" t="str">
        <f t="shared" si="672"/>
        <v>2 de 2011</v>
      </c>
      <c r="J7129" s="30" t="s">
        <v>165</v>
      </c>
      <c r="K7129" s="30" t="str">
        <f t="shared" si="670"/>
        <v>2 de 2011 - 5 de 2020</v>
      </c>
      <c r="L7129" s="47">
        <v>110</v>
      </c>
    </row>
    <row r="7130" spans="9:12" hidden="1" x14ac:dyDescent="0.2">
      <c r="I7130" s="30" t="str">
        <f t="shared" si="672"/>
        <v>2 de 2011</v>
      </c>
      <c r="J7130" s="30" t="s">
        <v>166</v>
      </c>
      <c r="K7130" s="30" t="str">
        <f t="shared" si="670"/>
        <v>2 de 2011 - 6 de 2020</v>
      </c>
      <c r="L7130" s="47">
        <v>111</v>
      </c>
    </row>
    <row r="7131" spans="9:12" hidden="1" x14ac:dyDescent="0.2">
      <c r="I7131" s="30" t="str">
        <f t="shared" si="672"/>
        <v>2 de 2011</v>
      </c>
      <c r="J7131" s="30" t="s">
        <v>167</v>
      </c>
      <c r="K7131" s="30" t="str">
        <f t="shared" si="670"/>
        <v>2 de 2011 - 7 de 2020</v>
      </c>
      <c r="L7131" s="47">
        <v>112</v>
      </c>
    </row>
    <row r="7132" spans="9:12" hidden="1" x14ac:dyDescent="0.2">
      <c r="I7132" s="30" t="str">
        <f t="shared" si="672"/>
        <v>2 de 2011</v>
      </c>
      <c r="J7132" s="30" t="s">
        <v>168</v>
      </c>
      <c r="K7132" s="30" t="str">
        <f t="shared" si="670"/>
        <v>2 de 2011 - 8 de 2020</v>
      </c>
      <c r="L7132" s="47">
        <v>113</v>
      </c>
    </row>
    <row r="7133" spans="9:12" hidden="1" x14ac:dyDescent="0.2">
      <c r="I7133" s="30" t="str">
        <f t="shared" si="672"/>
        <v>2 de 2011</v>
      </c>
      <c r="J7133" s="30" t="s">
        <v>169</v>
      </c>
      <c r="K7133" s="30" t="str">
        <f t="shared" si="670"/>
        <v>2 de 2011 - 9 de 2020</v>
      </c>
      <c r="L7133" s="47">
        <v>114</v>
      </c>
    </row>
    <row r="7134" spans="9:12" hidden="1" x14ac:dyDescent="0.2">
      <c r="I7134" s="30" t="str">
        <f t="shared" si="672"/>
        <v>2 de 2011</v>
      </c>
      <c r="J7134" s="30" t="s">
        <v>170</v>
      </c>
      <c r="K7134" s="30" t="str">
        <f t="shared" si="670"/>
        <v>2 de 2011 - 10 de 2020</v>
      </c>
      <c r="L7134" s="47">
        <v>115</v>
      </c>
    </row>
    <row r="7135" spans="9:12" hidden="1" x14ac:dyDescent="0.2">
      <c r="I7135" s="30" t="str">
        <f t="shared" si="672"/>
        <v>2 de 2011</v>
      </c>
      <c r="J7135" s="30" t="s">
        <v>171</v>
      </c>
      <c r="K7135" s="30" t="str">
        <f t="shared" si="670"/>
        <v>2 de 2011 - 11 de 2020</v>
      </c>
      <c r="L7135" s="47">
        <v>116</v>
      </c>
    </row>
    <row r="7136" spans="9:12" hidden="1" x14ac:dyDescent="0.2">
      <c r="I7136" s="30" t="str">
        <f t="shared" si="672"/>
        <v>2 de 2011</v>
      </c>
      <c r="J7136" s="30" t="s">
        <v>172</v>
      </c>
      <c r="K7136" s="30" t="str">
        <f t="shared" si="670"/>
        <v>2 de 2011 - 12 de 2020</v>
      </c>
      <c r="L7136" s="47">
        <v>117</v>
      </c>
    </row>
    <row r="7137" spans="9:12" hidden="1" x14ac:dyDescent="0.2">
      <c r="I7137" s="47" t="s">
        <v>55</v>
      </c>
      <c r="J7137" s="30" t="s">
        <v>161</v>
      </c>
      <c r="K7137" s="30" t="str">
        <f t="shared" si="670"/>
        <v>3 de 2011 - 1 de 2020</v>
      </c>
      <c r="L7137" s="30">
        <v>105</v>
      </c>
    </row>
    <row r="7138" spans="9:12" hidden="1" x14ac:dyDescent="0.2">
      <c r="I7138" s="47" t="str">
        <f>I7137</f>
        <v>3 de 2011</v>
      </c>
      <c r="J7138" s="30" t="s">
        <v>162</v>
      </c>
      <c r="K7138" s="30" t="str">
        <f t="shared" si="670"/>
        <v>3 de 2011 - 2 de 2020</v>
      </c>
      <c r="L7138" s="30">
        <v>106</v>
      </c>
    </row>
    <row r="7139" spans="9:12" hidden="1" x14ac:dyDescent="0.2">
      <c r="I7139" s="47" t="str">
        <f t="shared" ref="I7139:I7148" si="673">I7138</f>
        <v>3 de 2011</v>
      </c>
      <c r="J7139" s="30" t="s">
        <v>163</v>
      </c>
      <c r="K7139" s="30" t="str">
        <f t="shared" si="670"/>
        <v>3 de 2011 - 3 de 2020</v>
      </c>
      <c r="L7139" s="30">
        <v>107</v>
      </c>
    </row>
    <row r="7140" spans="9:12" hidden="1" x14ac:dyDescent="0.2">
      <c r="I7140" s="47" t="str">
        <f t="shared" si="673"/>
        <v>3 de 2011</v>
      </c>
      <c r="J7140" s="30" t="s">
        <v>164</v>
      </c>
      <c r="K7140" s="30" t="str">
        <f t="shared" si="670"/>
        <v>3 de 2011 - 4 de 2020</v>
      </c>
      <c r="L7140" s="30">
        <v>108</v>
      </c>
    </row>
    <row r="7141" spans="9:12" hidden="1" x14ac:dyDescent="0.2">
      <c r="I7141" s="47" t="str">
        <f t="shared" si="673"/>
        <v>3 de 2011</v>
      </c>
      <c r="J7141" s="30" t="s">
        <v>165</v>
      </c>
      <c r="K7141" s="30" t="str">
        <f t="shared" si="670"/>
        <v>3 de 2011 - 5 de 2020</v>
      </c>
      <c r="L7141" s="30">
        <v>109</v>
      </c>
    </row>
    <row r="7142" spans="9:12" hidden="1" x14ac:dyDescent="0.2">
      <c r="I7142" s="47" t="str">
        <f t="shared" si="673"/>
        <v>3 de 2011</v>
      </c>
      <c r="J7142" s="30" t="s">
        <v>166</v>
      </c>
      <c r="K7142" s="30" t="str">
        <f t="shared" si="670"/>
        <v>3 de 2011 - 6 de 2020</v>
      </c>
      <c r="L7142" s="30">
        <v>110</v>
      </c>
    </row>
    <row r="7143" spans="9:12" hidden="1" x14ac:dyDescent="0.2">
      <c r="I7143" s="47" t="str">
        <f t="shared" si="673"/>
        <v>3 de 2011</v>
      </c>
      <c r="J7143" s="30" t="s">
        <v>167</v>
      </c>
      <c r="K7143" s="30" t="str">
        <f t="shared" si="670"/>
        <v>3 de 2011 - 7 de 2020</v>
      </c>
      <c r="L7143" s="30">
        <v>111</v>
      </c>
    </row>
    <row r="7144" spans="9:12" hidden="1" x14ac:dyDescent="0.2">
      <c r="I7144" s="47" t="str">
        <f t="shared" si="673"/>
        <v>3 de 2011</v>
      </c>
      <c r="J7144" s="30" t="s">
        <v>168</v>
      </c>
      <c r="K7144" s="30" t="str">
        <f t="shared" si="670"/>
        <v>3 de 2011 - 8 de 2020</v>
      </c>
      <c r="L7144" s="30">
        <v>112</v>
      </c>
    </row>
    <row r="7145" spans="9:12" hidden="1" x14ac:dyDescent="0.2">
      <c r="I7145" s="47" t="str">
        <f t="shared" si="673"/>
        <v>3 de 2011</v>
      </c>
      <c r="J7145" s="30" t="s">
        <v>169</v>
      </c>
      <c r="K7145" s="30" t="str">
        <f t="shared" si="670"/>
        <v>3 de 2011 - 9 de 2020</v>
      </c>
      <c r="L7145" s="30">
        <v>113</v>
      </c>
    </row>
    <row r="7146" spans="9:12" hidden="1" x14ac:dyDescent="0.2">
      <c r="I7146" s="47" t="str">
        <f t="shared" si="673"/>
        <v>3 de 2011</v>
      </c>
      <c r="J7146" s="30" t="s">
        <v>170</v>
      </c>
      <c r="K7146" s="30" t="str">
        <f t="shared" si="670"/>
        <v>3 de 2011 - 10 de 2020</v>
      </c>
      <c r="L7146" s="30">
        <v>114</v>
      </c>
    </row>
    <row r="7147" spans="9:12" hidden="1" x14ac:dyDescent="0.2">
      <c r="I7147" s="47" t="str">
        <f t="shared" si="673"/>
        <v>3 de 2011</v>
      </c>
      <c r="J7147" s="30" t="s">
        <v>171</v>
      </c>
      <c r="K7147" s="30" t="str">
        <f t="shared" si="670"/>
        <v>3 de 2011 - 11 de 2020</v>
      </c>
      <c r="L7147" s="30">
        <v>115</v>
      </c>
    </row>
    <row r="7148" spans="9:12" hidden="1" x14ac:dyDescent="0.2">
      <c r="I7148" s="47" t="str">
        <f t="shared" si="673"/>
        <v>3 de 2011</v>
      </c>
      <c r="J7148" s="30" t="s">
        <v>172</v>
      </c>
      <c r="K7148" s="30" t="str">
        <f t="shared" si="670"/>
        <v>3 de 2011 - 12 de 2020</v>
      </c>
      <c r="L7148" s="30">
        <v>116</v>
      </c>
    </row>
    <row r="7149" spans="9:12" hidden="1" x14ac:dyDescent="0.2">
      <c r="I7149" s="47" t="s">
        <v>56</v>
      </c>
      <c r="J7149" s="30" t="s">
        <v>161</v>
      </c>
      <c r="K7149" s="30" t="str">
        <f t="shared" si="670"/>
        <v>4 de 2011 - 1 de 2020</v>
      </c>
      <c r="L7149" s="30">
        <v>104</v>
      </c>
    </row>
    <row r="7150" spans="9:12" hidden="1" x14ac:dyDescent="0.2">
      <c r="I7150" s="47" t="str">
        <f>I7149</f>
        <v>4 de 2011</v>
      </c>
      <c r="J7150" s="30" t="s">
        <v>162</v>
      </c>
      <c r="K7150" s="30" t="str">
        <f t="shared" si="670"/>
        <v>4 de 2011 - 2 de 2020</v>
      </c>
      <c r="L7150" s="30">
        <v>105</v>
      </c>
    </row>
    <row r="7151" spans="9:12" hidden="1" x14ac:dyDescent="0.2">
      <c r="I7151" s="47" t="str">
        <f t="shared" ref="I7151:I7160" si="674">I7150</f>
        <v>4 de 2011</v>
      </c>
      <c r="J7151" s="30" t="s">
        <v>163</v>
      </c>
      <c r="K7151" s="30" t="str">
        <f t="shared" si="670"/>
        <v>4 de 2011 - 3 de 2020</v>
      </c>
      <c r="L7151" s="30">
        <v>106</v>
      </c>
    </row>
    <row r="7152" spans="9:12" hidden="1" x14ac:dyDescent="0.2">
      <c r="I7152" s="47" t="str">
        <f t="shared" si="674"/>
        <v>4 de 2011</v>
      </c>
      <c r="J7152" s="30" t="s">
        <v>164</v>
      </c>
      <c r="K7152" s="30" t="str">
        <f t="shared" si="670"/>
        <v>4 de 2011 - 4 de 2020</v>
      </c>
      <c r="L7152" s="30">
        <v>107</v>
      </c>
    </row>
    <row r="7153" spans="9:12" hidden="1" x14ac:dyDescent="0.2">
      <c r="I7153" s="47" t="str">
        <f t="shared" si="674"/>
        <v>4 de 2011</v>
      </c>
      <c r="J7153" s="30" t="s">
        <v>165</v>
      </c>
      <c r="K7153" s="30" t="str">
        <f t="shared" si="670"/>
        <v>4 de 2011 - 5 de 2020</v>
      </c>
      <c r="L7153" s="30">
        <v>108</v>
      </c>
    </row>
    <row r="7154" spans="9:12" hidden="1" x14ac:dyDescent="0.2">
      <c r="I7154" s="47" t="str">
        <f t="shared" si="674"/>
        <v>4 de 2011</v>
      </c>
      <c r="J7154" s="30" t="s">
        <v>166</v>
      </c>
      <c r="K7154" s="30" t="str">
        <f t="shared" si="670"/>
        <v>4 de 2011 - 6 de 2020</v>
      </c>
      <c r="L7154" s="30">
        <v>109</v>
      </c>
    </row>
    <row r="7155" spans="9:12" hidden="1" x14ac:dyDescent="0.2">
      <c r="I7155" s="47" t="str">
        <f t="shared" si="674"/>
        <v>4 de 2011</v>
      </c>
      <c r="J7155" s="30" t="s">
        <v>167</v>
      </c>
      <c r="K7155" s="30" t="str">
        <f t="shared" si="670"/>
        <v>4 de 2011 - 7 de 2020</v>
      </c>
      <c r="L7155" s="30">
        <v>110</v>
      </c>
    </row>
    <row r="7156" spans="9:12" hidden="1" x14ac:dyDescent="0.2">
      <c r="I7156" s="47" t="str">
        <f t="shared" si="674"/>
        <v>4 de 2011</v>
      </c>
      <c r="J7156" s="30" t="s">
        <v>168</v>
      </c>
      <c r="K7156" s="30" t="str">
        <f t="shared" si="670"/>
        <v>4 de 2011 - 8 de 2020</v>
      </c>
      <c r="L7156" s="30">
        <v>111</v>
      </c>
    </row>
    <row r="7157" spans="9:12" hidden="1" x14ac:dyDescent="0.2">
      <c r="I7157" s="47" t="str">
        <f t="shared" si="674"/>
        <v>4 de 2011</v>
      </c>
      <c r="J7157" s="30" t="s">
        <v>169</v>
      </c>
      <c r="K7157" s="30" t="str">
        <f t="shared" si="670"/>
        <v>4 de 2011 - 9 de 2020</v>
      </c>
      <c r="L7157" s="30">
        <v>112</v>
      </c>
    </row>
    <row r="7158" spans="9:12" hidden="1" x14ac:dyDescent="0.2">
      <c r="I7158" s="47" t="str">
        <f t="shared" si="674"/>
        <v>4 de 2011</v>
      </c>
      <c r="J7158" s="30" t="s">
        <v>170</v>
      </c>
      <c r="K7158" s="30" t="str">
        <f t="shared" si="670"/>
        <v>4 de 2011 - 10 de 2020</v>
      </c>
      <c r="L7158" s="30">
        <v>113</v>
      </c>
    </row>
    <row r="7159" spans="9:12" hidden="1" x14ac:dyDescent="0.2">
      <c r="I7159" s="47" t="str">
        <f t="shared" si="674"/>
        <v>4 de 2011</v>
      </c>
      <c r="J7159" s="30" t="s">
        <v>171</v>
      </c>
      <c r="K7159" s="30" t="str">
        <f t="shared" si="670"/>
        <v>4 de 2011 - 11 de 2020</v>
      </c>
      <c r="L7159" s="30">
        <v>114</v>
      </c>
    </row>
    <row r="7160" spans="9:12" hidden="1" x14ac:dyDescent="0.2">
      <c r="I7160" s="47" t="str">
        <f t="shared" si="674"/>
        <v>4 de 2011</v>
      </c>
      <c r="J7160" s="30" t="s">
        <v>172</v>
      </c>
      <c r="K7160" s="30" t="str">
        <f t="shared" si="670"/>
        <v>4 de 2011 - 12 de 2020</v>
      </c>
      <c r="L7160" s="30">
        <v>115</v>
      </c>
    </row>
    <row r="7161" spans="9:12" hidden="1" x14ac:dyDescent="0.2">
      <c r="I7161" s="47" t="s">
        <v>57</v>
      </c>
      <c r="J7161" s="30" t="s">
        <v>161</v>
      </c>
      <c r="K7161" s="30" t="str">
        <f t="shared" si="670"/>
        <v>5 de 2011 - 1 de 2020</v>
      </c>
      <c r="L7161" s="30">
        <v>103</v>
      </c>
    </row>
    <row r="7162" spans="9:12" hidden="1" x14ac:dyDescent="0.2">
      <c r="I7162" s="47" t="str">
        <f>I7161</f>
        <v>5 de 2011</v>
      </c>
      <c r="J7162" s="30" t="s">
        <v>162</v>
      </c>
      <c r="K7162" s="30" t="str">
        <f t="shared" si="670"/>
        <v>5 de 2011 - 2 de 2020</v>
      </c>
      <c r="L7162" s="30">
        <v>104</v>
      </c>
    </row>
    <row r="7163" spans="9:12" hidden="1" x14ac:dyDescent="0.2">
      <c r="I7163" s="47" t="str">
        <f t="shared" ref="I7163:I7172" si="675">I7162</f>
        <v>5 de 2011</v>
      </c>
      <c r="J7163" s="30" t="s">
        <v>163</v>
      </c>
      <c r="K7163" s="30" t="str">
        <f t="shared" si="670"/>
        <v>5 de 2011 - 3 de 2020</v>
      </c>
      <c r="L7163" s="30">
        <v>105</v>
      </c>
    </row>
    <row r="7164" spans="9:12" hidden="1" x14ac:dyDescent="0.2">
      <c r="I7164" s="47" t="str">
        <f t="shared" si="675"/>
        <v>5 de 2011</v>
      </c>
      <c r="J7164" s="30" t="s">
        <v>164</v>
      </c>
      <c r="K7164" s="30" t="str">
        <f t="shared" si="670"/>
        <v>5 de 2011 - 4 de 2020</v>
      </c>
      <c r="L7164" s="30">
        <v>106</v>
      </c>
    </row>
    <row r="7165" spans="9:12" hidden="1" x14ac:dyDescent="0.2">
      <c r="I7165" s="47" t="str">
        <f t="shared" si="675"/>
        <v>5 de 2011</v>
      </c>
      <c r="J7165" s="30" t="s">
        <v>165</v>
      </c>
      <c r="K7165" s="30" t="str">
        <f t="shared" si="670"/>
        <v>5 de 2011 - 5 de 2020</v>
      </c>
      <c r="L7165" s="30">
        <v>107</v>
      </c>
    </row>
    <row r="7166" spans="9:12" hidden="1" x14ac:dyDescent="0.2">
      <c r="I7166" s="47" t="str">
        <f t="shared" si="675"/>
        <v>5 de 2011</v>
      </c>
      <c r="J7166" s="30" t="s">
        <v>166</v>
      </c>
      <c r="K7166" s="30" t="str">
        <f t="shared" si="670"/>
        <v>5 de 2011 - 6 de 2020</v>
      </c>
      <c r="L7166" s="30">
        <v>108</v>
      </c>
    </row>
    <row r="7167" spans="9:12" hidden="1" x14ac:dyDescent="0.2">
      <c r="I7167" s="47" t="str">
        <f t="shared" si="675"/>
        <v>5 de 2011</v>
      </c>
      <c r="J7167" s="30" t="s">
        <v>167</v>
      </c>
      <c r="K7167" s="30" t="str">
        <f t="shared" si="670"/>
        <v>5 de 2011 - 7 de 2020</v>
      </c>
      <c r="L7167" s="30">
        <v>109</v>
      </c>
    </row>
    <row r="7168" spans="9:12" hidden="1" x14ac:dyDescent="0.2">
      <c r="I7168" s="47" t="str">
        <f t="shared" si="675"/>
        <v>5 de 2011</v>
      </c>
      <c r="J7168" s="30" t="s">
        <v>168</v>
      </c>
      <c r="K7168" s="30" t="str">
        <f t="shared" si="670"/>
        <v>5 de 2011 - 8 de 2020</v>
      </c>
      <c r="L7168" s="30">
        <v>110</v>
      </c>
    </row>
    <row r="7169" spans="9:12" hidden="1" x14ac:dyDescent="0.2">
      <c r="I7169" s="47" t="str">
        <f t="shared" si="675"/>
        <v>5 de 2011</v>
      </c>
      <c r="J7169" s="30" t="s">
        <v>169</v>
      </c>
      <c r="K7169" s="30" t="str">
        <f t="shared" si="670"/>
        <v>5 de 2011 - 9 de 2020</v>
      </c>
      <c r="L7169" s="30">
        <v>111</v>
      </c>
    </row>
    <row r="7170" spans="9:12" hidden="1" x14ac:dyDescent="0.2">
      <c r="I7170" s="47" t="str">
        <f t="shared" si="675"/>
        <v>5 de 2011</v>
      </c>
      <c r="J7170" s="30" t="s">
        <v>170</v>
      </c>
      <c r="K7170" s="30" t="str">
        <f t="shared" si="670"/>
        <v>5 de 2011 - 10 de 2020</v>
      </c>
      <c r="L7170" s="30">
        <v>112</v>
      </c>
    </row>
    <row r="7171" spans="9:12" hidden="1" x14ac:dyDescent="0.2">
      <c r="I7171" s="47" t="str">
        <f t="shared" si="675"/>
        <v>5 de 2011</v>
      </c>
      <c r="J7171" s="30" t="s">
        <v>171</v>
      </c>
      <c r="K7171" s="30" t="str">
        <f t="shared" si="670"/>
        <v>5 de 2011 - 11 de 2020</v>
      </c>
      <c r="L7171" s="30">
        <v>113</v>
      </c>
    </row>
    <row r="7172" spans="9:12" hidden="1" x14ac:dyDescent="0.2">
      <c r="I7172" s="47" t="str">
        <f t="shared" si="675"/>
        <v>5 de 2011</v>
      </c>
      <c r="J7172" s="30" t="s">
        <v>172</v>
      </c>
      <c r="K7172" s="30" t="str">
        <f t="shared" si="670"/>
        <v>5 de 2011 - 12 de 2020</v>
      </c>
      <c r="L7172" s="30">
        <v>114</v>
      </c>
    </row>
    <row r="7173" spans="9:12" hidden="1" x14ac:dyDescent="0.2">
      <c r="I7173" s="47" t="s">
        <v>58</v>
      </c>
      <c r="J7173" s="30" t="s">
        <v>161</v>
      </c>
      <c r="K7173" s="30" t="str">
        <f t="shared" si="670"/>
        <v>6 de 2011 - 1 de 2020</v>
      </c>
      <c r="L7173" s="30">
        <v>102</v>
      </c>
    </row>
    <row r="7174" spans="9:12" hidden="1" x14ac:dyDescent="0.2">
      <c r="I7174" s="47" t="str">
        <f>I7173</f>
        <v>6 de 2011</v>
      </c>
      <c r="J7174" s="30" t="s">
        <v>162</v>
      </c>
      <c r="K7174" s="30" t="str">
        <f t="shared" si="670"/>
        <v>6 de 2011 - 2 de 2020</v>
      </c>
      <c r="L7174" s="30">
        <v>103</v>
      </c>
    </row>
    <row r="7175" spans="9:12" hidden="1" x14ac:dyDescent="0.2">
      <c r="I7175" s="47" t="str">
        <f t="shared" ref="I7175:I7184" si="676">I7174</f>
        <v>6 de 2011</v>
      </c>
      <c r="J7175" s="30" t="s">
        <v>163</v>
      </c>
      <c r="K7175" s="30" t="str">
        <f t="shared" si="670"/>
        <v>6 de 2011 - 3 de 2020</v>
      </c>
      <c r="L7175" s="30">
        <v>104</v>
      </c>
    </row>
    <row r="7176" spans="9:12" hidden="1" x14ac:dyDescent="0.2">
      <c r="I7176" s="47" t="str">
        <f t="shared" si="676"/>
        <v>6 de 2011</v>
      </c>
      <c r="J7176" s="30" t="s">
        <v>164</v>
      </c>
      <c r="K7176" s="30" t="str">
        <f t="shared" si="670"/>
        <v>6 de 2011 - 4 de 2020</v>
      </c>
      <c r="L7176" s="30">
        <v>105</v>
      </c>
    </row>
    <row r="7177" spans="9:12" hidden="1" x14ac:dyDescent="0.2">
      <c r="I7177" s="47" t="str">
        <f t="shared" si="676"/>
        <v>6 de 2011</v>
      </c>
      <c r="J7177" s="30" t="s">
        <v>165</v>
      </c>
      <c r="K7177" s="30" t="str">
        <f t="shared" si="670"/>
        <v>6 de 2011 - 5 de 2020</v>
      </c>
      <c r="L7177" s="30">
        <v>106</v>
      </c>
    </row>
    <row r="7178" spans="9:12" hidden="1" x14ac:dyDescent="0.2">
      <c r="I7178" s="47" t="str">
        <f t="shared" si="676"/>
        <v>6 de 2011</v>
      </c>
      <c r="J7178" s="30" t="s">
        <v>166</v>
      </c>
      <c r="K7178" s="30" t="str">
        <f t="shared" ref="K7178:K7241" si="677">CONCATENATE(I7178," - ",J7178)</f>
        <v>6 de 2011 - 6 de 2020</v>
      </c>
      <c r="L7178" s="30">
        <v>107</v>
      </c>
    </row>
    <row r="7179" spans="9:12" hidden="1" x14ac:dyDescent="0.2">
      <c r="I7179" s="47" t="str">
        <f t="shared" si="676"/>
        <v>6 de 2011</v>
      </c>
      <c r="J7179" s="30" t="s">
        <v>167</v>
      </c>
      <c r="K7179" s="30" t="str">
        <f t="shared" si="677"/>
        <v>6 de 2011 - 7 de 2020</v>
      </c>
      <c r="L7179" s="30">
        <v>108</v>
      </c>
    </row>
    <row r="7180" spans="9:12" hidden="1" x14ac:dyDescent="0.2">
      <c r="I7180" s="47" t="str">
        <f t="shared" si="676"/>
        <v>6 de 2011</v>
      </c>
      <c r="J7180" s="30" t="s">
        <v>168</v>
      </c>
      <c r="K7180" s="30" t="str">
        <f t="shared" si="677"/>
        <v>6 de 2011 - 8 de 2020</v>
      </c>
      <c r="L7180" s="30">
        <v>109</v>
      </c>
    </row>
    <row r="7181" spans="9:12" hidden="1" x14ac:dyDescent="0.2">
      <c r="I7181" s="47" t="str">
        <f t="shared" si="676"/>
        <v>6 de 2011</v>
      </c>
      <c r="J7181" s="30" t="s">
        <v>169</v>
      </c>
      <c r="K7181" s="30" t="str">
        <f t="shared" si="677"/>
        <v>6 de 2011 - 9 de 2020</v>
      </c>
      <c r="L7181" s="30">
        <v>110</v>
      </c>
    </row>
    <row r="7182" spans="9:12" hidden="1" x14ac:dyDescent="0.2">
      <c r="I7182" s="47" t="str">
        <f t="shared" si="676"/>
        <v>6 de 2011</v>
      </c>
      <c r="J7182" s="30" t="s">
        <v>170</v>
      </c>
      <c r="K7182" s="30" t="str">
        <f t="shared" si="677"/>
        <v>6 de 2011 - 10 de 2020</v>
      </c>
      <c r="L7182" s="30">
        <v>111</v>
      </c>
    </row>
    <row r="7183" spans="9:12" hidden="1" x14ac:dyDescent="0.2">
      <c r="I7183" s="47" t="str">
        <f t="shared" si="676"/>
        <v>6 de 2011</v>
      </c>
      <c r="J7183" s="30" t="s">
        <v>171</v>
      </c>
      <c r="K7183" s="30" t="str">
        <f t="shared" si="677"/>
        <v>6 de 2011 - 11 de 2020</v>
      </c>
      <c r="L7183" s="30">
        <v>112</v>
      </c>
    </row>
    <row r="7184" spans="9:12" hidden="1" x14ac:dyDescent="0.2">
      <c r="I7184" s="47" t="str">
        <f t="shared" si="676"/>
        <v>6 de 2011</v>
      </c>
      <c r="J7184" s="30" t="s">
        <v>172</v>
      </c>
      <c r="K7184" s="30" t="str">
        <f t="shared" si="677"/>
        <v>6 de 2011 - 12 de 2020</v>
      </c>
      <c r="L7184" s="30">
        <v>113</v>
      </c>
    </row>
    <row r="7185" spans="9:12" hidden="1" x14ac:dyDescent="0.2">
      <c r="I7185" s="47" t="s">
        <v>59</v>
      </c>
      <c r="J7185" s="30" t="s">
        <v>161</v>
      </c>
      <c r="K7185" s="30" t="str">
        <f t="shared" si="677"/>
        <v>7 de 2011 - 1 de 2020</v>
      </c>
      <c r="L7185" s="30">
        <v>101</v>
      </c>
    </row>
    <row r="7186" spans="9:12" hidden="1" x14ac:dyDescent="0.2">
      <c r="I7186" s="47" t="str">
        <f>I7185</f>
        <v>7 de 2011</v>
      </c>
      <c r="J7186" s="30" t="s">
        <v>162</v>
      </c>
      <c r="K7186" s="30" t="str">
        <f t="shared" si="677"/>
        <v>7 de 2011 - 2 de 2020</v>
      </c>
      <c r="L7186" s="30">
        <v>102</v>
      </c>
    </row>
    <row r="7187" spans="9:12" hidden="1" x14ac:dyDescent="0.2">
      <c r="I7187" s="47" t="str">
        <f t="shared" ref="I7187:I7196" si="678">I7186</f>
        <v>7 de 2011</v>
      </c>
      <c r="J7187" s="30" t="s">
        <v>163</v>
      </c>
      <c r="K7187" s="30" t="str">
        <f t="shared" si="677"/>
        <v>7 de 2011 - 3 de 2020</v>
      </c>
      <c r="L7187" s="30">
        <v>103</v>
      </c>
    </row>
    <row r="7188" spans="9:12" hidden="1" x14ac:dyDescent="0.2">
      <c r="I7188" s="47" t="str">
        <f t="shared" si="678"/>
        <v>7 de 2011</v>
      </c>
      <c r="J7188" s="30" t="s">
        <v>164</v>
      </c>
      <c r="K7188" s="30" t="str">
        <f t="shared" si="677"/>
        <v>7 de 2011 - 4 de 2020</v>
      </c>
      <c r="L7188" s="30">
        <v>104</v>
      </c>
    </row>
    <row r="7189" spans="9:12" hidden="1" x14ac:dyDescent="0.2">
      <c r="I7189" s="47" t="str">
        <f t="shared" si="678"/>
        <v>7 de 2011</v>
      </c>
      <c r="J7189" s="30" t="s">
        <v>165</v>
      </c>
      <c r="K7189" s="30" t="str">
        <f t="shared" si="677"/>
        <v>7 de 2011 - 5 de 2020</v>
      </c>
      <c r="L7189" s="30">
        <v>105</v>
      </c>
    </row>
    <row r="7190" spans="9:12" hidden="1" x14ac:dyDescent="0.2">
      <c r="I7190" s="47" t="str">
        <f t="shared" si="678"/>
        <v>7 de 2011</v>
      </c>
      <c r="J7190" s="30" t="s">
        <v>166</v>
      </c>
      <c r="K7190" s="30" t="str">
        <f t="shared" si="677"/>
        <v>7 de 2011 - 6 de 2020</v>
      </c>
      <c r="L7190" s="30">
        <v>106</v>
      </c>
    </row>
    <row r="7191" spans="9:12" hidden="1" x14ac:dyDescent="0.2">
      <c r="I7191" s="47" t="str">
        <f t="shared" si="678"/>
        <v>7 de 2011</v>
      </c>
      <c r="J7191" s="30" t="s">
        <v>167</v>
      </c>
      <c r="K7191" s="30" t="str">
        <f t="shared" si="677"/>
        <v>7 de 2011 - 7 de 2020</v>
      </c>
      <c r="L7191" s="30">
        <v>107</v>
      </c>
    </row>
    <row r="7192" spans="9:12" hidden="1" x14ac:dyDescent="0.2">
      <c r="I7192" s="47" t="str">
        <f t="shared" si="678"/>
        <v>7 de 2011</v>
      </c>
      <c r="J7192" s="30" t="s">
        <v>168</v>
      </c>
      <c r="K7192" s="30" t="str">
        <f t="shared" si="677"/>
        <v>7 de 2011 - 8 de 2020</v>
      </c>
      <c r="L7192" s="30">
        <v>108</v>
      </c>
    </row>
    <row r="7193" spans="9:12" hidden="1" x14ac:dyDescent="0.2">
      <c r="I7193" s="47" t="str">
        <f t="shared" si="678"/>
        <v>7 de 2011</v>
      </c>
      <c r="J7193" s="30" t="s">
        <v>169</v>
      </c>
      <c r="K7193" s="30" t="str">
        <f t="shared" si="677"/>
        <v>7 de 2011 - 9 de 2020</v>
      </c>
      <c r="L7193" s="30">
        <v>109</v>
      </c>
    </row>
    <row r="7194" spans="9:12" hidden="1" x14ac:dyDescent="0.2">
      <c r="I7194" s="47" t="str">
        <f t="shared" si="678"/>
        <v>7 de 2011</v>
      </c>
      <c r="J7194" s="30" t="s">
        <v>170</v>
      </c>
      <c r="K7194" s="30" t="str">
        <f t="shared" si="677"/>
        <v>7 de 2011 - 10 de 2020</v>
      </c>
      <c r="L7194" s="30">
        <v>110</v>
      </c>
    </row>
    <row r="7195" spans="9:12" hidden="1" x14ac:dyDescent="0.2">
      <c r="I7195" s="47" t="str">
        <f t="shared" si="678"/>
        <v>7 de 2011</v>
      </c>
      <c r="J7195" s="30" t="s">
        <v>171</v>
      </c>
      <c r="K7195" s="30" t="str">
        <f t="shared" si="677"/>
        <v>7 de 2011 - 11 de 2020</v>
      </c>
      <c r="L7195" s="30">
        <v>111</v>
      </c>
    </row>
    <row r="7196" spans="9:12" hidden="1" x14ac:dyDescent="0.2">
      <c r="I7196" s="47" t="str">
        <f t="shared" si="678"/>
        <v>7 de 2011</v>
      </c>
      <c r="J7196" s="30" t="s">
        <v>172</v>
      </c>
      <c r="K7196" s="30" t="str">
        <f t="shared" si="677"/>
        <v>7 de 2011 - 12 de 2020</v>
      </c>
      <c r="L7196" s="30">
        <v>112</v>
      </c>
    </row>
    <row r="7197" spans="9:12" hidden="1" x14ac:dyDescent="0.2">
      <c r="I7197" s="47" t="s">
        <v>60</v>
      </c>
      <c r="J7197" s="30" t="s">
        <v>161</v>
      </c>
      <c r="K7197" s="30" t="str">
        <f t="shared" si="677"/>
        <v>8 de 2011 - 1 de 2020</v>
      </c>
      <c r="L7197" s="30">
        <v>100</v>
      </c>
    </row>
    <row r="7198" spans="9:12" hidden="1" x14ac:dyDescent="0.2">
      <c r="I7198" s="47" t="str">
        <f>I7197</f>
        <v>8 de 2011</v>
      </c>
      <c r="J7198" s="30" t="s">
        <v>162</v>
      </c>
      <c r="K7198" s="30" t="str">
        <f t="shared" si="677"/>
        <v>8 de 2011 - 2 de 2020</v>
      </c>
      <c r="L7198" s="30">
        <v>101</v>
      </c>
    </row>
    <row r="7199" spans="9:12" hidden="1" x14ac:dyDescent="0.2">
      <c r="I7199" s="47" t="str">
        <f t="shared" ref="I7199:I7208" si="679">I7198</f>
        <v>8 de 2011</v>
      </c>
      <c r="J7199" s="30" t="s">
        <v>163</v>
      </c>
      <c r="K7199" s="30" t="str">
        <f t="shared" si="677"/>
        <v>8 de 2011 - 3 de 2020</v>
      </c>
      <c r="L7199" s="30">
        <v>102</v>
      </c>
    </row>
    <row r="7200" spans="9:12" hidden="1" x14ac:dyDescent="0.2">
      <c r="I7200" s="47" t="str">
        <f t="shared" si="679"/>
        <v>8 de 2011</v>
      </c>
      <c r="J7200" s="30" t="s">
        <v>164</v>
      </c>
      <c r="K7200" s="30" t="str">
        <f t="shared" si="677"/>
        <v>8 de 2011 - 4 de 2020</v>
      </c>
      <c r="L7200" s="30">
        <v>103</v>
      </c>
    </row>
    <row r="7201" spans="9:12" hidden="1" x14ac:dyDescent="0.2">
      <c r="I7201" s="47" t="str">
        <f t="shared" si="679"/>
        <v>8 de 2011</v>
      </c>
      <c r="J7201" s="30" t="s">
        <v>165</v>
      </c>
      <c r="K7201" s="30" t="str">
        <f t="shared" si="677"/>
        <v>8 de 2011 - 5 de 2020</v>
      </c>
      <c r="L7201" s="30">
        <v>104</v>
      </c>
    </row>
    <row r="7202" spans="9:12" hidden="1" x14ac:dyDescent="0.2">
      <c r="I7202" s="47" t="str">
        <f t="shared" si="679"/>
        <v>8 de 2011</v>
      </c>
      <c r="J7202" s="30" t="s">
        <v>166</v>
      </c>
      <c r="K7202" s="30" t="str">
        <f t="shared" si="677"/>
        <v>8 de 2011 - 6 de 2020</v>
      </c>
      <c r="L7202" s="30">
        <v>105</v>
      </c>
    </row>
    <row r="7203" spans="9:12" hidden="1" x14ac:dyDescent="0.2">
      <c r="I7203" s="47" t="str">
        <f t="shared" si="679"/>
        <v>8 de 2011</v>
      </c>
      <c r="J7203" s="30" t="s">
        <v>167</v>
      </c>
      <c r="K7203" s="30" t="str">
        <f t="shared" si="677"/>
        <v>8 de 2011 - 7 de 2020</v>
      </c>
      <c r="L7203" s="30">
        <v>106</v>
      </c>
    </row>
    <row r="7204" spans="9:12" hidden="1" x14ac:dyDescent="0.2">
      <c r="I7204" s="47" t="str">
        <f t="shared" si="679"/>
        <v>8 de 2011</v>
      </c>
      <c r="J7204" s="30" t="s">
        <v>168</v>
      </c>
      <c r="K7204" s="30" t="str">
        <f t="shared" si="677"/>
        <v>8 de 2011 - 8 de 2020</v>
      </c>
      <c r="L7204" s="30">
        <v>107</v>
      </c>
    </row>
    <row r="7205" spans="9:12" hidden="1" x14ac:dyDescent="0.2">
      <c r="I7205" s="47" t="str">
        <f t="shared" si="679"/>
        <v>8 de 2011</v>
      </c>
      <c r="J7205" s="30" t="s">
        <v>169</v>
      </c>
      <c r="K7205" s="30" t="str">
        <f t="shared" si="677"/>
        <v>8 de 2011 - 9 de 2020</v>
      </c>
      <c r="L7205" s="30">
        <v>108</v>
      </c>
    </row>
    <row r="7206" spans="9:12" hidden="1" x14ac:dyDescent="0.2">
      <c r="I7206" s="47" t="str">
        <f t="shared" si="679"/>
        <v>8 de 2011</v>
      </c>
      <c r="J7206" s="30" t="s">
        <v>170</v>
      </c>
      <c r="K7206" s="30" t="str">
        <f t="shared" si="677"/>
        <v>8 de 2011 - 10 de 2020</v>
      </c>
      <c r="L7206" s="30">
        <v>109</v>
      </c>
    </row>
    <row r="7207" spans="9:12" hidden="1" x14ac:dyDescent="0.2">
      <c r="I7207" s="47" t="str">
        <f t="shared" si="679"/>
        <v>8 de 2011</v>
      </c>
      <c r="J7207" s="30" t="s">
        <v>171</v>
      </c>
      <c r="K7207" s="30" t="str">
        <f t="shared" si="677"/>
        <v>8 de 2011 - 11 de 2020</v>
      </c>
      <c r="L7207" s="30">
        <v>110</v>
      </c>
    </row>
    <row r="7208" spans="9:12" hidden="1" x14ac:dyDescent="0.2">
      <c r="I7208" s="47" t="str">
        <f t="shared" si="679"/>
        <v>8 de 2011</v>
      </c>
      <c r="J7208" s="30" t="s">
        <v>172</v>
      </c>
      <c r="K7208" s="30" t="str">
        <f t="shared" si="677"/>
        <v>8 de 2011 - 12 de 2020</v>
      </c>
      <c r="L7208" s="30">
        <v>111</v>
      </c>
    </row>
    <row r="7209" spans="9:12" hidden="1" x14ac:dyDescent="0.2">
      <c r="I7209" s="47" t="s">
        <v>61</v>
      </c>
      <c r="J7209" s="30" t="s">
        <v>161</v>
      </c>
      <c r="K7209" s="30" t="str">
        <f t="shared" si="677"/>
        <v>9 de 2011 - 1 de 2020</v>
      </c>
      <c r="L7209" s="30">
        <v>99</v>
      </c>
    </row>
    <row r="7210" spans="9:12" hidden="1" x14ac:dyDescent="0.2">
      <c r="I7210" s="30" t="str">
        <f>I7209</f>
        <v>9 de 2011</v>
      </c>
      <c r="J7210" s="30" t="s">
        <v>162</v>
      </c>
      <c r="K7210" s="30" t="str">
        <f t="shared" si="677"/>
        <v>9 de 2011 - 2 de 2020</v>
      </c>
      <c r="L7210" s="30">
        <v>100</v>
      </c>
    </row>
    <row r="7211" spans="9:12" hidden="1" x14ac:dyDescent="0.2">
      <c r="I7211" s="30" t="str">
        <f t="shared" ref="I7211:I7220" si="680">I7210</f>
        <v>9 de 2011</v>
      </c>
      <c r="J7211" s="30" t="s">
        <v>163</v>
      </c>
      <c r="K7211" s="30" t="str">
        <f t="shared" si="677"/>
        <v>9 de 2011 - 3 de 2020</v>
      </c>
      <c r="L7211" s="30">
        <v>101</v>
      </c>
    </row>
    <row r="7212" spans="9:12" hidden="1" x14ac:dyDescent="0.2">
      <c r="I7212" s="30" t="str">
        <f t="shared" si="680"/>
        <v>9 de 2011</v>
      </c>
      <c r="J7212" s="30" t="s">
        <v>164</v>
      </c>
      <c r="K7212" s="30" t="str">
        <f t="shared" si="677"/>
        <v>9 de 2011 - 4 de 2020</v>
      </c>
      <c r="L7212" s="30">
        <v>102</v>
      </c>
    </row>
    <row r="7213" spans="9:12" hidden="1" x14ac:dyDescent="0.2">
      <c r="I7213" s="30" t="str">
        <f t="shared" si="680"/>
        <v>9 de 2011</v>
      </c>
      <c r="J7213" s="30" t="s">
        <v>165</v>
      </c>
      <c r="K7213" s="30" t="str">
        <f t="shared" si="677"/>
        <v>9 de 2011 - 5 de 2020</v>
      </c>
      <c r="L7213" s="30">
        <v>103</v>
      </c>
    </row>
    <row r="7214" spans="9:12" hidden="1" x14ac:dyDescent="0.2">
      <c r="I7214" s="30" t="str">
        <f t="shared" si="680"/>
        <v>9 de 2011</v>
      </c>
      <c r="J7214" s="30" t="s">
        <v>166</v>
      </c>
      <c r="K7214" s="30" t="str">
        <f t="shared" si="677"/>
        <v>9 de 2011 - 6 de 2020</v>
      </c>
      <c r="L7214" s="30">
        <v>104</v>
      </c>
    </row>
    <row r="7215" spans="9:12" hidden="1" x14ac:dyDescent="0.2">
      <c r="I7215" s="30" t="str">
        <f t="shared" si="680"/>
        <v>9 de 2011</v>
      </c>
      <c r="J7215" s="30" t="s">
        <v>167</v>
      </c>
      <c r="K7215" s="30" t="str">
        <f t="shared" si="677"/>
        <v>9 de 2011 - 7 de 2020</v>
      </c>
      <c r="L7215" s="30">
        <v>105</v>
      </c>
    </row>
    <row r="7216" spans="9:12" hidden="1" x14ac:dyDescent="0.2">
      <c r="I7216" s="30" t="str">
        <f t="shared" si="680"/>
        <v>9 de 2011</v>
      </c>
      <c r="J7216" s="30" t="s">
        <v>168</v>
      </c>
      <c r="K7216" s="30" t="str">
        <f t="shared" si="677"/>
        <v>9 de 2011 - 8 de 2020</v>
      </c>
      <c r="L7216" s="30">
        <v>106</v>
      </c>
    </row>
    <row r="7217" spans="9:12" hidden="1" x14ac:dyDescent="0.2">
      <c r="I7217" s="30" t="str">
        <f t="shared" si="680"/>
        <v>9 de 2011</v>
      </c>
      <c r="J7217" s="30" t="s">
        <v>169</v>
      </c>
      <c r="K7217" s="30" t="str">
        <f t="shared" si="677"/>
        <v>9 de 2011 - 9 de 2020</v>
      </c>
      <c r="L7217" s="30">
        <v>107</v>
      </c>
    </row>
    <row r="7218" spans="9:12" hidden="1" x14ac:dyDescent="0.2">
      <c r="I7218" s="30" t="str">
        <f t="shared" si="680"/>
        <v>9 de 2011</v>
      </c>
      <c r="J7218" s="30" t="s">
        <v>170</v>
      </c>
      <c r="K7218" s="30" t="str">
        <f t="shared" si="677"/>
        <v>9 de 2011 - 10 de 2020</v>
      </c>
      <c r="L7218" s="30">
        <v>108</v>
      </c>
    </row>
    <row r="7219" spans="9:12" hidden="1" x14ac:dyDescent="0.2">
      <c r="I7219" s="30" t="str">
        <f t="shared" si="680"/>
        <v>9 de 2011</v>
      </c>
      <c r="J7219" s="30" t="s">
        <v>171</v>
      </c>
      <c r="K7219" s="30" t="str">
        <f t="shared" si="677"/>
        <v>9 de 2011 - 11 de 2020</v>
      </c>
      <c r="L7219" s="30">
        <v>109</v>
      </c>
    </row>
    <row r="7220" spans="9:12" hidden="1" x14ac:dyDescent="0.2">
      <c r="I7220" s="30" t="str">
        <f t="shared" si="680"/>
        <v>9 de 2011</v>
      </c>
      <c r="J7220" s="30" t="s">
        <v>172</v>
      </c>
      <c r="K7220" s="30" t="str">
        <f t="shared" si="677"/>
        <v>9 de 2011 - 12 de 2020</v>
      </c>
      <c r="L7220" s="30">
        <v>110</v>
      </c>
    </row>
    <row r="7221" spans="9:12" hidden="1" x14ac:dyDescent="0.2">
      <c r="I7221" s="47" t="s">
        <v>62</v>
      </c>
      <c r="J7221" s="30" t="s">
        <v>161</v>
      </c>
      <c r="K7221" s="30" t="str">
        <f t="shared" si="677"/>
        <v>10 de 2011 - 1 de 2020</v>
      </c>
      <c r="L7221" s="30">
        <v>98</v>
      </c>
    </row>
    <row r="7222" spans="9:12" hidden="1" x14ac:dyDescent="0.2">
      <c r="I7222" s="47" t="str">
        <f>I7221</f>
        <v>10 de 2011</v>
      </c>
      <c r="J7222" s="30" t="s">
        <v>162</v>
      </c>
      <c r="K7222" s="30" t="str">
        <f t="shared" si="677"/>
        <v>10 de 2011 - 2 de 2020</v>
      </c>
      <c r="L7222" s="30">
        <v>99</v>
      </c>
    </row>
    <row r="7223" spans="9:12" hidden="1" x14ac:dyDescent="0.2">
      <c r="I7223" s="47" t="str">
        <f t="shared" ref="I7223:I7232" si="681">I7222</f>
        <v>10 de 2011</v>
      </c>
      <c r="J7223" s="30" t="s">
        <v>163</v>
      </c>
      <c r="K7223" s="30" t="str">
        <f t="shared" si="677"/>
        <v>10 de 2011 - 3 de 2020</v>
      </c>
      <c r="L7223" s="30">
        <v>100</v>
      </c>
    </row>
    <row r="7224" spans="9:12" hidden="1" x14ac:dyDescent="0.2">
      <c r="I7224" s="47" t="str">
        <f t="shared" si="681"/>
        <v>10 de 2011</v>
      </c>
      <c r="J7224" s="30" t="s">
        <v>164</v>
      </c>
      <c r="K7224" s="30" t="str">
        <f t="shared" si="677"/>
        <v>10 de 2011 - 4 de 2020</v>
      </c>
      <c r="L7224" s="30">
        <v>101</v>
      </c>
    </row>
    <row r="7225" spans="9:12" hidden="1" x14ac:dyDescent="0.2">
      <c r="I7225" s="47" t="str">
        <f t="shared" si="681"/>
        <v>10 de 2011</v>
      </c>
      <c r="J7225" s="30" t="s">
        <v>165</v>
      </c>
      <c r="K7225" s="30" t="str">
        <f t="shared" si="677"/>
        <v>10 de 2011 - 5 de 2020</v>
      </c>
      <c r="L7225" s="30">
        <v>102</v>
      </c>
    </row>
    <row r="7226" spans="9:12" hidden="1" x14ac:dyDescent="0.2">
      <c r="I7226" s="47" t="str">
        <f t="shared" si="681"/>
        <v>10 de 2011</v>
      </c>
      <c r="J7226" s="30" t="s">
        <v>166</v>
      </c>
      <c r="K7226" s="30" t="str">
        <f t="shared" si="677"/>
        <v>10 de 2011 - 6 de 2020</v>
      </c>
      <c r="L7226" s="30">
        <v>103</v>
      </c>
    </row>
    <row r="7227" spans="9:12" hidden="1" x14ac:dyDescent="0.2">
      <c r="I7227" s="47" t="str">
        <f t="shared" si="681"/>
        <v>10 de 2011</v>
      </c>
      <c r="J7227" s="30" t="s">
        <v>167</v>
      </c>
      <c r="K7227" s="30" t="str">
        <f t="shared" si="677"/>
        <v>10 de 2011 - 7 de 2020</v>
      </c>
      <c r="L7227" s="30">
        <v>104</v>
      </c>
    </row>
    <row r="7228" spans="9:12" hidden="1" x14ac:dyDescent="0.2">
      <c r="I7228" s="47" t="str">
        <f t="shared" si="681"/>
        <v>10 de 2011</v>
      </c>
      <c r="J7228" s="30" t="s">
        <v>168</v>
      </c>
      <c r="K7228" s="30" t="str">
        <f t="shared" si="677"/>
        <v>10 de 2011 - 8 de 2020</v>
      </c>
      <c r="L7228" s="30">
        <v>105</v>
      </c>
    </row>
    <row r="7229" spans="9:12" hidden="1" x14ac:dyDescent="0.2">
      <c r="I7229" s="47" t="str">
        <f t="shared" si="681"/>
        <v>10 de 2011</v>
      </c>
      <c r="J7229" s="30" t="s">
        <v>169</v>
      </c>
      <c r="K7229" s="30" t="str">
        <f t="shared" si="677"/>
        <v>10 de 2011 - 9 de 2020</v>
      </c>
      <c r="L7229" s="30">
        <v>106</v>
      </c>
    </row>
    <row r="7230" spans="9:12" hidden="1" x14ac:dyDescent="0.2">
      <c r="I7230" s="47" t="str">
        <f t="shared" si="681"/>
        <v>10 de 2011</v>
      </c>
      <c r="J7230" s="30" t="s">
        <v>170</v>
      </c>
      <c r="K7230" s="30" t="str">
        <f t="shared" si="677"/>
        <v>10 de 2011 - 10 de 2020</v>
      </c>
      <c r="L7230" s="30">
        <v>107</v>
      </c>
    </row>
    <row r="7231" spans="9:12" hidden="1" x14ac:dyDescent="0.2">
      <c r="I7231" s="47" t="str">
        <f t="shared" si="681"/>
        <v>10 de 2011</v>
      </c>
      <c r="J7231" s="30" t="s">
        <v>171</v>
      </c>
      <c r="K7231" s="30" t="str">
        <f t="shared" si="677"/>
        <v>10 de 2011 - 11 de 2020</v>
      </c>
      <c r="L7231" s="30">
        <v>108</v>
      </c>
    </row>
    <row r="7232" spans="9:12" hidden="1" x14ac:dyDescent="0.2">
      <c r="I7232" s="47" t="str">
        <f t="shared" si="681"/>
        <v>10 de 2011</v>
      </c>
      <c r="J7232" s="30" t="s">
        <v>172</v>
      </c>
      <c r="K7232" s="30" t="str">
        <f t="shared" si="677"/>
        <v>10 de 2011 - 12 de 2020</v>
      </c>
      <c r="L7232" s="30">
        <v>109</v>
      </c>
    </row>
    <row r="7233" spans="9:12" hidden="1" x14ac:dyDescent="0.2">
      <c r="I7233" s="47" t="s">
        <v>63</v>
      </c>
      <c r="J7233" s="30" t="s">
        <v>161</v>
      </c>
      <c r="K7233" s="30" t="str">
        <f t="shared" si="677"/>
        <v>11 de 2011 - 1 de 2020</v>
      </c>
      <c r="L7233" s="30">
        <v>97</v>
      </c>
    </row>
    <row r="7234" spans="9:12" hidden="1" x14ac:dyDescent="0.2">
      <c r="I7234" s="47" t="str">
        <f>I7233</f>
        <v>11 de 2011</v>
      </c>
      <c r="J7234" s="30" t="s">
        <v>162</v>
      </c>
      <c r="K7234" s="30" t="str">
        <f t="shared" si="677"/>
        <v>11 de 2011 - 2 de 2020</v>
      </c>
      <c r="L7234" s="30">
        <v>98</v>
      </c>
    </row>
    <row r="7235" spans="9:12" hidden="1" x14ac:dyDescent="0.2">
      <c r="I7235" s="47" t="str">
        <f t="shared" ref="I7235:I7244" si="682">I7234</f>
        <v>11 de 2011</v>
      </c>
      <c r="J7235" s="30" t="s">
        <v>163</v>
      </c>
      <c r="K7235" s="30" t="str">
        <f t="shared" si="677"/>
        <v>11 de 2011 - 3 de 2020</v>
      </c>
      <c r="L7235" s="30">
        <v>99</v>
      </c>
    </row>
    <row r="7236" spans="9:12" hidden="1" x14ac:dyDescent="0.2">
      <c r="I7236" s="47" t="str">
        <f t="shared" si="682"/>
        <v>11 de 2011</v>
      </c>
      <c r="J7236" s="30" t="s">
        <v>164</v>
      </c>
      <c r="K7236" s="30" t="str">
        <f t="shared" si="677"/>
        <v>11 de 2011 - 4 de 2020</v>
      </c>
      <c r="L7236" s="30">
        <v>100</v>
      </c>
    </row>
    <row r="7237" spans="9:12" hidden="1" x14ac:dyDescent="0.2">
      <c r="I7237" s="47" t="str">
        <f t="shared" si="682"/>
        <v>11 de 2011</v>
      </c>
      <c r="J7237" s="30" t="s">
        <v>165</v>
      </c>
      <c r="K7237" s="30" t="str">
        <f t="shared" si="677"/>
        <v>11 de 2011 - 5 de 2020</v>
      </c>
      <c r="L7237" s="30">
        <v>101</v>
      </c>
    </row>
    <row r="7238" spans="9:12" hidden="1" x14ac:dyDescent="0.2">
      <c r="I7238" s="47" t="str">
        <f t="shared" si="682"/>
        <v>11 de 2011</v>
      </c>
      <c r="J7238" s="30" t="s">
        <v>166</v>
      </c>
      <c r="K7238" s="30" t="str">
        <f t="shared" si="677"/>
        <v>11 de 2011 - 6 de 2020</v>
      </c>
      <c r="L7238" s="30">
        <v>102</v>
      </c>
    </row>
    <row r="7239" spans="9:12" hidden="1" x14ac:dyDescent="0.2">
      <c r="I7239" s="47" t="str">
        <f t="shared" si="682"/>
        <v>11 de 2011</v>
      </c>
      <c r="J7239" s="30" t="s">
        <v>167</v>
      </c>
      <c r="K7239" s="30" t="str">
        <f t="shared" si="677"/>
        <v>11 de 2011 - 7 de 2020</v>
      </c>
      <c r="L7239" s="30">
        <v>103</v>
      </c>
    </row>
    <row r="7240" spans="9:12" hidden="1" x14ac:dyDescent="0.2">
      <c r="I7240" s="47" t="str">
        <f t="shared" si="682"/>
        <v>11 de 2011</v>
      </c>
      <c r="J7240" s="30" t="s">
        <v>168</v>
      </c>
      <c r="K7240" s="30" t="str">
        <f t="shared" si="677"/>
        <v>11 de 2011 - 8 de 2020</v>
      </c>
      <c r="L7240" s="30">
        <v>104</v>
      </c>
    </row>
    <row r="7241" spans="9:12" hidden="1" x14ac:dyDescent="0.2">
      <c r="I7241" s="47" t="str">
        <f t="shared" si="682"/>
        <v>11 de 2011</v>
      </c>
      <c r="J7241" s="30" t="s">
        <v>169</v>
      </c>
      <c r="K7241" s="30" t="str">
        <f t="shared" si="677"/>
        <v>11 de 2011 - 9 de 2020</v>
      </c>
      <c r="L7241" s="30">
        <v>105</v>
      </c>
    </row>
    <row r="7242" spans="9:12" hidden="1" x14ac:dyDescent="0.2">
      <c r="I7242" s="47" t="str">
        <f t="shared" si="682"/>
        <v>11 de 2011</v>
      </c>
      <c r="J7242" s="30" t="s">
        <v>170</v>
      </c>
      <c r="K7242" s="30" t="str">
        <f t="shared" ref="K7242:K7256" si="683">CONCATENATE(I7242," - ",J7242)</f>
        <v>11 de 2011 - 10 de 2020</v>
      </c>
      <c r="L7242" s="30">
        <v>106</v>
      </c>
    </row>
    <row r="7243" spans="9:12" hidden="1" x14ac:dyDescent="0.2">
      <c r="I7243" s="47" t="str">
        <f t="shared" si="682"/>
        <v>11 de 2011</v>
      </c>
      <c r="J7243" s="30" t="s">
        <v>171</v>
      </c>
      <c r="K7243" s="30" t="str">
        <f t="shared" si="683"/>
        <v>11 de 2011 - 11 de 2020</v>
      </c>
      <c r="L7243" s="30">
        <v>107</v>
      </c>
    </row>
    <row r="7244" spans="9:12" hidden="1" x14ac:dyDescent="0.2">
      <c r="I7244" s="47" t="str">
        <f t="shared" si="682"/>
        <v>11 de 2011</v>
      </c>
      <c r="J7244" s="30" t="s">
        <v>172</v>
      </c>
      <c r="K7244" s="30" t="str">
        <f t="shared" si="683"/>
        <v>11 de 2011 - 12 de 2020</v>
      </c>
      <c r="L7244" s="30">
        <v>108</v>
      </c>
    </row>
    <row r="7245" spans="9:12" hidden="1" x14ac:dyDescent="0.2">
      <c r="I7245" s="47" t="s">
        <v>64</v>
      </c>
      <c r="J7245" s="30" t="s">
        <v>161</v>
      </c>
      <c r="K7245" s="30" t="str">
        <f t="shared" si="683"/>
        <v>12 de 2011 - 1 de 2020</v>
      </c>
      <c r="L7245" s="30">
        <v>96</v>
      </c>
    </row>
    <row r="7246" spans="9:12" hidden="1" x14ac:dyDescent="0.2">
      <c r="I7246" s="47" t="str">
        <f>I7245</f>
        <v>12 de 2011</v>
      </c>
      <c r="J7246" s="30" t="s">
        <v>162</v>
      </c>
      <c r="K7246" s="30" t="str">
        <f t="shared" si="683"/>
        <v>12 de 2011 - 2 de 2020</v>
      </c>
      <c r="L7246" s="30">
        <v>97</v>
      </c>
    </row>
    <row r="7247" spans="9:12" hidden="1" x14ac:dyDescent="0.2">
      <c r="I7247" s="47" t="str">
        <f t="shared" ref="I7247:I7256" si="684">I7246</f>
        <v>12 de 2011</v>
      </c>
      <c r="J7247" s="30" t="s">
        <v>163</v>
      </c>
      <c r="K7247" s="30" t="str">
        <f t="shared" si="683"/>
        <v>12 de 2011 - 3 de 2020</v>
      </c>
      <c r="L7247" s="30">
        <v>98</v>
      </c>
    </row>
    <row r="7248" spans="9:12" hidden="1" x14ac:dyDescent="0.2">
      <c r="I7248" s="47" t="str">
        <f t="shared" si="684"/>
        <v>12 de 2011</v>
      </c>
      <c r="J7248" s="30" t="s">
        <v>164</v>
      </c>
      <c r="K7248" s="30" t="str">
        <f t="shared" si="683"/>
        <v>12 de 2011 - 4 de 2020</v>
      </c>
      <c r="L7248" s="30">
        <v>99</v>
      </c>
    </row>
    <row r="7249" spans="9:12" hidden="1" x14ac:dyDescent="0.2">
      <c r="I7249" s="47" t="str">
        <f t="shared" si="684"/>
        <v>12 de 2011</v>
      </c>
      <c r="J7249" s="30" t="s">
        <v>165</v>
      </c>
      <c r="K7249" s="30" t="str">
        <f t="shared" si="683"/>
        <v>12 de 2011 - 5 de 2020</v>
      </c>
      <c r="L7249" s="30">
        <v>100</v>
      </c>
    </row>
    <row r="7250" spans="9:12" hidden="1" x14ac:dyDescent="0.2">
      <c r="I7250" s="47" t="str">
        <f t="shared" si="684"/>
        <v>12 de 2011</v>
      </c>
      <c r="J7250" s="30" t="s">
        <v>166</v>
      </c>
      <c r="K7250" s="30" t="str">
        <f t="shared" si="683"/>
        <v>12 de 2011 - 6 de 2020</v>
      </c>
      <c r="L7250" s="30">
        <v>101</v>
      </c>
    </row>
    <row r="7251" spans="9:12" hidden="1" x14ac:dyDescent="0.2">
      <c r="I7251" s="47" t="str">
        <f t="shared" si="684"/>
        <v>12 de 2011</v>
      </c>
      <c r="J7251" s="30" t="s">
        <v>167</v>
      </c>
      <c r="K7251" s="30" t="str">
        <f t="shared" si="683"/>
        <v>12 de 2011 - 7 de 2020</v>
      </c>
      <c r="L7251" s="30">
        <v>102</v>
      </c>
    </row>
    <row r="7252" spans="9:12" hidden="1" x14ac:dyDescent="0.2">
      <c r="I7252" s="47" t="str">
        <f t="shared" si="684"/>
        <v>12 de 2011</v>
      </c>
      <c r="J7252" s="30" t="s">
        <v>168</v>
      </c>
      <c r="K7252" s="30" t="str">
        <f t="shared" si="683"/>
        <v>12 de 2011 - 8 de 2020</v>
      </c>
      <c r="L7252" s="30">
        <v>103</v>
      </c>
    </row>
    <row r="7253" spans="9:12" hidden="1" x14ac:dyDescent="0.2">
      <c r="I7253" s="47" t="str">
        <f t="shared" si="684"/>
        <v>12 de 2011</v>
      </c>
      <c r="J7253" s="30" t="s">
        <v>169</v>
      </c>
      <c r="K7253" s="30" t="str">
        <f t="shared" si="683"/>
        <v>12 de 2011 - 9 de 2020</v>
      </c>
      <c r="L7253" s="30">
        <v>104</v>
      </c>
    </row>
    <row r="7254" spans="9:12" hidden="1" x14ac:dyDescent="0.2">
      <c r="I7254" s="47" t="str">
        <f t="shared" si="684"/>
        <v>12 de 2011</v>
      </c>
      <c r="J7254" s="30" t="s">
        <v>170</v>
      </c>
      <c r="K7254" s="30" t="str">
        <f t="shared" si="683"/>
        <v>12 de 2011 - 10 de 2020</v>
      </c>
      <c r="L7254" s="30">
        <v>105</v>
      </c>
    </row>
    <row r="7255" spans="9:12" hidden="1" x14ac:dyDescent="0.2">
      <c r="I7255" s="47" t="str">
        <f t="shared" si="684"/>
        <v>12 de 2011</v>
      </c>
      <c r="J7255" s="30" t="s">
        <v>171</v>
      </c>
      <c r="K7255" s="30" t="str">
        <f t="shared" si="683"/>
        <v>12 de 2011 - 11 de 2020</v>
      </c>
      <c r="L7255" s="30">
        <v>106</v>
      </c>
    </row>
    <row r="7256" spans="9:12" hidden="1" x14ac:dyDescent="0.2">
      <c r="I7256" s="47" t="str">
        <f t="shared" si="684"/>
        <v>12 de 2011</v>
      </c>
      <c r="J7256" s="30" t="s">
        <v>172</v>
      </c>
      <c r="K7256" s="30" t="str">
        <f t="shared" si="683"/>
        <v>12 de 2011 - 12 de 2020</v>
      </c>
      <c r="L7256" s="30">
        <v>107</v>
      </c>
    </row>
    <row r="7257" spans="9:12" hidden="1" x14ac:dyDescent="0.2"/>
    <row r="7258" spans="9:12" hidden="1" x14ac:dyDescent="0.2"/>
    <row r="7259" spans="9:12" hidden="1" x14ac:dyDescent="0.2"/>
    <row r="7260" spans="9:12" hidden="1" x14ac:dyDescent="0.2"/>
    <row r="7261" spans="9:12" hidden="1" x14ac:dyDescent="0.2"/>
    <row r="7262" spans="9:12" hidden="1" x14ac:dyDescent="0.2"/>
    <row r="7263" spans="9:12" hidden="1" x14ac:dyDescent="0.2"/>
    <row r="7264" spans="9:12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</sheetData>
  <sheetProtection algorithmName="SHA-512" hashValue="h9zRjd0GZDjvB6rFYOQ9GGNiWkUbCr2JdavVSJaHa5PriuYCx34mW6/Cak4mdL8SGmsFVcmhtYeqsDhy9zkpzg==" saltValue="LY1z4jRsE61it5UCRwZtPQ==" spinCount="100000" sheet="1" objects="1" scenarios="1" selectLockedCells="1"/>
  <mergeCells count="16">
    <mergeCell ref="B2:I4"/>
    <mergeCell ref="B8:C8"/>
    <mergeCell ref="I96:L96"/>
    <mergeCell ref="O70:Q70"/>
    <mergeCell ref="I70:K70"/>
    <mergeCell ref="F31:I31"/>
    <mergeCell ref="E21:F21"/>
    <mergeCell ref="H21:I21"/>
    <mergeCell ref="E19:I19"/>
    <mergeCell ref="H8:I8"/>
    <mergeCell ref="E8:F8"/>
    <mergeCell ref="E13:F13"/>
    <mergeCell ref="E14:F14"/>
    <mergeCell ref="H14:I14"/>
    <mergeCell ref="H15:I15"/>
    <mergeCell ref="H37:I37"/>
  </mergeCells>
  <dataValidations count="1">
    <dataValidation type="list" allowBlank="1" showInputMessage="1" showErrorMessage="1" sqref="I26 F28">
      <formula1>estabilitzat</formula1>
    </dataValidation>
  </dataValidations>
  <pageMargins left="0.62" right="0.70866141732283472" top="0.74803149606299213" bottom="0.74803149606299213" header="0.31496062992125984" footer="0.31496062992125984"/>
  <pageSetup paperSize="9" orientation="landscape" r:id="rId1"/>
  <ignoredErrors>
    <ignoredError sqref="I40" unlockedFormula="1"/>
  </ignoredErrors>
  <drawing r:id="rId2"/>
  <legacyDrawing r:id="rId3"/>
  <oleObjects>
    <mc:AlternateContent xmlns:mc="http://schemas.openxmlformats.org/markup-compatibility/2006">
      <mc:Choice Requires="x14">
        <oleObject progId="Word.Document.12" shapeId="1074" r:id="rId4">
          <objectPr defaultSize="0" r:id="rId5">
            <anchor moveWithCells="1">
              <from>
                <xdr:col>0</xdr:col>
                <xdr:colOff>335280</xdr:colOff>
                <xdr:row>9</xdr:row>
                <xdr:rowOff>22860</xdr:rowOff>
              </from>
              <to>
                <xdr:col>3</xdr:col>
                <xdr:colOff>0</xdr:colOff>
                <xdr:row>30</xdr:row>
                <xdr:rowOff>0</xdr:rowOff>
              </to>
            </anchor>
          </objectPr>
        </oleObject>
      </mc:Choice>
      <mc:Fallback>
        <oleObject progId="Word.Document.12" shapeId="1074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Macro2">
                <anchor moveWithCells="1" sizeWithCells="1">
                  <from>
                    <xdr:col>6</xdr:col>
                    <xdr:colOff>220980</xdr:colOff>
                    <xdr:row>22</xdr:row>
                    <xdr:rowOff>121920</xdr:rowOff>
                  </from>
                  <to>
                    <xdr:col>6</xdr:col>
                    <xdr:colOff>1097280</xdr:colOff>
                    <xdr:row>26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Macro1">
                <anchor moveWithCells="1" sizeWithCells="1">
                  <from>
                    <xdr:col>6</xdr:col>
                    <xdr:colOff>198120</xdr:colOff>
                    <xdr:row>8</xdr:row>
                    <xdr:rowOff>68580</xdr:rowOff>
                  </from>
                  <to>
                    <xdr:col>6</xdr:col>
                    <xdr:colOff>1074420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8" name="Option Button 51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121920</xdr:rowOff>
                  </from>
                  <to>
                    <xdr:col>1</xdr:col>
                    <xdr:colOff>304800</xdr:colOff>
                    <xdr:row>11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9" name="Option Button 52">
              <controlPr defaultSize="0" autoFill="0" autoLine="0" autoPict="0">
                <anchor moveWithCells="1">
                  <from>
                    <xdr:col>1</xdr:col>
                    <xdr:colOff>0</xdr:colOff>
                    <xdr:row>13</xdr:row>
                    <xdr:rowOff>121920</xdr:rowOff>
                  </from>
                  <to>
                    <xdr:col>1</xdr:col>
                    <xdr:colOff>388620</xdr:colOff>
                    <xdr:row>15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0" name="Option Button 53">
              <controlPr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121920</xdr:rowOff>
                  </from>
                  <to>
                    <xdr:col>1</xdr:col>
                    <xdr:colOff>480060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1" name="Option Button 54">
              <controlPr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83820</xdr:rowOff>
                  </from>
                  <to>
                    <xdr:col>1</xdr:col>
                    <xdr:colOff>541020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2" name="Option Button 55">
              <controlPr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137160</xdr:rowOff>
                  </from>
                  <to>
                    <xdr:col>1</xdr:col>
                    <xdr:colOff>464820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3" name="Option Button 85">
              <controlPr defaultSize="0" autoFill="0" autoLine="0" autoPict="0">
                <anchor moveWithCells="1">
                  <from>
                    <xdr:col>1</xdr:col>
                    <xdr:colOff>30480</xdr:colOff>
                    <xdr:row>30</xdr:row>
                    <xdr:rowOff>114300</xdr:rowOff>
                  </from>
                  <to>
                    <xdr:col>1</xdr:col>
                    <xdr:colOff>502920</xdr:colOff>
                    <xdr:row>32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>
    <tabColor rgb="FF42DE9F"/>
  </sheetPr>
  <dimension ref="B3:K37"/>
  <sheetViews>
    <sheetView showGridLines="0" workbookViewId="0">
      <selection activeCell="F9" sqref="F9"/>
    </sheetView>
  </sheetViews>
  <sheetFormatPr defaultColWidth="9.28515625" defaultRowHeight="10.199999999999999" x14ac:dyDescent="0.2"/>
  <cols>
    <col min="1" max="1" width="4.7109375" customWidth="1"/>
    <col min="2" max="2" width="37.140625" customWidth="1"/>
    <col min="4" max="4" width="7" customWidth="1"/>
    <col min="5" max="6" width="21.28515625" customWidth="1"/>
    <col min="7" max="8" width="11.28515625" customWidth="1"/>
    <col min="9" max="9" width="20" customWidth="1"/>
    <col min="10" max="10" width="21.7109375" bestFit="1" customWidth="1"/>
    <col min="11" max="11" width="15.85546875" bestFit="1" customWidth="1"/>
    <col min="18" max="18" width="9.42578125" customWidth="1"/>
  </cols>
  <sheetData>
    <row r="3" spans="2:11" ht="23.25" customHeight="1" x14ac:dyDescent="0.2">
      <c r="B3" s="118" t="s">
        <v>217</v>
      </c>
      <c r="C3" s="118"/>
      <c r="D3" s="118"/>
      <c r="E3" s="118"/>
      <c r="F3" s="118"/>
      <c r="G3" s="118"/>
      <c r="H3" s="118"/>
      <c r="I3" s="118"/>
      <c r="J3" s="118"/>
      <c r="K3" s="118"/>
    </row>
    <row r="4" spans="2:11" x14ac:dyDescent="0.2">
      <c r="B4" s="118"/>
      <c r="C4" s="118"/>
      <c r="D4" s="118"/>
      <c r="E4" s="118"/>
      <c r="F4" s="118"/>
      <c r="G4" s="118"/>
      <c r="H4" s="118"/>
      <c r="I4" s="118"/>
      <c r="J4" s="118"/>
      <c r="K4" s="118"/>
    </row>
    <row r="6" spans="2:11" ht="10.8" thickBot="1" x14ac:dyDescent="0.25"/>
    <row r="7" spans="2:11" ht="16.2" thickBot="1" x14ac:dyDescent="0.35">
      <c r="B7" s="104" t="s">
        <v>199</v>
      </c>
      <c r="C7" s="116"/>
      <c r="D7" s="116"/>
      <c r="E7" s="116"/>
      <c r="F7" s="105"/>
      <c r="I7" s="104" t="s">
        <v>200</v>
      </c>
      <c r="J7" s="116"/>
      <c r="K7" s="105"/>
    </row>
    <row r="8" spans="2:11" ht="18" customHeight="1" x14ac:dyDescent="0.2">
      <c r="I8" s="117" t="s">
        <v>209</v>
      </c>
      <c r="J8" s="117"/>
      <c r="K8" s="117"/>
    </row>
    <row r="9" spans="2:11" x14ac:dyDescent="0.2">
      <c r="E9" s="10" t="s">
        <v>15</v>
      </c>
      <c r="F9" s="53"/>
      <c r="I9" s="10" t="s">
        <v>15</v>
      </c>
      <c r="J9" s="53"/>
    </row>
    <row r="10" spans="2:11" x14ac:dyDescent="0.2">
      <c r="E10" s="10" t="s">
        <v>16</v>
      </c>
      <c r="F10" s="53"/>
      <c r="I10" s="10" t="s">
        <v>16</v>
      </c>
      <c r="J10" s="53"/>
    </row>
    <row r="11" spans="2:11" ht="20.399999999999999" x14ac:dyDescent="0.2">
      <c r="E11" s="75" t="s">
        <v>216</v>
      </c>
      <c r="F11" s="76"/>
      <c r="I11" s="75" t="s">
        <v>216</v>
      </c>
      <c r="J11" s="76"/>
    </row>
    <row r="13" spans="2:11" x14ac:dyDescent="0.2">
      <c r="E13" s="88" t="s">
        <v>201</v>
      </c>
      <c r="F13" s="88" t="s">
        <v>202</v>
      </c>
      <c r="I13" s="88" t="s">
        <v>201</v>
      </c>
      <c r="J13" s="88" t="s">
        <v>203</v>
      </c>
      <c r="K13" s="88" t="s">
        <v>205</v>
      </c>
    </row>
    <row r="14" spans="2:11" x14ac:dyDescent="0.2">
      <c r="E14" s="60">
        <f>IF(OR(F9="",F10=""),0,ROUND(IF(E37=1,(F10-F9+1)*8/365,IF(E37=2,(F10-F9+1)*9/365,IF(E37=3,(F10-F9+1)*10/365,IF(E37=4,(F10-F9+1)*11/365,IF(E37=6,(F10-F9+1)*20/365,(F10-F9+1)*12/365))))),2))</f>
        <v>0</v>
      </c>
      <c r="F14" s="61">
        <f>F11/30*E14</f>
        <v>0</v>
      </c>
      <c r="I14" s="60">
        <f>ROUND(IF(OR(J9="",J10=""),0,ROUND((J10-J9+1)*31/365,2)),0)</f>
        <v>0</v>
      </c>
      <c r="J14" s="61">
        <f>IF(I14=31,J11,J15*I14)</f>
        <v>0</v>
      </c>
      <c r="K14" s="61">
        <f>J14*32.6%</f>
        <v>0</v>
      </c>
    </row>
    <row r="15" spans="2:11" hidden="1" x14ac:dyDescent="0.2">
      <c r="J15">
        <f>ROUND(J11/30,2)</f>
        <v>0</v>
      </c>
    </row>
    <row r="37" spans="5:5" s="78" customFormat="1" hidden="1" x14ac:dyDescent="0.2">
      <c r="E37" s="77">
        <v>5</v>
      </c>
    </row>
  </sheetData>
  <sheetProtection algorithmName="SHA-512" hashValue="OIyw9cE84x4urtqQVgn4B9bWjtewUOScwqKUxwSbLemXp+xubVRANp0ZCZ1gZtdGeB8xv8KiaRuDaEbrE5B2Hg==" saltValue="nBdgdAa5uqaimkKnwVteAg==" spinCount="100000" sheet="1" objects="1" scenarios="1" selectLockedCells="1"/>
  <mergeCells count="4">
    <mergeCell ref="I7:K7"/>
    <mergeCell ref="I8:K8"/>
    <mergeCell ref="B7:F7"/>
    <mergeCell ref="B3:K4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2051" r:id="rId4">
          <objectPr defaultSize="0" r:id="rId5">
            <anchor moveWithCells="1">
              <from>
                <xdr:col>1</xdr:col>
                <xdr:colOff>0</xdr:colOff>
                <xdr:row>7</xdr:row>
                <xdr:rowOff>220980</xdr:rowOff>
              </from>
              <to>
                <xdr:col>3</xdr:col>
                <xdr:colOff>22860</xdr:colOff>
                <xdr:row>29</xdr:row>
                <xdr:rowOff>60960</xdr:rowOff>
              </to>
            </anchor>
          </objectPr>
        </oleObject>
      </mc:Choice>
      <mc:Fallback>
        <oleObject progId="Word.Document.12" shapeId="2051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Macro3">
                <anchor moveWithCells="1" sizeWithCells="1">
                  <from>
                    <xdr:col>6</xdr:col>
                    <xdr:colOff>213360</xdr:colOff>
                    <xdr:row>7</xdr:row>
                    <xdr:rowOff>213360</xdr:rowOff>
                  </from>
                  <to>
                    <xdr:col>7</xdr:col>
                    <xdr:colOff>449580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Option Button 5">
              <controlPr defaultSize="0" autoFill="0" autoLine="0" autoPict="0">
                <anchor moveWithCells="1">
                  <from>
                    <xdr:col>1</xdr:col>
                    <xdr:colOff>22860</xdr:colOff>
                    <xdr:row>8</xdr:row>
                    <xdr:rowOff>83820</xdr:rowOff>
                  </from>
                  <to>
                    <xdr:col>1</xdr:col>
                    <xdr:colOff>327660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Option Button 6">
              <controlPr defaultSize="0" autoFill="0" autoLine="0" autoPict="0">
                <anchor moveWithCells="1">
                  <from>
                    <xdr:col>1</xdr:col>
                    <xdr:colOff>22860</xdr:colOff>
                    <xdr:row>11</xdr:row>
                    <xdr:rowOff>106680</xdr:rowOff>
                  </from>
                  <to>
                    <xdr:col>1</xdr:col>
                    <xdr:colOff>327660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Option Button 7">
              <controlPr defaultSize="0" autoFill="0" autoLine="0" autoPict="0">
                <anchor moveWithCells="1">
                  <from>
                    <xdr:col>1</xdr:col>
                    <xdr:colOff>30480</xdr:colOff>
                    <xdr:row>16</xdr:row>
                    <xdr:rowOff>121920</xdr:rowOff>
                  </from>
                  <to>
                    <xdr:col>1</xdr:col>
                    <xdr:colOff>335280</xdr:colOff>
                    <xdr:row>18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Option Button 8">
              <controlPr defaultSize="0" autoFill="0" autoLine="0" autoPict="0">
                <anchor moveWithCells="1">
                  <from>
                    <xdr:col>1</xdr:col>
                    <xdr:colOff>30480</xdr:colOff>
                    <xdr:row>21</xdr:row>
                    <xdr:rowOff>83820</xdr:rowOff>
                  </from>
                  <to>
                    <xdr:col>1</xdr:col>
                    <xdr:colOff>335280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Option Button 9">
              <controlPr defaultSize="0" autoFill="0" autoLine="0" autoPict="0">
                <anchor moveWithCells="1">
                  <from>
                    <xdr:col>1</xdr:col>
                    <xdr:colOff>30480</xdr:colOff>
                    <xdr:row>25</xdr:row>
                    <xdr:rowOff>99060</xdr:rowOff>
                  </from>
                  <to>
                    <xdr:col>1</xdr:col>
                    <xdr:colOff>335280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Option Button 10">
              <controlPr defaultSize="0" autoFill="0" autoLine="0" autoPict="0">
                <anchor moveWithCells="1">
                  <from>
                    <xdr:col>1</xdr:col>
                    <xdr:colOff>45720</xdr:colOff>
                    <xdr:row>30</xdr:row>
                    <xdr:rowOff>60960</xdr:rowOff>
                  </from>
                  <to>
                    <xdr:col>1</xdr:col>
                    <xdr:colOff>350520</xdr:colOff>
                    <xdr:row>31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2">
    <tabColor theme="6" tint="-0.249977111117893"/>
  </sheetPr>
  <dimension ref="B1:F28"/>
  <sheetViews>
    <sheetView showGridLines="0" workbookViewId="0">
      <selection activeCell="B7" sqref="B7"/>
    </sheetView>
  </sheetViews>
  <sheetFormatPr defaultColWidth="9.28515625" defaultRowHeight="10.199999999999999" x14ac:dyDescent="0.2"/>
  <cols>
    <col min="2" max="2" width="38.28515625" bestFit="1" customWidth="1"/>
    <col min="3" max="3" width="6.140625" customWidth="1"/>
    <col min="4" max="4" width="25.7109375" customWidth="1"/>
    <col min="5" max="5" width="27.140625" customWidth="1"/>
    <col min="6" max="6" width="25.7109375" customWidth="1"/>
  </cols>
  <sheetData>
    <row r="1" spans="2:6" ht="10.8" thickBot="1" x14ac:dyDescent="0.25"/>
    <row r="2" spans="2:6" ht="16.2" thickBot="1" x14ac:dyDescent="0.35">
      <c r="B2" s="110" t="s">
        <v>204</v>
      </c>
      <c r="C2" s="111"/>
      <c r="D2" s="111"/>
      <c r="E2" s="111"/>
      <c r="F2" s="112"/>
    </row>
    <row r="3" spans="2:6" ht="10.8" thickBot="1" x14ac:dyDescent="0.25">
      <c r="B3" s="119"/>
      <c r="C3" s="119"/>
      <c r="D3" s="119"/>
      <c r="E3" s="119"/>
      <c r="F3" s="119"/>
    </row>
    <row r="4" spans="2:6" ht="28.2" thickTop="1" x14ac:dyDescent="0.2">
      <c r="B4" s="89" t="s">
        <v>191</v>
      </c>
      <c r="C4" s="90" t="s">
        <v>192</v>
      </c>
      <c r="D4" s="92" t="s">
        <v>211</v>
      </c>
      <c r="E4" s="92" t="s">
        <v>212</v>
      </c>
      <c r="F4" s="91" t="s">
        <v>213</v>
      </c>
    </row>
    <row r="5" spans="2:6" ht="22.5" customHeight="1" x14ac:dyDescent="0.2">
      <c r="B5" s="93" t="s">
        <v>193</v>
      </c>
      <c r="C5" s="94">
        <v>1</v>
      </c>
      <c r="D5" s="95">
        <v>32882.879999999997</v>
      </c>
      <c r="E5" s="95">
        <v>2740.24</v>
      </c>
      <c r="F5" s="96">
        <v>67.19</v>
      </c>
    </row>
    <row r="6" spans="2:6" ht="22.5" customHeight="1" x14ac:dyDescent="0.2">
      <c r="B6" s="93" t="s">
        <v>194</v>
      </c>
      <c r="C6" s="94">
        <v>2</v>
      </c>
      <c r="D6" s="95">
        <v>28896.48</v>
      </c>
      <c r="E6" s="95">
        <v>2408.04</v>
      </c>
      <c r="F6" s="96">
        <v>56.2</v>
      </c>
    </row>
    <row r="7" spans="2:6" ht="22.5" customHeight="1" x14ac:dyDescent="0.2">
      <c r="B7" s="93" t="s">
        <v>195</v>
      </c>
      <c r="C7" s="94">
        <v>3</v>
      </c>
      <c r="D7" s="95">
        <v>25547.4</v>
      </c>
      <c r="E7" s="95">
        <v>2128.96</v>
      </c>
      <c r="F7" s="96">
        <v>56.2</v>
      </c>
    </row>
    <row r="8" spans="2:6" ht="22.5" customHeight="1" thickBot="1" x14ac:dyDescent="0.25">
      <c r="B8" s="97" t="s">
        <v>196</v>
      </c>
      <c r="C8" s="98">
        <v>4</v>
      </c>
      <c r="D8" s="99">
        <v>22163.4</v>
      </c>
      <c r="E8" s="99">
        <v>1846.95</v>
      </c>
      <c r="F8" s="96">
        <v>56.2</v>
      </c>
    </row>
    <row r="9" spans="2:6" ht="10.8" thickTop="1" x14ac:dyDescent="0.2">
      <c r="B9" s="55"/>
      <c r="C9" s="56"/>
      <c r="D9" s="57"/>
      <c r="E9" s="58"/>
      <c r="F9" s="57"/>
    </row>
    <row r="22" spans="6:6" ht="12" x14ac:dyDescent="0.2">
      <c r="F22" s="86"/>
    </row>
    <row r="23" spans="6:6" ht="11.4" x14ac:dyDescent="0.2">
      <c r="F23" s="87"/>
    </row>
    <row r="24" spans="6:6" ht="12" x14ac:dyDescent="0.2">
      <c r="F24" s="86"/>
    </row>
    <row r="25" spans="6:6" ht="11.4" x14ac:dyDescent="0.2">
      <c r="F25" s="87"/>
    </row>
    <row r="26" spans="6:6" ht="11.4" x14ac:dyDescent="0.2">
      <c r="F26" s="87"/>
    </row>
    <row r="27" spans="6:6" ht="11.4" x14ac:dyDescent="0.2">
      <c r="F27" s="87"/>
    </row>
    <row r="28" spans="6:6" ht="11.4" x14ac:dyDescent="0.2">
      <c r="F28" s="87"/>
    </row>
  </sheetData>
  <sheetProtection algorithmName="SHA-512" hashValue="8xu1Pvlb7x478yGzPHZ6i2ddE6j+2KEPBtNup5KXGuDNjNqvZaPMy6sK1dMq6KUv1hNDQ1hdYETyXKBJHj93Tg==" saltValue="FriUbJHsK6B2+oDUvaMAmg==" spinCount="100000" sheet="1" objects="1" scenarios="1" selectLockedCells="1" selectUnlockedCells="1"/>
  <mergeCells count="2">
    <mergeCell ref="B2:F2"/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ll5"/>
  <dimension ref="A1:B3"/>
  <sheetViews>
    <sheetView workbookViewId="0">
      <selection activeCell="B5" sqref="B5"/>
    </sheetView>
  </sheetViews>
  <sheetFormatPr defaultColWidth="9.28515625" defaultRowHeight="10.199999999999999" x14ac:dyDescent="0.2"/>
  <cols>
    <col min="1" max="1" width="13.28515625" bestFit="1" customWidth="1"/>
  </cols>
  <sheetData>
    <row r="1" spans="1:2" x14ac:dyDescent="0.2">
      <c r="A1" s="2" t="s">
        <v>45</v>
      </c>
      <c r="B1" s="2" t="s">
        <v>46</v>
      </c>
    </row>
    <row r="2" spans="1:2" x14ac:dyDescent="0.2">
      <c r="A2" s="3" t="s">
        <v>48</v>
      </c>
      <c r="B2" s="3" t="s">
        <v>47</v>
      </c>
    </row>
    <row r="3" spans="1:2" x14ac:dyDescent="0.2">
      <c r="A3" s="3" t="s">
        <v>49</v>
      </c>
    </row>
  </sheetData>
  <sheetProtection password="CDCE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5</vt:i4>
      </vt:variant>
    </vt:vector>
  </HeadingPairs>
  <TitlesOfParts>
    <vt:vector size="9" baseType="lpstr">
      <vt:lpstr>Càlcul Cost Contractació </vt:lpstr>
      <vt:lpstr>Càlcul Indemintzació - Vacances</vt:lpstr>
      <vt:lpstr>Informació Retribucions</vt:lpstr>
      <vt:lpstr>Desplegables</vt:lpstr>
      <vt:lpstr>dedicació</vt:lpstr>
      <vt:lpstr>estabilitzat</vt:lpstr>
      <vt:lpstr>'Informació Retribucions'!OLE_LINK18</vt:lpstr>
      <vt:lpstr>'Informació Retribucions'!OLE_LINK3</vt:lpstr>
      <vt:lpstr>'Informació Retribucions'!OLE_LINK8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Farré</dc:creator>
  <cp:lastModifiedBy>2098762</cp:lastModifiedBy>
  <cp:lastPrinted>2015-05-26T09:09:07Z</cp:lastPrinted>
  <dcterms:created xsi:type="dcterms:W3CDTF">2011-02-21T18:09:28Z</dcterms:created>
  <dcterms:modified xsi:type="dcterms:W3CDTF">2019-03-27T19:20:10Z</dcterms:modified>
</cp:coreProperties>
</file>