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241003\Downloads\"/>
    </mc:Choice>
  </mc:AlternateContent>
  <bookViews>
    <workbookView xWindow="0" yWindow="0" windowWidth="23040" windowHeight="8190"/>
  </bookViews>
  <sheets>
    <sheet name="UAB Idiomes Campus 19-20" sheetId="9" r:id="rId1"/>
    <sheet name="UAB IDIOMES BCN 19-20" sheetId="8" r:id="rId2"/>
  </sheets>
  <definedNames>
    <definedName name="_xlnm._FilterDatabase" localSheetId="0" hidden="1">'UAB Idiomes Campus 19-20'!$C$10:$D$245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3" i="8" l="1"/>
  <c r="D7" i="8"/>
  <c r="M36" i="9" l="1"/>
  <c r="L36" i="9"/>
  <c r="M31" i="9"/>
  <c r="L31" i="9"/>
  <c r="M26" i="9"/>
  <c r="L26" i="9"/>
  <c r="M20" i="9"/>
  <c r="L20" i="9"/>
  <c r="M12" i="9"/>
  <c r="L12" i="9"/>
  <c r="L10" i="9" l="1"/>
  <c r="L43" i="9" s="1"/>
  <c r="M10" i="9"/>
  <c r="M43" i="9" s="1"/>
  <c r="D38" i="8"/>
  <c r="D65" i="8"/>
  <c r="C65" i="8"/>
  <c r="C38" i="8"/>
  <c r="C7" i="8"/>
  <c r="C91" i="8"/>
  <c r="C83" i="8"/>
  <c r="C75" i="8"/>
  <c r="C71" i="8"/>
  <c r="C60" i="8"/>
  <c r="C61" i="8" s="1"/>
  <c r="C57" i="8"/>
  <c r="C52" i="8"/>
  <c r="C47" i="8"/>
  <c r="C34" i="8"/>
  <c r="C28" i="8"/>
  <c r="C24" i="8"/>
  <c r="C17" i="8"/>
  <c r="D91" i="8"/>
  <c r="D83" i="8"/>
  <c r="D75" i="8"/>
  <c r="D71" i="8"/>
  <c r="D60" i="8"/>
  <c r="D61" i="8" s="1"/>
  <c r="D57" i="8"/>
  <c r="D50" i="8"/>
  <c r="D52" i="8" s="1"/>
  <c r="D47" i="8"/>
  <c r="D34" i="8"/>
  <c r="D28" i="8"/>
  <c r="D21" i="8"/>
  <c r="D20" i="8"/>
  <c r="D24" i="8" s="1"/>
  <c r="D17" i="8"/>
  <c r="C93" i="8" l="1"/>
</calcChain>
</file>

<file path=xl/sharedStrings.xml><?xml version="1.0" encoding="utf-8"?>
<sst xmlns="http://schemas.openxmlformats.org/spreadsheetml/2006/main" count="427" uniqueCount="189">
  <si>
    <t>Anglès</t>
  </si>
  <si>
    <t>Formació presencial: cursos de nivell</t>
  </si>
  <si>
    <t>Nivell</t>
  </si>
  <si>
    <t>Grups</t>
  </si>
  <si>
    <t>Alumnes</t>
  </si>
  <si>
    <t>Primer</t>
  </si>
  <si>
    <t>Segon</t>
  </si>
  <si>
    <t>Tercer</t>
  </si>
  <si>
    <t>Quart</t>
  </si>
  <si>
    <t>Cinquè</t>
  </si>
  <si>
    <t>Sisè</t>
  </si>
  <si>
    <t>Setè</t>
  </si>
  <si>
    <t>Formació bimodal: cursos de nivell</t>
  </si>
  <si>
    <t>Formació d'Encàrrec</t>
  </si>
  <si>
    <t>PAS - Mòduls específics</t>
  </si>
  <si>
    <t>Virtuals A1</t>
  </si>
  <si>
    <t>Virtuals A2</t>
  </si>
  <si>
    <t>Virtual B1</t>
  </si>
  <si>
    <t>Virtual B2.1</t>
  </si>
  <si>
    <t>Virtual B2.2</t>
  </si>
  <si>
    <t>Virtual C1.1</t>
  </si>
  <si>
    <t>Bimodals B1</t>
  </si>
  <si>
    <t>Bimodals B2.1</t>
  </si>
  <si>
    <t>Bimodals B2.2</t>
  </si>
  <si>
    <t>Altres - Anglès per a Personal Acadèmic</t>
  </si>
  <si>
    <t>Presenting Research</t>
  </si>
  <si>
    <t>Research Papers</t>
  </si>
  <si>
    <t>Programa AIDA (1) (Intensive English for academic Staff)</t>
  </si>
  <si>
    <t>English Pronunciation for Teachers</t>
  </si>
  <si>
    <t>Redactar la tesi en anglès</t>
  </si>
  <si>
    <t>Formació presencial: cursos específics</t>
  </si>
  <si>
    <t>Sessions de conversa</t>
  </si>
  <si>
    <t>Anglès a distància</t>
  </si>
  <si>
    <t>A1 - C1</t>
  </si>
  <si>
    <t>Alemany</t>
  </si>
  <si>
    <t>Alemany a distància</t>
  </si>
  <si>
    <t>Formació EU Turisme i Direcció Hotelera</t>
  </si>
  <si>
    <t>Nivell 1 Turisme</t>
  </si>
  <si>
    <t>Nivell 2 Turisme</t>
  </si>
  <si>
    <t>Nivell 3 Turisme</t>
  </si>
  <si>
    <t>Virtual A1</t>
  </si>
  <si>
    <t>Virtual A2</t>
  </si>
  <si>
    <t>Francès</t>
  </si>
  <si>
    <t>Segon (A+B)</t>
  </si>
  <si>
    <t>Tercer (A+B)</t>
  </si>
  <si>
    <t>Francès a distància</t>
  </si>
  <si>
    <t>Nivell 1 - Turisme</t>
  </si>
  <si>
    <t>Nivell 2 - Turisme</t>
  </si>
  <si>
    <t>Nivell 3 - Turisme</t>
  </si>
  <si>
    <t>Virtual C1</t>
  </si>
  <si>
    <t>Italià</t>
  </si>
  <si>
    <t>Italià a distància</t>
  </si>
  <si>
    <t>A1 - A2</t>
  </si>
  <si>
    <t>Català</t>
  </si>
  <si>
    <t>Formació presencial per a nouvinguts</t>
  </si>
  <si>
    <t>Bàsic 1</t>
  </si>
  <si>
    <t>Bàsic 2</t>
  </si>
  <si>
    <t>Bàsic 3</t>
  </si>
  <si>
    <t>Formació semipresencial</t>
  </si>
  <si>
    <t>Intermedi (PARLA.CAT)</t>
  </si>
  <si>
    <t>Suficiència (PARLA.CAT)</t>
  </si>
  <si>
    <t>Suficiència per al PDI</t>
  </si>
  <si>
    <t>Superior</t>
  </si>
  <si>
    <t>Català a distància</t>
  </si>
  <si>
    <t>A2</t>
  </si>
  <si>
    <t>B1</t>
  </si>
  <si>
    <t>B2</t>
  </si>
  <si>
    <t>C1</t>
  </si>
  <si>
    <t>Tutories de Correcció Fonètica per a Estudiants d'EI i EP [Educació]</t>
  </si>
  <si>
    <t>Redactar la tesi en català</t>
  </si>
  <si>
    <t>Nivell 2 de català per educació</t>
  </si>
  <si>
    <t>Espanyol</t>
  </si>
  <si>
    <t>Espanyol a distància</t>
  </si>
  <si>
    <t>Virtual A1 -  C1</t>
  </si>
  <si>
    <t>Espanyol Universitat Georgia</t>
  </si>
  <si>
    <t>Espanyol ERASMUS Mundus LIVE</t>
  </si>
  <si>
    <t>Sensibilització lingüística</t>
  </si>
  <si>
    <t>Formació presencial</t>
  </si>
  <si>
    <t xml:space="preserve">Curs de Voluntariat </t>
  </si>
  <si>
    <t>Altres idiomes</t>
  </si>
  <si>
    <t>Formació virtual</t>
  </si>
  <si>
    <t>Arab,core, portuguès, rus, suec</t>
  </si>
  <si>
    <t>TOTAL INSCRIPCIONS</t>
  </si>
  <si>
    <t>EMI Intensive Training (projecte AIDA)</t>
  </si>
  <si>
    <t>Anglès B2 per a PDI</t>
  </si>
  <si>
    <t>Divulgació de la ciència</t>
  </si>
  <si>
    <t>Llengüa i Cultura per a Erasmus</t>
  </si>
  <si>
    <t>Nivell 4 Turisme</t>
  </si>
  <si>
    <t>Elemental (PARLA.CAT)</t>
  </si>
  <si>
    <t>Espanyol ERASMUS Mundus IDHO</t>
  </si>
  <si>
    <t>Estudiants matriculats a cursos d'idiomes</t>
  </si>
  <si>
    <t>Suficiència</t>
  </si>
  <si>
    <t>Introducció a la Llengua Alemanya</t>
  </si>
  <si>
    <r>
      <rPr>
        <b/>
        <sz val="10"/>
        <rFont val="Arial"/>
        <family val="2"/>
      </rPr>
      <t xml:space="preserve">Font: </t>
    </r>
    <r>
      <rPr>
        <sz val="10"/>
        <rFont val="Arial"/>
        <family val="2"/>
      </rPr>
      <t xml:space="preserve">Servei de Llengües </t>
    </r>
  </si>
  <si>
    <t>Curs acadèmic: 2019/20</t>
  </si>
  <si>
    <t>Tercer anual</t>
  </si>
  <si>
    <t>Tercer primer semestre</t>
  </si>
  <si>
    <t>Tercer segon semestre</t>
  </si>
  <si>
    <t>Quart anual</t>
  </si>
  <si>
    <t>Quart primer semestre</t>
  </si>
  <si>
    <t>Quart segon semestre</t>
  </si>
  <si>
    <t>Cinquè anual</t>
  </si>
  <si>
    <t>Cinquè primer semestre</t>
  </si>
  <si>
    <t>Cinquè segon semestre</t>
  </si>
  <si>
    <t>Sisè anual</t>
  </si>
  <si>
    <t>Sisè primer semestre</t>
  </si>
  <si>
    <t>Sisè segon semestre</t>
  </si>
  <si>
    <t>Setè anual</t>
  </si>
  <si>
    <t>Setè primer semestre</t>
  </si>
  <si>
    <t>Setè segon semestre</t>
  </si>
  <si>
    <t>Prepare for B1</t>
  </si>
  <si>
    <t>Prepare for B2</t>
  </si>
  <si>
    <t>Virtual C1.2</t>
  </si>
  <si>
    <t>Bimodala C1.1</t>
  </si>
  <si>
    <t>Bimodals C1.2</t>
  </si>
  <si>
    <t xml:space="preserve">Anglès per al Lloc de Treball per a PAS que Treballa en Departaments </t>
  </si>
  <si>
    <t xml:space="preserve">Anglès per a l’Atenció Presencial al Públic </t>
  </si>
  <si>
    <t>Assessorament per a Tècnics de Laboratori</t>
  </si>
  <si>
    <t>Anglès per al Lloc de Treball per Atendre Alumnes (intermedi i avançat)</t>
  </si>
  <si>
    <t>Manteniment de Conversa d’Anglès (directius)</t>
  </si>
  <si>
    <t>Presentacions en Anglès (ARI)</t>
  </si>
  <si>
    <t>Presenting Research Vg. Recerca</t>
  </si>
  <si>
    <t>Research Papers Vg. Recerca</t>
  </si>
  <si>
    <t>Research Papers - Veterinària</t>
  </si>
  <si>
    <t>Estratègies per a la Redacció i la Traducció de Continguts Web en Anglès (taller)</t>
  </si>
  <si>
    <t>Atenció Telefònica (ARI)</t>
  </si>
  <si>
    <t xml:space="preserve">Advanced Presenting Skills </t>
  </si>
  <si>
    <t>Erasmus Mundus - Live</t>
  </si>
  <si>
    <t>Llenguatge i documentació administrativa</t>
  </si>
  <si>
    <t>Resolució de dubtes linguistics</t>
  </si>
  <si>
    <t>Escriure a les Xarxes</t>
  </si>
  <si>
    <t>Redacció de Missatges de Correu Electrònic</t>
  </si>
  <si>
    <t>Com Escriure Article Cientific</t>
  </si>
  <si>
    <t>Català - Com fer un Pòster acadèmic</t>
  </si>
  <si>
    <t>Els estudiants parlen de llengües: propostes de política lingüística a la Universitat </t>
  </si>
  <si>
    <t>Aprenetatge Simultani Ll. Romaniques</t>
  </si>
  <si>
    <t>Taller Disseny d'Activitats Lingüístiques</t>
  </si>
  <si>
    <t>Altre formació d'encàrrec</t>
  </si>
  <si>
    <t>Altres cursos d'encàrrec</t>
  </si>
  <si>
    <t>ESTIU 2019</t>
  </si>
  <si>
    <t>CURS ACADÈMIC 2019-2020</t>
  </si>
  <si>
    <t>ANGLÈS</t>
  </si>
  <si>
    <t>Cursos Generals</t>
  </si>
  <si>
    <t>núm. Alumnes</t>
  </si>
  <si>
    <t>núm. Grups</t>
  </si>
  <si>
    <t>Nivell 1</t>
  </si>
  <si>
    <t>Nivell 2</t>
  </si>
  <si>
    <t>Nivell 3</t>
  </si>
  <si>
    <t>Nivell 4</t>
  </si>
  <si>
    <t>Nivell 5</t>
  </si>
  <si>
    <t>Nivell 6</t>
  </si>
  <si>
    <t>Nivell 7</t>
  </si>
  <si>
    <t>Cursos Específics</t>
  </si>
  <si>
    <t>Conversa - Nivell avançat</t>
  </si>
  <si>
    <t>Conversa - Nivell mitjà</t>
  </si>
  <si>
    <t>Preparació CAE</t>
  </si>
  <si>
    <t>Cursos d'anglès per a sèniors</t>
  </si>
  <si>
    <t>Cursos Incompany</t>
  </si>
  <si>
    <t xml:space="preserve">Específics </t>
  </si>
  <si>
    <t>Curs Específic</t>
  </si>
  <si>
    <t>Turisme nivell 4</t>
  </si>
  <si>
    <t>Turisme nivell 5</t>
  </si>
  <si>
    <t>Turisme nivell 7</t>
  </si>
  <si>
    <t>ESPANYOL</t>
  </si>
  <si>
    <t>Nivell 1 (2 mesos)</t>
  </si>
  <si>
    <t>Nivell 2 (2 mesos)</t>
  </si>
  <si>
    <t>Nivell 3 (2 mesos)</t>
  </si>
  <si>
    <t>Nivell 4 (2 mesos)</t>
  </si>
  <si>
    <t>Nivell 5 (2 mesos)</t>
  </si>
  <si>
    <t>Nivell 6 (2 mesos)</t>
  </si>
  <si>
    <t>Cursos IDTM</t>
  </si>
  <si>
    <t>Específic CAU (640 hores)</t>
  </si>
  <si>
    <t>Específic DELE (80hores)</t>
  </si>
  <si>
    <t>Curs Específic STAB</t>
  </si>
  <si>
    <t>Específic 45 hores</t>
  </si>
  <si>
    <t>Específic 90 hores</t>
  </si>
  <si>
    <t>Curs Específic CASA</t>
  </si>
  <si>
    <t>Específic 15 hores</t>
  </si>
  <si>
    <t>FRANCÈS</t>
  </si>
  <si>
    <t>ITALIÀ</t>
  </si>
  <si>
    <t>Curs General</t>
  </si>
  <si>
    <t>XINÈS</t>
  </si>
  <si>
    <t>Curs específic</t>
  </si>
  <si>
    <t>Específic</t>
  </si>
  <si>
    <t>TOTALS</t>
  </si>
  <si>
    <t>ESTIU 2020</t>
  </si>
  <si>
    <t>Conversa Avançat</t>
  </si>
  <si>
    <r>
      <rPr>
        <b/>
        <sz val="10"/>
        <rFont val="Arial"/>
        <family val="2"/>
      </rPr>
      <t xml:space="preserve">Font: </t>
    </r>
    <r>
      <rPr>
        <sz val="10"/>
        <rFont val="Arial"/>
        <family val="2"/>
      </rPr>
      <t xml:space="preserve">Servei de Llengües </t>
    </r>
  </si>
  <si>
    <t>OGID, Oficina de Gestió de la Informació i de la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</si>
</sst>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\ _€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color rgb="FF000000"/>
      <name val="Arial"/>
      <family val="2"/>
    </font>
    <font>
      <b/>
      <i/>
      <sz val="9"/>
      <color indexed="17"/>
      <name val="Arial"/>
      <family val="2"/>
    </font>
    <font>
      <sz val="9"/>
      <name val="Arial"/>
      <family val="2"/>
    </font>
    <font>
      <b/>
      <i/>
      <sz val="18"/>
      <name val="Arial"/>
      <family val="2"/>
    </font>
    <font>
      <sz val="11"/>
      <name val="Calibri"/>
      <family val="2"/>
      <scheme val="minor"/>
    </font>
    <font>
      <sz val="24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 diagonalDown="1">
      <left/>
      <right style="thin">
        <color theme="0"/>
      </right>
      <top/>
      <bottom style="thin">
        <color indexed="64"/>
      </bottom>
      <diagonal style="thin">
        <color theme="0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4" fillId="0" borderId="0"/>
    <xf numFmtId="164" fontId="5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18">
    <xf numFmtId="0" fontId="0" fillId="0" borderId="0" xfId="0"/>
    <xf numFmtId="0" fontId="0" fillId="2" borderId="0" xfId="1" applyFont="1" applyFill="1" applyBorder="1"/>
    <xf numFmtId="0" fontId="0" fillId="2" borderId="0" xfId="1" applyFont="1" applyFill="1" applyBorder="1" applyAlignment="1">
      <alignment horizontal="center" vertical="center"/>
    </xf>
    <xf numFmtId="0" fontId="0" fillId="2" borderId="7" xfId="1" applyFont="1" applyFill="1" applyBorder="1" applyAlignment="1">
      <alignment horizontal="center" vertical="center"/>
    </xf>
    <xf numFmtId="0" fontId="0" fillId="2" borderId="8" xfId="1" applyFont="1" applyFill="1" applyBorder="1" applyAlignment="1">
      <alignment horizontal="center" vertical="center"/>
    </xf>
    <xf numFmtId="0" fontId="0" fillId="2" borderId="2" xfId="1" applyFont="1" applyFill="1" applyBorder="1" applyAlignment="1">
      <alignment horizontal="center" vertical="center"/>
    </xf>
    <xf numFmtId="0" fontId="0" fillId="2" borderId="3" xfId="1" applyFont="1" applyFill="1" applyBorder="1" applyAlignment="1">
      <alignment horizontal="center" vertical="center"/>
    </xf>
    <xf numFmtId="0" fontId="0" fillId="2" borderId="5" xfId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6" fillId="2" borderId="0" xfId="0" applyFont="1" applyFill="1" applyBorder="1"/>
    <xf numFmtId="0" fontId="9" fillId="2" borderId="0" xfId="0" applyFont="1" applyFill="1" applyBorder="1"/>
    <xf numFmtId="0" fontId="8" fillId="2" borderId="6" xfId="0" applyFont="1" applyFill="1" applyBorder="1" applyAlignment="1">
      <alignment vertical="center" wrapText="1"/>
    </xf>
    <xf numFmtId="0" fontId="10" fillId="2" borderId="0" xfId="0" applyFont="1" applyFill="1" applyBorder="1"/>
    <xf numFmtId="0" fontId="11" fillId="2" borderId="0" xfId="0" applyFont="1" applyFill="1" applyBorder="1"/>
    <xf numFmtId="0" fontId="7" fillId="2" borderId="0" xfId="0" applyFont="1" applyFill="1" applyBorder="1"/>
    <xf numFmtId="0" fontId="12" fillId="3" borderId="15" xfId="6" applyFont="1" applyFill="1" applyBorder="1" applyAlignment="1">
      <alignment horizontal="center"/>
    </xf>
    <xf numFmtId="0" fontId="12" fillId="3" borderId="1" xfId="6" applyFont="1" applyFill="1" applyBorder="1"/>
    <xf numFmtId="0" fontId="12" fillId="3" borderId="2" xfId="6" applyFont="1" applyFill="1" applyBorder="1" applyAlignment="1">
      <alignment horizontal="center"/>
    </xf>
    <xf numFmtId="0" fontId="12" fillId="3" borderId="4" xfId="6" applyFont="1" applyFill="1" applyBorder="1"/>
    <xf numFmtId="0" fontId="12" fillId="3" borderId="0" xfId="6" applyFont="1" applyFill="1" applyBorder="1" applyAlignment="1">
      <alignment horizontal="center"/>
    </xf>
    <xf numFmtId="0" fontId="12" fillId="3" borderId="6" xfId="6" applyFont="1" applyFill="1" applyBorder="1"/>
    <xf numFmtId="0" fontId="12" fillId="3" borderId="7" xfId="6" applyFont="1" applyFill="1" applyBorder="1" applyAlignment="1">
      <alignment horizontal="center"/>
    </xf>
    <xf numFmtId="0" fontId="12" fillId="3" borderId="0" xfId="6" applyFont="1" applyFill="1" applyBorder="1"/>
    <xf numFmtId="0" fontId="12" fillId="3" borderId="16" xfId="6" applyFont="1" applyFill="1" applyBorder="1"/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0" fillId="2" borderId="1" xfId="1" applyFont="1" applyFill="1" applyBorder="1" applyAlignment="1">
      <alignment vertical="center"/>
    </xf>
    <xf numFmtId="0" fontId="0" fillId="2" borderId="4" xfId="1" applyFont="1" applyFill="1" applyBorder="1" applyAlignment="1">
      <alignment vertical="center"/>
    </xf>
    <xf numFmtId="0" fontId="0" fillId="2" borderId="6" xfId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6" fillId="2" borderId="2" xfId="3" applyNumberFormat="1" applyFont="1" applyFill="1" applyBorder="1" applyAlignment="1">
      <alignment horizontal="center" vertical="center"/>
    </xf>
    <xf numFmtId="0" fontId="6" fillId="2" borderId="3" xfId="3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2" fillId="3" borderId="0" xfId="6" applyFont="1" applyFill="1"/>
    <xf numFmtId="0" fontId="15" fillId="3" borderId="16" xfId="6" applyFont="1" applyFill="1" applyBorder="1"/>
    <xf numFmtId="0" fontId="12" fillId="3" borderId="0" xfId="6" applyFont="1" applyFill="1" applyAlignment="1">
      <alignment horizontal="center"/>
    </xf>
    <xf numFmtId="1" fontId="12" fillId="3" borderId="0" xfId="6" applyNumberFormat="1" applyFont="1" applyFill="1" applyAlignment="1">
      <alignment horizontal="center"/>
    </xf>
    <xf numFmtId="1" fontId="12" fillId="3" borderId="0" xfId="6" applyNumberFormat="1" applyFont="1" applyFill="1"/>
    <xf numFmtId="0" fontId="14" fillId="3" borderId="0" xfId="6" applyFont="1" applyFill="1" applyAlignment="1">
      <alignment horizontal="center"/>
    </xf>
    <xf numFmtId="0" fontId="14" fillId="3" borderId="0" xfId="6" applyFont="1" applyFill="1" applyBorder="1"/>
    <xf numFmtId="0" fontId="12" fillId="3" borderId="9" xfId="6" applyFont="1" applyFill="1" applyBorder="1" applyAlignment="1">
      <alignment horizontal="center"/>
    </xf>
    <xf numFmtId="0" fontId="12" fillId="3" borderId="17" xfId="6" applyFont="1" applyFill="1" applyBorder="1" applyAlignment="1">
      <alignment horizontal="center"/>
    </xf>
    <xf numFmtId="0" fontId="15" fillId="3" borderId="1" xfId="6" applyFont="1" applyFill="1" applyBorder="1"/>
    <xf numFmtId="0" fontId="12" fillId="3" borderId="3" xfId="6" applyFont="1" applyFill="1" applyBorder="1" applyAlignment="1">
      <alignment horizontal="center"/>
    </xf>
    <xf numFmtId="0" fontId="14" fillId="3" borderId="18" xfId="6" applyFont="1" applyFill="1" applyBorder="1"/>
    <xf numFmtId="165" fontId="14" fillId="3" borderId="19" xfId="6" applyNumberFormat="1" applyFont="1" applyFill="1" applyBorder="1" applyAlignment="1">
      <alignment horizontal="center"/>
    </xf>
    <xf numFmtId="0" fontId="14" fillId="3" borderId="0" xfId="6" applyFont="1" applyFill="1" applyBorder="1" applyAlignment="1">
      <alignment horizontal="center"/>
    </xf>
    <xf numFmtId="14" fontId="12" fillId="3" borderId="0" xfId="6" applyNumberFormat="1" applyFont="1" applyFill="1" applyAlignment="1">
      <alignment horizontal="center"/>
    </xf>
    <xf numFmtId="0" fontId="12" fillId="3" borderId="5" xfId="6" applyFont="1" applyFill="1" applyBorder="1" applyAlignment="1">
      <alignment horizontal="center"/>
    </xf>
    <xf numFmtId="0" fontId="12" fillId="3" borderId="8" xfId="6" applyFont="1" applyFill="1" applyBorder="1" applyAlignment="1">
      <alignment horizontal="center"/>
    </xf>
    <xf numFmtId="0" fontId="7" fillId="3" borderId="23" xfId="4" applyFont="1" applyFill="1" applyBorder="1" applyAlignment="1">
      <alignment vertical="center"/>
    </xf>
    <xf numFmtId="0" fontId="5" fillId="3" borderId="23" xfId="4" applyFont="1" applyFill="1" applyBorder="1"/>
    <xf numFmtId="0" fontId="6" fillId="3" borderId="23" xfId="4" applyFont="1" applyFill="1" applyBorder="1"/>
    <xf numFmtId="0" fontId="13" fillId="3" borderId="25" xfId="6" applyFont="1" applyFill="1" applyBorder="1" applyAlignment="1">
      <alignment vertical="center"/>
    </xf>
    <xf numFmtId="0" fontId="14" fillId="4" borderId="16" xfId="6" applyFont="1" applyFill="1" applyBorder="1"/>
    <xf numFmtId="0" fontId="12" fillId="4" borderId="15" xfId="6" applyFont="1" applyFill="1" applyBorder="1" applyAlignment="1">
      <alignment horizontal="center"/>
    </xf>
    <xf numFmtId="0" fontId="7" fillId="3" borderId="23" xfId="4" applyFont="1" applyFill="1" applyBorder="1"/>
    <xf numFmtId="0" fontId="7" fillId="3" borderId="23" xfId="4" applyFont="1" applyFill="1" applyBorder="1" applyAlignment="1">
      <alignment horizontal="center"/>
    </xf>
    <xf numFmtId="0" fontId="5" fillId="3" borderId="23" xfId="4" applyFont="1" applyFill="1" applyBorder="1" applyAlignment="1">
      <alignment horizontal="center"/>
    </xf>
    <xf numFmtId="0" fontId="5" fillId="3" borderId="23" xfId="4" applyFont="1" applyFill="1" applyBorder="1" applyAlignment="1"/>
    <xf numFmtId="0" fontId="5" fillId="3" borderId="26" xfId="4" applyFont="1" applyFill="1" applyBorder="1" applyAlignment="1"/>
    <xf numFmtId="0" fontId="12" fillId="3" borderId="24" xfId="6" applyFont="1" applyFill="1" applyBorder="1" applyAlignment="1">
      <alignment vertical="center"/>
    </xf>
    <xf numFmtId="0" fontId="12" fillId="3" borderId="23" xfId="6" applyFont="1" applyFill="1" applyBorder="1" applyAlignment="1">
      <alignment vertical="center"/>
    </xf>
    <xf numFmtId="0" fontId="12" fillId="3" borderId="20" xfId="6" applyFont="1" applyFill="1" applyBorder="1" applyAlignment="1">
      <alignment horizontal="center"/>
    </xf>
    <xf numFmtId="0" fontId="12" fillId="3" borderId="21" xfId="6" applyFont="1" applyFill="1" applyBorder="1" applyAlignment="1">
      <alignment horizontal="center"/>
    </xf>
    <xf numFmtId="0" fontId="12" fillId="3" borderId="22" xfId="6" applyFont="1" applyFill="1" applyBorder="1" applyAlignment="1">
      <alignment horizontal="center"/>
    </xf>
    <xf numFmtId="1" fontId="12" fillId="3" borderId="15" xfId="6" applyNumberFormat="1" applyFont="1" applyFill="1" applyBorder="1" applyAlignment="1">
      <alignment horizontal="center"/>
    </xf>
    <xf numFmtId="0" fontId="14" fillId="3" borderId="19" xfId="6" applyFont="1" applyFill="1" applyBorder="1" applyAlignment="1">
      <alignment horizontal="center"/>
    </xf>
    <xf numFmtId="3" fontId="12" fillId="4" borderId="17" xfId="6" applyNumberFormat="1" applyFont="1" applyFill="1" applyBorder="1" applyAlignment="1">
      <alignment horizontal="center"/>
    </xf>
    <xf numFmtId="3" fontId="12" fillId="4" borderId="15" xfId="6" applyNumberFormat="1" applyFont="1" applyFill="1" applyBorder="1" applyAlignment="1">
      <alignment horizontal="center"/>
    </xf>
    <xf numFmtId="0" fontId="12" fillId="3" borderId="27" xfId="6" applyFont="1" applyFill="1" applyBorder="1" applyAlignment="1">
      <alignment horizontal="center"/>
    </xf>
    <xf numFmtId="0" fontId="12" fillId="3" borderId="28" xfId="6" applyFont="1" applyFill="1" applyBorder="1" applyAlignment="1">
      <alignment horizontal="center"/>
    </xf>
    <xf numFmtId="0" fontId="12" fillId="3" borderId="29" xfId="6" applyFont="1" applyFill="1" applyBorder="1" applyAlignment="1">
      <alignment horizontal="center"/>
    </xf>
    <xf numFmtId="0" fontId="12" fillId="3" borderId="16" xfId="6" applyFont="1" applyFill="1" applyBorder="1" applyAlignment="1">
      <alignment horizontal="center"/>
    </xf>
    <xf numFmtId="3" fontId="12" fillId="3" borderId="15" xfId="6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3" fontId="6" fillId="2" borderId="8" xfId="1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5" fillId="3" borderId="23" xfId="4" applyFont="1" applyFill="1" applyBorder="1" applyAlignment="1">
      <alignment horizontal="center"/>
    </xf>
    <xf numFmtId="0" fontId="5" fillId="3" borderId="26" xfId="4" applyFont="1" applyFill="1" applyBorder="1" applyAlignment="1">
      <alignment horizontal="center"/>
    </xf>
    <xf numFmtId="0" fontId="0" fillId="3" borderId="4" xfId="1" applyFont="1" applyFill="1" applyBorder="1"/>
    <xf numFmtId="0" fontId="0" fillId="0" borderId="6" xfId="0" applyBorder="1" applyAlignment="1">
      <alignment horizontal="left" vertical="center"/>
    </xf>
    <xf numFmtId="0" fontId="0" fillId="2" borderId="4" xfId="1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3" fontId="6" fillId="2" borderId="3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0" xfId="1" applyFont="1" applyFill="1" applyBorder="1"/>
    <xf numFmtId="0" fontId="0" fillId="2" borderId="4" xfId="0" applyFont="1" applyFill="1" applyBorder="1" applyAlignment="1">
      <alignment vertical="center"/>
    </xf>
    <xf numFmtId="0" fontId="6" fillId="2" borderId="1" xfId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2" borderId="7" xfId="3" applyNumberFormat="1" applyFont="1" applyFill="1" applyBorder="1" applyAlignment="1">
      <alignment horizontal="center" vertical="center"/>
    </xf>
    <xf numFmtId="0" fontId="6" fillId="2" borderId="8" xfId="3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0" fontId="6" fillId="2" borderId="6" xfId="1" applyFont="1" applyFill="1" applyBorder="1" applyAlignment="1">
      <alignment horizontal="left" vertical="center" wrapText="1"/>
    </xf>
  </cellXfs>
  <cellStyles count="7">
    <cellStyle name="Millares 2" xfId="3"/>
    <cellStyle name="Normal" xfId="0" builtinId="0"/>
    <cellStyle name="Normal 2" xfId="4"/>
    <cellStyle name="Normal 2 2" xfId="1"/>
    <cellStyle name="Normal 3" xfId="2"/>
    <cellStyle name="Normal 3 2" xfId="5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8"/>
  <sheetViews>
    <sheetView tabSelected="1" zoomScaleNormal="100" workbookViewId="0">
      <selection activeCell="B2" sqref="B2"/>
    </sheetView>
  </sheetViews>
  <sheetFormatPr baseColWidth="10" defaultColWidth="11.42578125" defaultRowHeight="12.75" x14ac:dyDescent="0.2"/>
  <cols>
    <col min="1" max="1" width="2.7109375" style="8" customWidth="1"/>
    <col min="2" max="2" width="50.7109375" style="8" customWidth="1"/>
    <col min="3" max="3" width="13.42578125" style="9" bestFit="1" customWidth="1"/>
    <col min="4" max="4" width="16.42578125" style="9" bestFit="1" customWidth="1"/>
    <col min="5" max="6" width="10.7109375" style="8" customWidth="1"/>
    <col min="7" max="7" width="34.28515625" style="8" bestFit="1" customWidth="1"/>
    <col min="8" max="10" width="10.7109375" style="8" customWidth="1"/>
    <col min="11" max="11" width="34.28515625" style="8" bestFit="1" customWidth="1"/>
    <col min="12" max="13" width="10.7109375" style="8" customWidth="1"/>
    <col min="14" max="16384" width="11.42578125" style="8"/>
  </cols>
  <sheetData>
    <row r="1" spans="1:13" ht="18" x14ac:dyDescent="0.25">
      <c r="A1" s="15" t="s">
        <v>90</v>
      </c>
    </row>
    <row r="2" spans="1:13" ht="15" customHeight="1" x14ac:dyDescent="0.2"/>
    <row r="3" spans="1:13" ht="15" customHeight="1" x14ac:dyDescent="0.2">
      <c r="A3" s="8" t="s">
        <v>93</v>
      </c>
    </row>
    <row r="4" spans="1:13" ht="15" customHeight="1" x14ac:dyDescent="0.2">
      <c r="A4" s="10" t="s">
        <v>94</v>
      </c>
      <c r="B4" s="10"/>
    </row>
    <row r="5" spans="1:13" ht="15" customHeight="1" x14ac:dyDescent="0.2"/>
    <row r="6" spans="1:13" ht="15" customHeight="1" x14ac:dyDescent="0.2"/>
    <row r="7" spans="1:13" ht="15" customHeight="1" x14ac:dyDescent="0.2">
      <c r="B7" s="95" t="s">
        <v>140</v>
      </c>
      <c r="C7" s="96"/>
      <c r="D7" s="97"/>
      <c r="G7" s="95" t="s">
        <v>139</v>
      </c>
      <c r="H7" s="96"/>
      <c r="I7" s="97"/>
      <c r="K7" s="95" t="s">
        <v>185</v>
      </c>
      <c r="L7" s="96"/>
      <c r="M7" s="97"/>
    </row>
    <row r="8" spans="1:13" ht="15" customHeight="1" x14ac:dyDescent="0.2">
      <c r="B8" s="41"/>
      <c r="G8" s="29"/>
      <c r="H8" s="29"/>
      <c r="I8" s="29"/>
      <c r="K8" s="29"/>
      <c r="L8" s="29"/>
      <c r="M8" s="29"/>
    </row>
    <row r="9" spans="1:13" ht="15" customHeight="1" x14ac:dyDescent="0.2">
      <c r="B9" s="98" t="s">
        <v>0</v>
      </c>
      <c r="C9" s="42" t="s">
        <v>3</v>
      </c>
      <c r="D9" s="43" t="s">
        <v>4</v>
      </c>
      <c r="G9" s="110" t="s">
        <v>0</v>
      </c>
      <c r="H9" s="111" t="s">
        <v>3</v>
      </c>
      <c r="I9" s="112" t="s">
        <v>4</v>
      </c>
      <c r="K9" s="110" t="s">
        <v>0</v>
      </c>
      <c r="L9" s="111" t="s">
        <v>3</v>
      </c>
      <c r="M9" s="112" t="s">
        <v>4</v>
      </c>
    </row>
    <row r="10" spans="1:13" s="10" customFormat="1" ht="15" customHeight="1" x14ac:dyDescent="0.2">
      <c r="B10" s="99"/>
      <c r="C10" s="25">
        <v>109</v>
      </c>
      <c r="D10" s="94">
        <v>1133</v>
      </c>
      <c r="G10" s="113"/>
      <c r="H10" s="114">
        <v>6</v>
      </c>
      <c r="I10" s="115">
        <v>34</v>
      </c>
      <c r="K10" s="113"/>
      <c r="L10" s="114">
        <f>L12+L20</f>
        <v>6</v>
      </c>
      <c r="M10" s="115">
        <f>M12+M20</f>
        <v>62</v>
      </c>
    </row>
    <row r="11" spans="1:13" s="10" customFormat="1" ht="15" customHeight="1" x14ac:dyDescent="0.2">
      <c r="B11" s="30"/>
      <c r="C11" s="5" t="s">
        <v>3</v>
      </c>
      <c r="D11" s="6" t="s">
        <v>4</v>
      </c>
      <c r="G11" s="30"/>
      <c r="H11" s="5" t="s">
        <v>3</v>
      </c>
      <c r="I11" s="6" t="s">
        <v>4</v>
      </c>
      <c r="K11" s="30"/>
      <c r="L11" s="5" t="s">
        <v>3</v>
      </c>
      <c r="M11" s="6" t="s">
        <v>4</v>
      </c>
    </row>
    <row r="12" spans="1:13" s="10" customFormat="1" ht="15" customHeight="1" x14ac:dyDescent="0.2">
      <c r="B12" s="31" t="s">
        <v>1</v>
      </c>
      <c r="C12" s="2">
        <v>39</v>
      </c>
      <c r="D12" s="7">
        <v>345</v>
      </c>
      <c r="G12" s="31" t="s">
        <v>1</v>
      </c>
      <c r="H12" s="2">
        <v>4</v>
      </c>
      <c r="I12" s="7">
        <v>25</v>
      </c>
      <c r="K12" s="31" t="s">
        <v>1</v>
      </c>
      <c r="L12" s="2">
        <f>SUM(L14:L16)</f>
        <v>3</v>
      </c>
      <c r="M12" s="7">
        <f>SUM(M14:M16)</f>
        <v>26</v>
      </c>
    </row>
    <row r="13" spans="1:13" s="11" customFormat="1" ht="15" customHeight="1" x14ac:dyDescent="0.2">
      <c r="B13" s="31" t="s">
        <v>2</v>
      </c>
      <c r="C13" s="44"/>
      <c r="D13" s="45"/>
      <c r="G13" s="31"/>
      <c r="H13" s="2"/>
      <c r="I13" s="7"/>
      <c r="K13" s="31"/>
      <c r="L13" s="2"/>
      <c r="M13" s="7"/>
    </row>
    <row r="14" spans="1:13" ht="15" customHeight="1" x14ac:dyDescent="0.2">
      <c r="B14" s="31" t="s">
        <v>6</v>
      </c>
      <c r="C14" s="2">
        <v>1</v>
      </c>
      <c r="D14" s="7">
        <v>13</v>
      </c>
      <c r="G14" s="31" t="s">
        <v>8</v>
      </c>
      <c r="H14" s="2">
        <v>1</v>
      </c>
      <c r="I14" s="7">
        <v>8</v>
      </c>
      <c r="K14" s="31" t="s">
        <v>110</v>
      </c>
      <c r="L14" s="2">
        <v>1</v>
      </c>
      <c r="M14" s="7">
        <v>4</v>
      </c>
    </row>
    <row r="15" spans="1:13" ht="15" customHeight="1" x14ac:dyDescent="0.2">
      <c r="B15" s="31" t="s">
        <v>95</v>
      </c>
      <c r="C15" s="2">
        <v>2</v>
      </c>
      <c r="D15" s="7">
        <v>15</v>
      </c>
      <c r="G15" s="31" t="s">
        <v>9</v>
      </c>
      <c r="H15" s="2">
        <v>1</v>
      </c>
      <c r="I15" s="7">
        <v>9</v>
      </c>
      <c r="K15" s="31" t="s">
        <v>111</v>
      </c>
      <c r="L15" s="2">
        <v>1</v>
      </c>
      <c r="M15" s="7">
        <v>17</v>
      </c>
    </row>
    <row r="16" spans="1:13" ht="15" customHeight="1" x14ac:dyDescent="0.2">
      <c r="B16" s="31" t="s">
        <v>96</v>
      </c>
      <c r="C16" s="2">
        <v>2</v>
      </c>
      <c r="D16" s="7">
        <v>10</v>
      </c>
      <c r="G16" s="31" t="s">
        <v>10</v>
      </c>
      <c r="H16" s="2">
        <v>1</v>
      </c>
      <c r="I16" s="7">
        <v>5</v>
      </c>
      <c r="K16" s="31" t="s">
        <v>186</v>
      </c>
      <c r="L16" s="2">
        <v>1</v>
      </c>
      <c r="M16" s="7">
        <v>5</v>
      </c>
    </row>
    <row r="17" spans="2:13" ht="15" customHeight="1" x14ac:dyDescent="0.2">
      <c r="B17" s="31" t="s">
        <v>97</v>
      </c>
      <c r="C17" s="2">
        <v>2</v>
      </c>
      <c r="D17" s="7">
        <v>12</v>
      </c>
      <c r="G17" s="31" t="s">
        <v>11</v>
      </c>
      <c r="H17" s="2">
        <v>1</v>
      </c>
      <c r="I17" s="7">
        <v>3</v>
      </c>
      <c r="K17" s="31"/>
      <c r="L17" s="2"/>
      <c r="M17" s="7"/>
    </row>
    <row r="18" spans="2:13" ht="15" customHeight="1" x14ac:dyDescent="0.2">
      <c r="B18" s="31" t="s">
        <v>98</v>
      </c>
      <c r="C18" s="2">
        <v>2</v>
      </c>
      <c r="D18" s="7">
        <v>15</v>
      </c>
      <c r="G18" s="31"/>
      <c r="H18" s="2"/>
      <c r="I18" s="7"/>
      <c r="K18" s="31"/>
      <c r="L18" s="2"/>
      <c r="M18" s="7"/>
    </row>
    <row r="19" spans="2:13" ht="15" customHeight="1" x14ac:dyDescent="0.2">
      <c r="B19" s="31" t="s">
        <v>99</v>
      </c>
      <c r="C19" s="2">
        <v>4</v>
      </c>
      <c r="D19" s="7">
        <v>43</v>
      </c>
      <c r="G19" s="31"/>
      <c r="H19" s="2" t="s">
        <v>3</v>
      </c>
      <c r="I19" s="7" t="s">
        <v>4</v>
      </c>
      <c r="K19" s="31"/>
      <c r="L19" s="2" t="s">
        <v>3</v>
      </c>
      <c r="M19" s="7" t="s">
        <v>4</v>
      </c>
    </row>
    <row r="20" spans="2:13" ht="15" customHeight="1" x14ac:dyDescent="0.2">
      <c r="B20" s="31" t="s">
        <v>100</v>
      </c>
      <c r="C20" s="2">
        <v>4</v>
      </c>
      <c r="D20" s="7">
        <v>46</v>
      </c>
      <c r="G20" s="31" t="s">
        <v>24</v>
      </c>
      <c r="H20" s="2">
        <v>2</v>
      </c>
      <c r="I20" s="7">
        <v>9</v>
      </c>
      <c r="K20" s="31" t="s">
        <v>24</v>
      </c>
      <c r="L20" s="2">
        <f>L22+L23</f>
        <v>3</v>
      </c>
      <c r="M20" s="7">
        <f>M22+M23</f>
        <v>36</v>
      </c>
    </row>
    <row r="21" spans="2:13" ht="15" customHeight="1" x14ac:dyDescent="0.2">
      <c r="B21" s="31" t="s">
        <v>101</v>
      </c>
      <c r="C21" s="2">
        <v>5</v>
      </c>
      <c r="D21" s="7">
        <v>53</v>
      </c>
      <c r="G21" s="31"/>
      <c r="H21" s="2"/>
      <c r="I21" s="7"/>
      <c r="K21" s="31"/>
      <c r="L21" s="2"/>
      <c r="M21" s="7"/>
    </row>
    <row r="22" spans="2:13" ht="15" customHeight="1" x14ac:dyDescent="0.2">
      <c r="B22" s="31" t="s">
        <v>102</v>
      </c>
      <c r="C22" s="2">
        <v>2</v>
      </c>
      <c r="D22" s="7">
        <v>16</v>
      </c>
      <c r="G22" s="31" t="s">
        <v>25</v>
      </c>
      <c r="H22" s="2">
        <v>1</v>
      </c>
      <c r="I22" s="7">
        <v>2</v>
      </c>
      <c r="K22" s="31" t="s">
        <v>29</v>
      </c>
      <c r="L22" s="2">
        <v>2</v>
      </c>
      <c r="M22" s="7">
        <v>26</v>
      </c>
    </row>
    <row r="23" spans="2:13" ht="15" customHeight="1" x14ac:dyDescent="0.2">
      <c r="B23" s="31" t="s">
        <v>103</v>
      </c>
      <c r="C23" s="2">
        <v>2</v>
      </c>
      <c r="D23" s="7">
        <v>18</v>
      </c>
      <c r="G23" s="32" t="s">
        <v>29</v>
      </c>
      <c r="H23" s="3">
        <v>1</v>
      </c>
      <c r="I23" s="4">
        <v>7</v>
      </c>
      <c r="K23" s="32" t="s">
        <v>25</v>
      </c>
      <c r="L23" s="3">
        <v>1</v>
      </c>
      <c r="M23" s="4">
        <v>10</v>
      </c>
    </row>
    <row r="24" spans="2:13" ht="15" customHeight="1" x14ac:dyDescent="0.2">
      <c r="B24" s="31" t="s">
        <v>104</v>
      </c>
      <c r="C24" s="2">
        <v>4</v>
      </c>
      <c r="D24" s="7">
        <v>43</v>
      </c>
      <c r="K24" s="29"/>
      <c r="L24" s="29"/>
      <c r="M24" s="29"/>
    </row>
    <row r="25" spans="2:13" ht="15" customHeight="1" x14ac:dyDescent="0.2">
      <c r="B25" s="31" t="s">
        <v>105</v>
      </c>
      <c r="C25" s="2">
        <v>2</v>
      </c>
      <c r="D25" s="7">
        <v>10</v>
      </c>
      <c r="G25" s="110" t="s">
        <v>34</v>
      </c>
      <c r="H25" s="111" t="s">
        <v>3</v>
      </c>
      <c r="I25" s="112" t="s">
        <v>4</v>
      </c>
      <c r="K25" s="110" t="s">
        <v>42</v>
      </c>
      <c r="L25" s="111" t="s">
        <v>3</v>
      </c>
      <c r="M25" s="112" t="s">
        <v>4</v>
      </c>
    </row>
    <row r="26" spans="2:13" ht="15" customHeight="1" x14ac:dyDescent="0.2">
      <c r="B26" s="31" t="s">
        <v>106</v>
      </c>
      <c r="C26" s="2">
        <v>2</v>
      </c>
      <c r="D26" s="7">
        <v>8</v>
      </c>
      <c r="G26" s="113"/>
      <c r="H26" s="114">
        <v>1</v>
      </c>
      <c r="I26" s="115">
        <v>4</v>
      </c>
      <c r="K26" s="113"/>
      <c r="L26" s="114">
        <f>L28</f>
        <v>1</v>
      </c>
      <c r="M26" s="115">
        <f>M28</f>
        <v>5</v>
      </c>
    </row>
    <row r="27" spans="2:13" ht="15" customHeight="1" x14ac:dyDescent="0.2">
      <c r="B27" s="31" t="s">
        <v>107</v>
      </c>
      <c r="C27" s="2">
        <v>3</v>
      </c>
      <c r="D27" s="7">
        <v>30</v>
      </c>
      <c r="G27" s="33"/>
      <c r="H27" s="2" t="s">
        <v>3</v>
      </c>
      <c r="I27" s="7" t="s">
        <v>4</v>
      </c>
      <c r="K27" s="33"/>
      <c r="L27" s="2" t="s">
        <v>3</v>
      </c>
      <c r="M27" s="7" t="s">
        <v>4</v>
      </c>
    </row>
    <row r="28" spans="2:13" ht="15" customHeight="1" x14ac:dyDescent="0.2">
      <c r="B28" s="31" t="s">
        <v>108</v>
      </c>
      <c r="C28" s="2">
        <v>1</v>
      </c>
      <c r="D28" s="7">
        <v>7</v>
      </c>
      <c r="G28" s="12" t="s">
        <v>92</v>
      </c>
      <c r="H28" s="34">
        <v>1</v>
      </c>
      <c r="I28" s="35">
        <v>4</v>
      </c>
      <c r="K28" s="12" t="s">
        <v>86</v>
      </c>
      <c r="L28" s="34">
        <v>1</v>
      </c>
      <c r="M28" s="35">
        <v>5</v>
      </c>
    </row>
    <row r="29" spans="2:13" ht="15" customHeight="1" x14ac:dyDescent="0.2">
      <c r="B29" s="31" t="s">
        <v>109</v>
      </c>
      <c r="C29" s="2">
        <v>1</v>
      </c>
      <c r="D29" s="7">
        <v>6</v>
      </c>
      <c r="G29" s="36"/>
      <c r="H29" s="37"/>
      <c r="I29" s="38"/>
      <c r="K29" s="36"/>
      <c r="L29" s="37"/>
      <c r="M29" s="38"/>
    </row>
    <row r="30" spans="2:13" ht="15" customHeight="1" x14ac:dyDescent="0.2">
      <c r="B30" s="31"/>
      <c r="C30" s="2"/>
      <c r="D30" s="7"/>
      <c r="G30" s="110" t="s">
        <v>50</v>
      </c>
      <c r="H30" s="111" t="s">
        <v>3</v>
      </c>
      <c r="I30" s="112" t="s">
        <v>4</v>
      </c>
      <c r="K30" s="110" t="s">
        <v>50</v>
      </c>
      <c r="L30" s="111" t="s">
        <v>3</v>
      </c>
      <c r="M30" s="112" t="s">
        <v>4</v>
      </c>
    </row>
    <row r="31" spans="2:13" ht="15" customHeight="1" x14ac:dyDescent="0.2">
      <c r="B31" s="31"/>
      <c r="C31" s="2" t="s">
        <v>3</v>
      </c>
      <c r="D31" s="7" t="s">
        <v>4</v>
      </c>
      <c r="G31" s="113"/>
      <c r="H31" s="114">
        <v>1</v>
      </c>
      <c r="I31" s="115">
        <v>14</v>
      </c>
      <c r="K31" s="113"/>
      <c r="L31" s="114">
        <f>L33</f>
        <v>1</v>
      </c>
      <c r="M31" s="115">
        <f>M33</f>
        <v>15</v>
      </c>
    </row>
    <row r="32" spans="2:13" ht="15" customHeight="1" x14ac:dyDescent="0.2">
      <c r="B32" s="31" t="s">
        <v>12</v>
      </c>
      <c r="C32" s="2">
        <v>14</v>
      </c>
      <c r="D32" s="7">
        <v>82</v>
      </c>
      <c r="G32" s="33"/>
      <c r="H32" s="2" t="s">
        <v>3</v>
      </c>
      <c r="I32" s="7" t="s">
        <v>4</v>
      </c>
      <c r="K32" s="33"/>
      <c r="L32" s="2" t="s">
        <v>3</v>
      </c>
      <c r="M32" s="7" t="s">
        <v>4</v>
      </c>
    </row>
    <row r="33" spans="2:13" ht="15" customHeight="1" x14ac:dyDescent="0.2">
      <c r="B33" s="31" t="s">
        <v>2</v>
      </c>
      <c r="C33" s="41"/>
      <c r="D33" s="46"/>
      <c r="G33" s="12" t="s">
        <v>86</v>
      </c>
      <c r="H33" s="39">
        <v>1</v>
      </c>
      <c r="I33" s="35">
        <v>14</v>
      </c>
      <c r="K33" s="12" t="s">
        <v>86</v>
      </c>
      <c r="L33" s="39">
        <v>1</v>
      </c>
      <c r="M33" s="35">
        <v>15</v>
      </c>
    </row>
    <row r="34" spans="2:13" ht="15" customHeight="1" x14ac:dyDescent="0.2">
      <c r="B34" s="31" t="s">
        <v>110</v>
      </c>
      <c r="C34" s="2">
        <v>6</v>
      </c>
      <c r="D34" s="7">
        <v>23</v>
      </c>
      <c r="G34" s="40"/>
      <c r="H34" s="40"/>
      <c r="I34" s="40"/>
      <c r="K34" s="40"/>
      <c r="L34" s="40"/>
      <c r="M34" s="40"/>
    </row>
    <row r="35" spans="2:13" ht="15" customHeight="1" x14ac:dyDescent="0.2">
      <c r="B35" s="31" t="s">
        <v>111</v>
      </c>
      <c r="C35" s="2">
        <v>8</v>
      </c>
      <c r="D35" s="7">
        <v>59</v>
      </c>
      <c r="G35" s="110" t="s">
        <v>53</v>
      </c>
      <c r="H35" s="111" t="s">
        <v>3</v>
      </c>
      <c r="I35" s="112" t="s">
        <v>4</v>
      </c>
      <c r="K35" s="110" t="s">
        <v>53</v>
      </c>
      <c r="L35" s="111" t="s">
        <v>3</v>
      </c>
      <c r="M35" s="112" t="s">
        <v>4</v>
      </c>
    </row>
    <row r="36" spans="2:13" ht="15" customHeight="1" x14ac:dyDescent="0.2">
      <c r="B36" s="31"/>
      <c r="C36" s="2"/>
      <c r="D36" s="7"/>
      <c r="G36" s="113"/>
      <c r="H36" s="114">
        <v>5</v>
      </c>
      <c r="I36" s="115">
        <v>67</v>
      </c>
      <c r="K36" s="113"/>
      <c r="L36" s="114">
        <f>L39</f>
        <v>2</v>
      </c>
      <c r="M36" s="115">
        <f>M39</f>
        <v>25</v>
      </c>
    </row>
    <row r="37" spans="2:13" ht="15" customHeight="1" x14ac:dyDescent="0.2">
      <c r="B37" s="31"/>
      <c r="C37" s="2" t="s">
        <v>3</v>
      </c>
      <c r="D37" s="7" t="s">
        <v>4</v>
      </c>
      <c r="G37" s="33"/>
      <c r="H37" s="2" t="s">
        <v>3</v>
      </c>
      <c r="I37" s="7" t="s">
        <v>4</v>
      </c>
      <c r="K37" s="33"/>
      <c r="L37" s="2"/>
      <c r="M37" s="7"/>
    </row>
    <row r="38" spans="2:13" ht="15" customHeight="1" x14ac:dyDescent="0.2">
      <c r="B38" s="31" t="s">
        <v>13</v>
      </c>
      <c r="C38" s="2">
        <v>53</v>
      </c>
      <c r="D38" s="7">
        <v>593</v>
      </c>
      <c r="G38" s="31" t="s">
        <v>91</v>
      </c>
      <c r="H38" s="2">
        <v>2</v>
      </c>
      <c r="I38" s="7">
        <v>27</v>
      </c>
      <c r="K38" s="109"/>
      <c r="L38" s="2" t="s">
        <v>3</v>
      </c>
      <c r="M38" s="7" t="s">
        <v>4</v>
      </c>
    </row>
    <row r="39" spans="2:13" ht="15" customHeight="1" x14ac:dyDescent="0.2">
      <c r="B39" s="31"/>
      <c r="C39" s="2"/>
      <c r="D39" s="7"/>
      <c r="G39" s="32" t="s">
        <v>62</v>
      </c>
      <c r="H39" s="3">
        <v>3</v>
      </c>
      <c r="I39" s="4">
        <v>40</v>
      </c>
      <c r="K39" s="12" t="s">
        <v>62</v>
      </c>
      <c r="L39" s="39">
        <v>2</v>
      </c>
      <c r="M39" s="35">
        <v>25</v>
      </c>
    </row>
    <row r="40" spans="2:13" ht="15" customHeight="1" x14ac:dyDescent="0.2">
      <c r="B40" s="31"/>
      <c r="C40" s="2" t="s">
        <v>3</v>
      </c>
      <c r="D40" s="7" t="s">
        <v>4</v>
      </c>
      <c r="G40" s="40"/>
      <c r="H40" s="40"/>
      <c r="I40" s="40"/>
      <c r="K40" s="41"/>
      <c r="L40" s="41"/>
      <c r="M40" s="41"/>
    </row>
    <row r="41" spans="2:13" ht="15" customHeight="1" x14ac:dyDescent="0.2">
      <c r="B41" s="31" t="s">
        <v>14</v>
      </c>
      <c r="C41" s="2">
        <v>32</v>
      </c>
      <c r="D41" s="7">
        <v>399</v>
      </c>
      <c r="G41" s="40"/>
      <c r="H41" s="40"/>
      <c r="I41" s="40"/>
      <c r="K41" s="40"/>
      <c r="L41" s="40"/>
      <c r="M41" s="40"/>
    </row>
    <row r="42" spans="2:13" ht="15" customHeight="1" x14ac:dyDescent="0.2">
      <c r="B42" s="31"/>
      <c r="C42" s="2"/>
      <c r="D42" s="7"/>
      <c r="G42" s="116"/>
      <c r="H42" s="42" t="s">
        <v>3</v>
      </c>
      <c r="I42" s="43" t="s">
        <v>4</v>
      </c>
      <c r="K42" s="116"/>
      <c r="L42" s="42" t="s">
        <v>3</v>
      </c>
      <c r="M42" s="43" t="s">
        <v>4</v>
      </c>
    </row>
    <row r="43" spans="2:13" ht="15" customHeight="1" x14ac:dyDescent="0.2">
      <c r="B43" s="31" t="s">
        <v>15</v>
      </c>
      <c r="C43" s="2">
        <v>1</v>
      </c>
      <c r="D43" s="7">
        <v>17</v>
      </c>
      <c r="G43" s="117" t="s">
        <v>82</v>
      </c>
      <c r="H43" s="114">
        <v>13</v>
      </c>
      <c r="I43" s="115">
        <v>119</v>
      </c>
      <c r="K43" s="117" t="s">
        <v>82</v>
      </c>
      <c r="L43" s="114">
        <f>L36+L31+L26+L10</f>
        <v>10</v>
      </c>
      <c r="M43" s="115">
        <f>M36+M31+M26+M10</f>
        <v>107</v>
      </c>
    </row>
    <row r="44" spans="2:13" ht="15" customHeight="1" x14ac:dyDescent="0.2">
      <c r="B44" s="31" t="s">
        <v>16</v>
      </c>
      <c r="C44" s="2">
        <v>1</v>
      </c>
      <c r="D44" s="7">
        <v>21</v>
      </c>
    </row>
    <row r="45" spans="2:13" ht="15" customHeight="1" x14ac:dyDescent="0.2">
      <c r="B45" s="31" t="s">
        <v>17</v>
      </c>
      <c r="C45" s="2">
        <v>1</v>
      </c>
      <c r="D45" s="7">
        <v>23</v>
      </c>
    </row>
    <row r="46" spans="2:13" ht="15" customHeight="1" x14ac:dyDescent="0.2">
      <c r="B46" s="31" t="s">
        <v>18</v>
      </c>
      <c r="C46" s="2">
        <v>1</v>
      </c>
      <c r="D46" s="7">
        <v>18</v>
      </c>
    </row>
    <row r="47" spans="2:13" ht="15" customHeight="1" x14ac:dyDescent="0.2">
      <c r="B47" s="31" t="s">
        <v>19</v>
      </c>
      <c r="C47" s="2">
        <v>1</v>
      </c>
      <c r="D47" s="7">
        <v>33</v>
      </c>
    </row>
    <row r="48" spans="2:13" ht="15" customHeight="1" x14ac:dyDescent="0.2">
      <c r="B48" s="31" t="s">
        <v>20</v>
      </c>
      <c r="C48" s="2">
        <v>1</v>
      </c>
      <c r="D48" s="7">
        <v>30</v>
      </c>
    </row>
    <row r="49" spans="2:4" ht="15" customHeight="1" x14ac:dyDescent="0.2">
      <c r="B49" s="31" t="s">
        <v>112</v>
      </c>
      <c r="C49" s="2">
        <v>1</v>
      </c>
      <c r="D49" s="7">
        <v>12</v>
      </c>
    </row>
    <row r="50" spans="2:4" ht="15" customHeight="1" x14ac:dyDescent="0.2">
      <c r="B50" s="31" t="s">
        <v>21</v>
      </c>
      <c r="C50" s="2">
        <v>1</v>
      </c>
      <c r="D50" s="7">
        <v>9</v>
      </c>
    </row>
    <row r="51" spans="2:4" ht="15" customHeight="1" x14ac:dyDescent="0.2">
      <c r="B51" s="31" t="s">
        <v>22</v>
      </c>
      <c r="C51" s="2">
        <v>1</v>
      </c>
      <c r="D51" s="7">
        <v>14</v>
      </c>
    </row>
    <row r="52" spans="2:4" ht="15" customHeight="1" x14ac:dyDescent="0.2">
      <c r="B52" s="31" t="s">
        <v>23</v>
      </c>
      <c r="C52" s="2">
        <v>2</v>
      </c>
      <c r="D52" s="7">
        <v>21</v>
      </c>
    </row>
    <row r="53" spans="2:4" ht="15" customHeight="1" x14ac:dyDescent="0.2">
      <c r="B53" s="31" t="s">
        <v>113</v>
      </c>
      <c r="C53" s="2">
        <v>2</v>
      </c>
      <c r="D53" s="7">
        <v>17</v>
      </c>
    </row>
    <row r="54" spans="2:4" ht="15" customHeight="1" x14ac:dyDescent="0.2">
      <c r="B54" s="31" t="s">
        <v>114</v>
      </c>
      <c r="C54" s="2">
        <v>2</v>
      </c>
      <c r="D54" s="7">
        <v>24</v>
      </c>
    </row>
    <row r="55" spans="2:4" ht="15" customHeight="1" x14ac:dyDescent="0.2">
      <c r="B55" s="31" t="s">
        <v>115</v>
      </c>
      <c r="C55" s="2">
        <v>2</v>
      </c>
      <c r="D55" s="7">
        <v>17</v>
      </c>
    </row>
    <row r="56" spans="2:4" ht="15" customHeight="1" x14ac:dyDescent="0.2">
      <c r="B56" s="31" t="s">
        <v>116</v>
      </c>
      <c r="C56" s="2">
        <v>2</v>
      </c>
      <c r="D56" s="7">
        <v>10</v>
      </c>
    </row>
    <row r="57" spans="2:4" ht="15" customHeight="1" x14ac:dyDescent="0.2">
      <c r="B57" s="31" t="s">
        <v>117</v>
      </c>
      <c r="C57" s="2">
        <v>1</v>
      </c>
      <c r="D57" s="7">
        <v>7</v>
      </c>
    </row>
    <row r="58" spans="2:4" ht="15" customHeight="1" x14ac:dyDescent="0.2">
      <c r="B58" s="31" t="s">
        <v>118</v>
      </c>
      <c r="C58" s="2">
        <v>2</v>
      </c>
      <c r="D58" s="7">
        <v>24</v>
      </c>
    </row>
    <row r="59" spans="2:4" ht="15" customHeight="1" x14ac:dyDescent="0.2">
      <c r="B59" s="31" t="s">
        <v>119</v>
      </c>
      <c r="C59" s="2">
        <v>2</v>
      </c>
      <c r="D59" s="7">
        <v>16</v>
      </c>
    </row>
    <row r="60" spans="2:4" ht="15" customHeight="1" x14ac:dyDescent="0.2">
      <c r="B60" s="31" t="s">
        <v>120</v>
      </c>
      <c r="C60" s="2">
        <v>1</v>
      </c>
      <c r="D60" s="7">
        <v>5</v>
      </c>
    </row>
    <row r="61" spans="2:4" ht="15" customHeight="1" x14ac:dyDescent="0.2">
      <c r="B61" s="31" t="s">
        <v>121</v>
      </c>
      <c r="C61" s="2">
        <v>2</v>
      </c>
      <c r="D61" s="7">
        <v>31</v>
      </c>
    </row>
    <row r="62" spans="2:4" ht="15" customHeight="1" x14ac:dyDescent="0.2">
      <c r="B62" s="31" t="s">
        <v>122</v>
      </c>
      <c r="C62" s="2">
        <v>2</v>
      </c>
      <c r="D62" s="7">
        <v>18</v>
      </c>
    </row>
    <row r="63" spans="2:4" ht="15" customHeight="1" x14ac:dyDescent="0.2">
      <c r="B63" s="31" t="s">
        <v>123</v>
      </c>
      <c r="C63" s="2">
        <v>1</v>
      </c>
      <c r="D63" s="7">
        <v>15</v>
      </c>
    </row>
    <row r="64" spans="2:4" ht="15" customHeight="1" x14ac:dyDescent="0.2">
      <c r="B64" s="31" t="s">
        <v>124</v>
      </c>
      <c r="C64" s="2">
        <v>1</v>
      </c>
      <c r="D64" s="7">
        <v>12</v>
      </c>
    </row>
    <row r="65" spans="2:4" ht="15" customHeight="1" x14ac:dyDescent="0.2">
      <c r="B65" s="31" t="s">
        <v>125</v>
      </c>
      <c r="C65" s="2">
        <v>1</v>
      </c>
      <c r="D65" s="7">
        <v>5</v>
      </c>
    </row>
    <row r="66" spans="2:4" ht="15" customHeight="1" x14ac:dyDescent="0.2">
      <c r="B66" s="31"/>
      <c r="C66" s="2"/>
      <c r="D66" s="7"/>
    </row>
    <row r="67" spans="2:4" ht="15" customHeight="1" x14ac:dyDescent="0.2">
      <c r="B67" s="31"/>
      <c r="C67" s="2" t="s">
        <v>3</v>
      </c>
      <c r="D67" s="7" t="s">
        <v>4</v>
      </c>
    </row>
    <row r="68" spans="2:4" ht="15" customHeight="1" x14ac:dyDescent="0.2">
      <c r="B68" s="31" t="s">
        <v>24</v>
      </c>
      <c r="C68" s="2">
        <v>21</v>
      </c>
      <c r="D68" s="7">
        <v>194</v>
      </c>
    </row>
    <row r="69" spans="2:4" ht="15" customHeight="1" x14ac:dyDescent="0.2">
      <c r="B69" s="31"/>
      <c r="C69" s="2"/>
      <c r="D69" s="7"/>
    </row>
    <row r="70" spans="2:4" ht="15" customHeight="1" x14ac:dyDescent="0.2">
      <c r="B70" s="31" t="s">
        <v>25</v>
      </c>
      <c r="C70" s="2">
        <v>2</v>
      </c>
      <c r="D70" s="7">
        <v>19</v>
      </c>
    </row>
    <row r="71" spans="2:4" ht="15" customHeight="1" x14ac:dyDescent="0.2">
      <c r="B71" s="31" t="s">
        <v>126</v>
      </c>
      <c r="C71" s="2">
        <v>1</v>
      </c>
      <c r="D71" s="7">
        <v>6</v>
      </c>
    </row>
    <row r="72" spans="2:4" ht="15" customHeight="1" x14ac:dyDescent="0.2">
      <c r="B72" s="31" t="s">
        <v>26</v>
      </c>
      <c r="C72" s="2">
        <v>4</v>
      </c>
      <c r="D72" s="7">
        <v>20</v>
      </c>
    </row>
    <row r="73" spans="2:4" ht="15" customHeight="1" x14ac:dyDescent="0.2">
      <c r="B73" s="31" t="s">
        <v>27</v>
      </c>
      <c r="C73" s="2">
        <v>2</v>
      </c>
      <c r="D73" s="7">
        <v>16</v>
      </c>
    </row>
    <row r="74" spans="2:4" ht="15" customHeight="1" x14ac:dyDescent="0.2">
      <c r="B74" s="31" t="s">
        <v>83</v>
      </c>
      <c r="C74" s="2">
        <v>2</v>
      </c>
      <c r="D74" s="7">
        <v>26</v>
      </c>
    </row>
    <row r="75" spans="2:4" ht="15" customHeight="1" x14ac:dyDescent="0.2">
      <c r="B75" s="31" t="s">
        <v>84</v>
      </c>
      <c r="C75" s="2">
        <v>1</v>
      </c>
      <c r="D75" s="7">
        <v>4</v>
      </c>
    </row>
    <row r="76" spans="2:4" ht="15" customHeight="1" x14ac:dyDescent="0.2">
      <c r="B76" s="31" t="s">
        <v>28</v>
      </c>
      <c r="C76" s="2">
        <v>3</v>
      </c>
      <c r="D76" s="7">
        <v>27</v>
      </c>
    </row>
    <row r="77" spans="2:4" ht="15" customHeight="1" x14ac:dyDescent="0.2">
      <c r="B77" s="31" t="s">
        <v>29</v>
      </c>
      <c r="C77" s="2">
        <v>4</v>
      </c>
      <c r="D77" s="7">
        <v>40</v>
      </c>
    </row>
    <row r="78" spans="2:4" ht="15" customHeight="1" x14ac:dyDescent="0.2">
      <c r="B78" s="31" t="s">
        <v>85</v>
      </c>
      <c r="C78" s="2">
        <v>2</v>
      </c>
      <c r="D78" s="7">
        <v>36</v>
      </c>
    </row>
    <row r="79" spans="2:4" ht="15" customHeight="1" x14ac:dyDescent="0.2">
      <c r="B79" s="31"/>
      <c r="C79" s="2"/>
      <c r="D79" s="7"/>
    </row>
    <row r="80" spans="2:4" ht="15" customHeight="1" x14ac:dyDescent="0.2">
      <c r="B80" s="31"/>
      <c r="C80" s="2" t="s">
        <v>3</v>
      </c>
      <c r="D80" s="7" t="s">
        <v>4</v>
      </c>
    </row>
    <row r="81" spans="2:4" ht="15" customHeight="1" x14ac:dyDescent="0.2">
      <c r="B81" s="31" t="s">
        <v>30</v>
      </c>
      <c r="C81" s="2">
        <v>2</v>
      </c>
      <c r="D81" s="7">
        <v>11</v>
      </c>
    </row>
    <row r="82" spans="2:4" s="13" customFormat="1" ht="15" customHeight="1" x14ac:dyDescent="0.2">
      <c r="B82" s="31"/>
      <c r="C82" s="41"/>
      <c r="D82" s="46"/>
    </row>
    <row r="83" spans="2:4" s="13" customFormat="1" ht="15" customHeight="1" x14ac:dyDescent="0.2">
      <c r="B83" s="31" t="s">
        <v>31</v>
      </c>
      <c r="C83" s="2">
        <v>1</v>
      </c>
      <c r="D83" s="7">
        <v>7</v>
      </c>
    </row>
    <row r="84" spans="2:4" s="13" customFormat="1" ht="15" customHeight="1" x14ac:dyDescent="0.2">
      <c r="B84" s="31" t="s">
        <v>86</v>
      </c>
      <c r="C84" s="2">
        <v>1</v>
      </c>
      <c r="D84" s="7">
        <v>4</v>
      </c>
    </row>
    <row r="85" spans="2:4" ht="15" customHeight="1" x14ac:dyDescent="0.2">
      <c r="B85" s="31"/>
      <c r="C85" s="2"/>
      <c r="D85" s="7"/>
    </row>
    <row r="86" spans="2:4" ht="15" customHeight="1" x14ac:dyDescent="0.2">
      <c r="B86" s="31"/>
      <c r="C86" s="2" t="s">
        <v>3</v>
      </c>
      <c r="D86" s="7" t="s">
        <v>4</v>
      </c>
    </row>
    <row r="87" spans="2:4" ht="15" customHeight="1" x14ac:dyDescent="0.2">
      <c r="B87" s="31" t="s">
        <v>32</v>
      </c>
      <c r="C87" s="2">
        <v>1</v>
      </c>
      <c r="D87" s="7">
        <v>102</v>
      </c>
    </row>
    <row r="88" spans="2:4" ht="15" customHeight="1" x14ac:dyDescent="0.2">
      <c r="B88" s="31"/>
      <c r="C88" s="41"/>
      <c r="D88" s="46"/>
    </row>
    <row r="89" spans="2:4" ht="15" customHeight="1" x14ac:dyDescent="0.2">
      <c r="B89" s="32" t="s">
        <v>33</v>
      </c>
      <c r="C89" s="3">
        <v>1</v>
      </c>
      <c r="D89" s="4">
        <v>102</v>
      </c>
    </row>
    <row r="90" spans="2:4" ht="15" customHeight="1" x14ac:dyDescent="0.2">
      <c r="B90" s="47"/>
      <c r="C90" s="2"/>
      <c r="D90" s="2"/>
    </row>
    <row r="91" spans="2:4" ht="15" customHeight="1" x14ac:dyDescent="0.2">
      <c r="B91" s="98" t="s">
        <v>34</v>
      </c>
      <c r="C91" s="27" t="s">
        <v>3</v>
      </c>
      <c r="D91" s="28" t="s">
        <v>4</v>
      </c>
    </row>
    <row r="92" spans="2:4" ht="15" customHeight="1" x14ac:dyDescent="0.2">
      <c r="B92" s="103"/>
      <c r="C92" s="25">
        <v>16</v>
      </c>
      <c r="D92" s="26">
        <v>271</v>
      </c>
    </row>
    <row r="93" spans="2:4" ht="15" customHeight="1" x14ac:dyDescent="0.2">
      <c r="B93" s="30"/>
      <c r="C93" s="5"/>
      <c r="D93" s="6"/>
    </row>
    <row r="94" spans="2:4" ht="15" customHeight="1" x14ac:dyDescent="0.2">
      <c r="B94" s="31"/>
      <c r="C94" s="2" t="s">
        <v>3</v>
      </c>
      <c r="D94" s="7" t="s">
        <v>4</v>
      </c>
    </row>
    <row r="95" spans="2:4" ht="15" customHeight="1" x14ac:dyDescent="0.2">
      <c r="B95" s="31" t="s">
        <v>1</v>
      </c>
      <c r="C95" s="2">
        <v>3</v>
      </c>
      <c r="D95" s="7">
        <v>21</v>
      </c>
    </row>
    <row r="96" spans="2:4" ht="15" customHeight="1" x14ac:dyDescent="0.2">
      <c r="B96" s="31" t="s">
        <v>2</v>
      </c>
      <c r="C96" s="41"/>
      <c r="D96" s="46"/>
    </row>
    <row r="97" spans="2:4" ht="15" customHeight="1" x14ac:dyDescent="0.2">
      <c r="B97" s="31" t="s">
        <v>5</v>
      </c>
      <c r="C97" s="2">
        <v>2</v>
      </c>
      <c r="D97" s="7">
        <v>15</v>
      </c>
    </row>
    <row r="98" spans="2:4" s="13" customFormat="1" ht="15" customHeight="1" x14ac:dyDescent="0.2">
      <c r="B98" s="31" t="s">
        <v>6</v>
      </c>
      <c r="C98" s="2">
        <v>1</v>
      </c>
      <c r="D98" s="7">
        <v>6</v>
      </c>
    </row>
    <row r="99" spans="2:4" ht="15" customHeight="1" x14ac:dyDescent="0.2">
      <c r="B99" s="31"/>
      <c r="C99" s="2"/>
      <c r="D99" s="7"/>
    </row>
    <row r="100" spans="2:4" ht="15" customHeight="1" x14ac:dyDescent="0.2">
      <c r="B100" s="31"/>
      <c r="C100" s="2" t="s">
        <v>3</v>
      </c>
      <c r="D100" s="7" t="s">
        <v>4</v>
      </c>
    </row>
    <row r="101" spans="2:4" ht="15" customHeight="1" x14ac:dyDescent="0.2">
      <c r="B101" s="31" t="s">
        <v>35</v>
      </c>
      <c r="C101" s="2">
        <v>1</v>
      </c>
      <c r="D101" s="7">
        <v>30</v>
      </c>
    </row>
    <row r="102" spans="2:4" ht="15" customHeight="1" x14ac:dyDescent="0.2">
      <c r="B102" s="31" t="s">
        <v>2</v>
      </c>
      <c r="C102" s="41"/>
      <c r="D102" s="46"/>
    </row>
    <row r="103" spans="2:4" ht="15" customHeight="1" x14ac:dyDescent="0.2">
      <c r="B103" s="31" t="s">
        <v>33</v>
      </c>
      <c r="C103" s="2">
        <v>1</v>
      </c>
      <c r="D103" s="7">
        <v>30</v>
      </c>
    </row>
    <row r="104" spans="2:4" ht="15" customHeight="1" x14ac:dyDescent="0.2">
      <c r="B104" s="31"/>
      <c r="C104" s="2"/>
      <c r="D104" s="7"/>
    </row>
    <row r="105" spans="2:4" s="13" customFormat="1" ht="15" customHeight="1" x14ac:dyDescent="0.2">
      <c r="B105" s="31"/>
      <c r="C105" s="2" t="s">
        <v>3</v>
      </c>
      <c r="D105" s="7" t="s">
        <v>4</v>
      </c>
    </row>
    <row r="106" spans="2:4" ht="15" customHeight="1" x14ac:dyDescent="0.2">
      <c r="B106" s="31" t="s">
        <v>36</v>
      </c>
      <c r="C106" s="2">
        <v>8</v>
      </c>
      <c r="D106" s="7">
        <v>203</v>
      </c>
    </row>
    <row r="107" spans="2:4" ht="15" customHeight="1" x14ac:dyDescent="0.2">
      <c r="B107" s="31" t="s">
        <v>2</v>
      </c>
      <c r="C107" s="48"/>
      <c r="D107" s="49"/>
    </row>
    <row r="108" spans="2:4" ht="15" customHeight="1" x14ac:dyDescent="0.2">
      <c r="B108" s="31" t="s">
        <v>37</v>
      </c>
      <c r="C108" s="2">
        <v>3</v>
      </c>
      <c r="D108" s="7">
        <v>69</v>
      </c>
    </row>
    <row r="109" spans="2:4" ht="15" customHeight="1" x14ac:dyDescent="0.2">
      <c r="B109" s="31" t="s">
        <v>38</v>
      </c>
      <c r="C109" s="2">
        <v>2</v>
      </c>
      <c r="D109" s="7">
        <v>59</v>
      </c>
    </row>
    <row r="110" spans="2:4" ht="15" customHeight="1" x14ac:dyDescent="0.2">
      <c r="B110" s="31" t="s">
        <v>39</v>
      </c>
      <c r="C110" s="2">
        <v>2</v>
      </c>
      <c r="D110" s="7">
        <v>61</v>
      </c>
    </row>
    <row r="111" spans="2:4" ht="15" customHeight="1" x14ac:dyDescent="0.2">
      <c r="B111" s="31" t="s">
        <v>87</v>
      </c>
      <c r="C111" s="2">
        <v>1</v>
      </c>
      <c r="D111" s="7">
        <v>14</v>
      </c>
    </row>
    <row r="112" spans="2:4" ht="15" customHeight="1" x14ac:dyDescent="0.2">
      <c r="B112" s="31"/>
      <c r="C112" s="2"/>
      <c r="D112" s="7"/>
    </row>
    <row r="113" spans="2:4" ht="15" customHeight="1" x14ac:dyDescent="0.2">
      <c r="B113" s="31"/>
      <c r="C113" s="2" t="s">
        <v>3</v>
      </c>
      <c r="D113" s="7" t="s">
        <v>4</v>
      </c>
    </row>
    <row r="114" spans="2:4" ht="15" customHeight="1" x14ac:dyDescent="0.2">
      <c r="B114" s="31" t="s">
        <v>13</v>
      </c>
      <c r="C114" s="2">
        <v>4</v>
      </c>
      <c r="D114" s="7">
        <v>17</v>
      </c>
    </row>
    <row r="115" spans="2:4" ht="15" customHeight="1" x14ac:dyDescent="0.2">
      <c r="B115" s="31"/>
      <c r="C115" s="2"/>
      <c r="D115" s="7"/>
    </row>
    <row r="116" spans="2:4" ht="15" customHeight="1" x14ac:dyDescent="0.2">
      <c r="B116" s="31"/>
      <c r="C116" s="2" t="s">
        <v>3</v>
      </c>
      <c r="D116" s="7" t="s">
        <v>4</v>
      </c>
    </row>
    <row r="117" spans="2:4" ht="15" customHeight="1" x14ac:dyDescent="0.2">
      <c r="B117" s="102" t="s">
        <v>14</v>
      </c>
      <c r="C117" s="2">
        <v>4</v>
      </c>
      <c r="D117" s="7">
        <v>17</v>
      </c>
    </row>
    <row r="118" spans="2:4" ht="15" customHeight="1" x14ac:dyDescent="0.2">
      <c r="B118" s="31"/>
      <c r="C118" s="41"/>
      <c r="D118" s="46"/>
    </row>
    <row r="119" spans="2:4" ht="15" customHeight="1" x14ac:dyDescent="0.2">
      <c r="B119" s="31" t="s">
        <v>40</v>
      </c>
      <c r="C119" s="2">
        <v>1</v>
      </c>
      <c r="D119" s="7">
        <v>11</v>
      </c>
    </row>
    <row r="120" spans="2:4" ht="15" customHeight="1" x14ac:dyDescent="0.2">
      <c r="B120" s="31" t="s">
        <v>41</v>
      </c>
      <c r="C120" s="2">
        <v>1</v>
      </c>
      <c r="D120" s="7">
        <v>4</v>
      </c>
    </row>
    <row r="121" spans="2:4" ht="15" customHeight="1" x14ac:dyDescent="0.2">
      <c r="B121" s="31" t="s">
        <v>17</v>
      </c>
      <c r="C121" s="2">
        <v>1</v>
      </c>
      <c r="D121" s="7">
        <v>1</v>
      </c>
    </row>
    <row r="122" spans="2:4" ht="15" customHeight="1" x14ac:dyDescent="0.2">
      <c r="B122" s="32" t="s">
        <v>19</v>
      </c>
      <c r="C122" s="3">
        <v>1</v>
      </c>
      <c r="D122" s="4">
        <v>1</v>
      </c>
    </row>
    <row r="123" spans="2:4" ht="15" customHeight="1" x14ac:dyDescent="0.2">
      <c r="B123" s="47"/>
      <c r="C123" s="2"/>
      <c r="D123" s="2"/>
    </row>
    <row r="124" spans="2:4" ht="15" customHeight="1" x14ac:dyDescent="0.2">
      <c r="B124" s="98" t="s">
        <v>42</v>
      </c>
      <c r="C124" s="27" t="s">
        <v>3</v>
      </c>
      <c r="D124" s="28" t="s">
        <v>4</v>
      </c>
    </row>
    <row r="125" spans="2:4" s="13" customFormat="1" ht="15" customHeight="1" x14ac:dyDescent="0.2">
      <c r="B125" s="103"/>
      <c r="C125" s="25">
        <v>25</v>
      </c>
      <c r="D125" s="26">
        <v>402</v>
      </c>
    </row>
    <row r="126" spans="2:4" s="13" customFormat="1" ht="15" customHeight="1" x14ac:dyDescent="0.2">
      <c r="B126" s="92"/>
      <c r="C126" s="27"/>
      <c r="D126" s="28"/>
    </row>
    <row r="127" spans="2:4" ht="15" customHeight="1" x14ac:dyDescent="0.2">
      <c r="B127" s="104"/>
      <c r="C127" s="2" t="s">
        <v>3</v>
      </c>
      <c r="D127" s="7" t="s">
        <v>4</v>
      </c>
    </row>
    <row r="128" spans="2:4" ht="15" customHeight="1" x14ac:dyDescent="0.2">
      <c r="B128" s="31" t="s">
        <v>1</v>
      </c>
      <c r="C128" s="2">
        <v>7</v>
      </c>
      <c r="D128" s="7">
        <v>68</v>
      </c>
    </row>
    <row r="129" spans="2:4" ht="15" customHeight="1" x14ac:dyDescent="0.2">
      <c r="B129" s="31" t="s">
        <v>2</v>
      </c>
      <c r="C129" s="41"/>
      <c r="D129" s="46"/>
    </row>
    <row r="130" spans="2:4" ht="15" customHeight="1" x14ac:dyDescent="0.2">
      <c r="B130" s="31" t="s">
        <v>5</v>
      </c>
      <c r="C130" s="2">
        <v>2</v>
      </c>
      <c r="D130" s="7">
        <v>24</v>
      </c>
    </row>
    <row r="131" spans="2:4" ht="15" customHeight="1" x14ac:dyDescent="0.2">
      <c r="B131" s="31" t="s">
        <v>43</v>
      </c>
      <c r="C131" s="2">
        <v>1</v>
      </c>
      <c r="D131" s="7">
        <v>13</v>
      </c>
    </row>
    <row r="132" spans="2:4" ht="15" customHeight="1" x14ac:dyDescent="0.2">
      <c r="B132" s="31" t="s">
        <v>44</v>
      </c>
      <c r="C132" s="2">
        <v>2</v>
      </c>
      <c r="D132" s="7">
        <v>13</v>
      </c>
    </row>
    <row r="133" spans="2:4" ht="15" customHeight="1" x14ac:dyDescent="0.2">
      <c r="B133" s="31" t="s">
        <v>8</v>
      </c>
      <c r="C133" s="2">
        <v>1</v>
      </c>
      <c r="D133" s="7">
        <v>8</v>
      </c>
    </row>
    <row r="134" spans="2:4" ht="15" customHeight="1" x14ac:dyDescent="0.2">
      <c r="B134" s="31" t="s">
        <v>9</v>
      </c>
      <c r="C134" s="2">
        <v>1</v>
      </c>
      <c r="D134" s="7">
        <v>10</v>
      </c>
    </row>
    <row r="135" spans="2:4" ht="15" customHeight="1" x14ac:dyDescent="0.2">
      <c r="B135" s="31"/>
      <c r="C135" s="2"/>
      <c r="D135" s="7"/>
    </row>
    <row r="136" spans="2:4" ht="15" customHeight="1" x14ac:dyDescent="0.2">
      <c r="B136" s="31"/>
      <c r="C136" s="2" t="s">
        <v>3</v>
      </c>
      <c r="D136" s="7" t="s">
        <v>4</v>
      </c>
    </row>
    <row r="137" spans="2:4" ht="15" customHeight="1" x14ac:dyDescent="0.2">
      <c r="B137" s="31" t="s">
        <v>45</v>
      </c>
      <c r="C137" s="2">
        <v>1</v>
      </c>
      <c r="D137" s="7">
        <v>46</v>
      </c>
    </row>
    <row r="138" spans="2:4" ht="15" customHeight="1" x14ac:dyDescent="0.2">
      <c r="B138" s="31" t="s">
        <v>2</v>
      </c>
      <c r="C138" s="2"/>
      <c r="D138" s="7"/>
    </row>
    <row r="139" spans="2:4" ht="15" customHeight="1" x14ac:dyDescent="0.2">
      <c r="B139" s="31" t="s">
        <v>33</v>
      </c>
      <c r="C139" s="2">
        <v>1</v>
      </c>
      <c r="D139" s="7">
        <v>46</v>
      </c>
    </row>
    <row r="140" spans="2:4" ht="15" customHeight="1" x14ac:dyDescent="0.2">
      <c r="B140" s="31"/>
      <c r="C140" s="2"/>
      <c r="D140" s="7"/>
    </row>
    <row r="141" spans="2:4" s="13" customFormat="1" ht="15" customHeight="1" x14ac:dyDescent="0.2">
      <c r="B141" s="31"/>
      <c r="C141" s="2" t="s">
        <v>3</v>
      </c>
      <c r="D141" s="7" t="s">
        <v>4</v>
      </c>
    </row>
    <row r="142" spans="2:4" ht="15" customHeight="1" x14ac:dyDescent="0.2">
      <c r="B142" s="31" t="s">
        <v>36</v>
      </c>
      <c r="C142" s="2">
        <v>10</v>
      </c>
      <c r="D142" s="7">
        <v>223</v>
      </c>
    </row>
    <row r="143" spans="2:4" ht="15" customHeight="1" x14ac:dyDescent="0.2">
      <c r="B143" s="31" t="s">
        <v>2</v>
      </c>
      <c r="C143" s="2"/>
      <c r="D143" s="7"/>
    </row>
    <row r="144" spans="2:4" ht="15" customHeight="1" x14ac:dyDescent="0.2">
      <c r="B144" s="31" t="s">
        <v>46</v>
      </c>
      <c r="C144" s="2">
        <v>4</v>
      </c>
      <c r="D144" s="7">
        <v>93</v>
      </c>
    </row>
    <row r="145" spans="2:4" ht="15" customHeight="1" x14ac:dyDescent="0.2">
      <c r="B145" s="31" t="s">
        <v>47</v>
      </c>
      <c r="C145" s="2">
        <v>3</v>
      </c>
      <c r="D145" s="7">
        <v>70</v>
      </c>
    </row>
    <row r="146" spans="2:4" ht="15" customHeight="1" x14ac:dyDescent="0.2">
      <c r="B146" s="31" t="s">
        <v>48</v>
      </c>
      <c r="C146" s="2">
        <v>3</v>
      </c>
      <c r="D146" s="7">
        <v>60</v>
      </c>
    </row>
    <row r="147" spans="2:4" ht="15" customHeight="1" x14ac:dyDescent="0.2">
      <c r="B147" s="31"/>
      <c r="C147" s="2"/>
      <c r="D147" s="7"/>
    </row>
    <row r="148" spans="2:4" ht="15" customHeight="1" x14ac:dyDescent="0.2">
      <c r="B148" s="31"/>
      <c r="C148" s="2" t="s">
        <v>3</v>
      </c>
      <c r="D148" s="7" t="s">
        <v>4</v>
      </c>
    </row>
    <row r="149" spans="2:4" ht="15" customHeight="1" x14ac:dyDescent="0.2">
      <c r="B149" s="31" t="s">
        <v>13</v>
      </c>
      <c r="C149" s="2">
        <v>7</v>
      </c>
      <c r="D149" s="7">
        <v>65</v>
      </c>
    </row>
    <row r="150" spans="2:4" ht="15" customHeight="1" x14ac:dyDescent="0.2">
      <c r="B150" s="31"/>
      <c r="C150" s="41"/>
      <c r="D150" s="46"/>
    </row>
    <row r="151" spans="2:4" ht="15" customHeight="1" x14ac:dyDescent="0.2">
      <c r="B151" s="31"/>
      <c r="C151" s="2" t="s">
        <v>3</v>
      </c>
      <c r="D151" s="7" t="s">
        <v>4</v>
      </c>
    </row>
    <row r="152" spans="2:4" ht="15" customHeight="1" x14ac:dyDescent="0.2">
      <c r="B152" s="31" t="s">
        <v>14</v>
      </c>
      <c r="C152" s="2">
        <v>6</v>
      </c>
      <c r="D152" s="7">
        <v>58</v>
      </c>
    </row>
    <row r="153" spans="2:4" ht="15" customHeight="1" x14ac:dyDescent="0.2">
      <c r="B153" s="31"/>
      <c r="C153" s="2"/>
      <c r="D153" s="7"/>
    </row>
    <row r="154" spans="2:4" ht="15" customHeight="1" x14ac:dyDescent="0.2">
      <c r="B154" s="31" t="s">
        <v>40</v>
      </c>
      <c r="C154" s="2">
        <v>1</v>
      </c>
      <c r="D154" s="7">
        <v>23</v>
      </c>
    </row>
    <row r="155" spans="2:4" ht="15" customHeight="1" x14ac:dyDescent="0.2">
      <c r="B155" s="31" t="s">
        <v>41</v>
      </c>
      <c r="C155" s="2">
        <v>1</v>
      </c>
      <c r="D155" s="7">
        <v>14</v>
      </c>
    </row>
    <row r="156" spans="2:4" ht="15" customHeight="1" x14ac:dyDescent="0.2">
      <c r="B156" s="31" t="s">
        <v>17</v>
      </c>
      <c r="C156" s="2">
        <v>1</v>
      </c>
      <c r="D156" s="7">
        <v>7</v>
      </c>
    </row>
    <row r="157" spans="2:4" s="13" customFormat="1" ht="15" customHeight="1" x14ac:dyDescent="0.2">
      <c r="B157" s="31" t="s">
        <v>18</v>
      </c>
      <c r="C157" s="2">
        <v>1</v>
      </c>
      <c r="D157" s="7">
        <v>6</v>
      </c>
    </row>
    <row r="158" spans="2:4" s="13" customFormat="1" ht="15" customHeight="1" x14ac:dyDescent="0.2">
      <c r="B158" s="31" t="s">
        <v>19</v>
      </c>
      <c r="C158" s="2">
        <v>1</v>
      </c>
      <c r="D158" s="7">
        <v>5</v>
      </c>
    </row>
    <row r="159" spans="2:4" s="13" customFormat="1" ht="15" customHeight="1" x14ac:dyDescent="0.2">
      <c r="B159" s="31" t="s">
        <v>49</v>
      </c>
      <c r="C159" s="2">
        <v>1</v>
      </c>
      <c r="D159" s="7">
        <v>3</v>
      </c>
    </row>
    <row r="160" spans="2:4" s="13" customFormat="1" ht="15" customHeight="1" x14ac:dyDescent="0.2">
      <c r="B160" s="31"/>
      <c r="C160" s="2"/>
      <c r="D160" s="7"/>
    </row>
    <row r="161" spans="2:4" s="13" customFormat="1" ht="15" customHeight="1" x14ac:dyDescent="0.2">
      <c r="B161" s="31"/>
      <c r="C161" s="2"/>
      <c r="D161" s="7"/>
    </row>
    <row r="162" spans="2:4" s="13" customFormat="1" ht="15" customHeight="1" x14ac:dyDescent="0.2">
      <c r="B162" s="31" t="s">
        <v>137</v>
      </c>
      <c r="C162" s="2" t="s">
        <v>3</v>
      </c>
      <c r="D162" s="7" t="s">
        <v>4</v>
      </c>
    </row>
    <row r="163" spans="2:4" ht="15" customHeight="1" x14ac:dyDescent="0.2">
      <c r="B163" s="32" t="s">
        <v>127</v>
      </c>
      <c r="C163" s="3">
        <v>1</v>
      </c>
      <c r="D163" s="4">
        <v>7</v>
      </c>
    </row>
    <row r="164" spans="2:4" ht="15" customHeight="1" x14ac:dyDescent="0.2">
      <c r="B164" s="47"/>
      <c r="C164" s="2"/>
      <c r="D164" s="2"/>
    </row>
    <row r="165" spans="2:4" ht="15" customHeight="1" x14ac:dyDescent="0.2">
      <c r="B165" s="98" t="s">
        <v>50</v>
      </c>
      <c r="C165" s="27" t="s">
        <v>3</v>
      </c>
      <c r="D165" s="28" t="s">
        <v>4</v>
      </c>
    </row>
    <row r="166" spans="2:4" ht="15" customHeight="1" x14ac:dyDescent="0.2">
      <c r="B166" s="103"/>
      <c r="C166" s="25">
        <v>7</v>
      </c>
      <c r="D166" s="26">
        <v>62</v>
      </c>
    </row>
    <row r="167" spans="2:4" ht="15" customHeight="1" x14ac:dyDescent="0.2">
      <c r="B167" s="92"/>
      <c r="C167" s="27"/>
      <c r="D167" s="28"/>
    </row>
    <row r="168" spans="2:4" ht="15" customHeight="1" x14ac:dyDescent="0.2">
      <c r="B168" s="105"/>
      <c r="C168" s="2" t="s">
        <v>3</v>
      </c>
      <c r="D168" s="7" t="s">
        <v>4</v>
      </c>
    </row>
    <row r="169" spans="2:4" ht="15" customHeight="1" x14ac:dyDescent="0.2">
      <c r="B169" s="31" t="s">
        <v>1</v>
      </c>
      <c r="C169" s="2">
        <v>4</v>
      </c>
      <c r="D169" s="7">
        <v>27</v>
      </c>
    </row>
    <row r="170" spans="2:4" ht="15" customHeight="1" x14ac:dyDescent="0.2">
      <c r="B170" s="31" t="s">
        <v>2</v>
      </c>
      <c r="C170" s="41"/>
      <c r="D170" s="46"/>
    </row>
    <row r="171" spans="2:4" ht="15" customHeight="1" x14ac:dyDescent="0.2">
      <c r="B171" s="31" t="s">
        <v>5</v>
      </c>
      <c r="C171" s="2">
        <v>2</v>
      </c>
      <c r="D171" s="7">
        <v>14</v>
      </c>
    </row>
    <row r="172" spans="2:4" ht="15" customHeight="1" x14ac:dyDescent="0.2">
      <c r="B172" s="31" t="s">
        <v>6</v>
      </c>
      <c r="C172" s="2">
        <v>1</v>
      </c>
      <c r="D172" s="7">
        <v>9</v>
      </c>
    </row>
    <row r="173" spans="2:4" ht="15" customHeight="1" x14ac:dyDescent="0.2">
      <c r="B173" s="31" t="s">
        <v>7</v>
      </c>
      <c r="C173" s="2">
        <v>1</v>
      </c>
      <c r="D173" s="7">
        <v>4</v>
      </c>
    </row>
    <row r="174" spans="2:4" ht="15" customHeight="1" x14ac:dyDescent="0.2">
      <c r="B174" s="31"/>
      <c r="C174" s="2"/>
      <c r="D174" s="7"/>
    </row>
    <row r="175" spans="2:4" ht="15" customHeight="1" x14ac:dyDescent="0.2">
      <c r="B175" s="31"/>
      <c r="C175" s="2" t="s">
        <v>3</v>
      </c>
      <c r="D175" s="7" t="s">
        <v>4</v>
      </c>
    </row>
    <row r="176" spans="2:4" ht="15" customHeight="1" x14ac:dyDescent="0.2">
      <c r="B176" s="31" t="s">
        <v>51</v>
      </c>
      <c r="C176" s="2">
        <v>1</v>
      </c>
      <c r="D176" s="7">
        <v>14</v>
      </c>
    </row>
    <row r="177" spans="2:4" ht="15" customHeight="1" x14ac:dyDescent="0.2">
      <c r="B177" s="31" t="s">
        <v>2</v>
      </c>
      <c r="C177" s="41"/>
      <c r="D177" s="46"/>
    </row>
    <row r="178" spans="2:4" ht="15" customHeight="1" x14ac:dyDescent="0.2">
      <c r="B178" s="31" t="s">
        <v>52</v>
      </c>
      <c r="C178" s="2">
        <v>1</v>
      </c>
      <c r="D178" s="7">
        <v>14</v>
      </c>
    </row>
    <row r="179" spans="2:4" ht="15" customHeight="1" x14ac:dyDescent="0.2">
      <c r="B179" s="31"/>
      <c r="C179" s="2"/>
      <c r="D179" s="7"/>
    </row>
    <row r="180" spans="2:4" ht="15" customHeight="1" x14ac:dyDescent="0.2">
      <c r="B180" s="31"/>
      <c r="C180" s="2" t="s">
        <v>3</v>
      </c>
      <c r="D180" s="7" t="s">
        <v>4</v>
      </c>
    </row>
    <row r="181" spans="2:4" ht="15" customHeight="1" x14ac:dyDescent="0.2">
      <c r="B181" s="31" t="s">
        <v>13</v>
      </c>
      <c r="C181" s="2">
        <v>2</v>
      </c>
      <c r="D181" s="7">
        <v>21</v>
      </c>
    </row>
    <row r="182" spans="2:4" ht="15" customHeight="1" x14ac:dyDescent="0.2">
      <c r="B182" s="31"/>
      <c r="C182" s="2"/>
      <c r="D182" s="7"/>
    </row>
    <row r="183" spans="2:4" ht="15" customHeight="1" x14ac:dyDescent="0.2">
      <c r="B183" s="31"/>
      <c r="C183" s="2" t="s">
        <v>3</v>
      </c>
      <c r="D183" s="7" t="s">
        <v>4</v>
      </c>
    </row>
    <row r="184" spans="2:4" ht="15" customHeight="1" x14ac:dyDescent="0.2">
      <c r="B184" s="31" t="s">
        <v>14</v>
      </c>
      <c r="C184" s="2">
        <v>2</v>
      </c>
      <c r="D184" s="7">
        <v>21</v>
      </c>
    </row>
    <row r="185" spans="2:4" ht="15" customHeight="1" x14ac:dyDescent="0.2">
      <c r="B185" s="31"/>
      <c r="C185" s="2"/>
      <c r="D185" s="7"/>
    </row>
    <row r="186" spans="2:4" ht="15" customHeight="1" x14ac:dyDescent="0.2">
      <c r="B186" s="31" t="s">
        <v>40</v>
      </c>
      <c r="C186" s="2">
        <v>1</v>
      </c>
      <c r="D186" s="7">
        <v>17</v>
      </c>
    </row>
    <row r="187" spans="2:4" ht="15" customHeight="1" x14ac:dyDescent="0.2">
      <c r="B187" s="32" t="s">
        <v>41</v>
      </c>
      <c r="C187" s="3">
        <v>1</v>
      </c>
      <c r="D187" s="4">
        <v>4</v>
      </c>
    </row>
    <row r="188" spans="2:4" ht="15" customHeight="1" x14ac:dyDescent="0.2">
      <c r="B188" s="47"/>
      <c r="C188" s="2"/>
      <c r="D188" s="2"/>
    </row>
    <row r="189" spans="2:4" ht="15" customHeight="1" x14ac:dyDescent="0.2">
      <c r="B189" s="98" t="s">
        <v>53</v>
      </c>
      <c r="C189" s="27" t="s">
        <v>3</v>
      </c>
      <c r="D189" s="28" t="s">
        <v>4</v>
      </c>
    </row>
    <row r="190" spans="2:4" ht="15" customHeight="1" x14ac:dyDescent="0.2">
      <c r="B190" s="103"/>
      <c r="C190" s="25">
        <v>89</v>
      </c>
      <c r="D190" s="94">
        <v>1274</v>
      </c>
    </row>
    <row r="191" spans="2:4" ht="15" customHeight="1" x14ac:dyDescent="0.2">
      <c r="B191" s="92"/>
      <c r="C191" s="27"/>
      <c r="D191" s="106"/>
    </row>
    <row r="192" spans="2:4" ht="15" customHeight="1" x14ac:dyDescent="0.2">
      <c r="B192" s="104"/>
      <c r="C192" s="2" t="s">
        <v>3</v>
      </c>
      <c r="D192" s="7" t="s">
        <v>4</v>
      </c>
    </row>
    <row r="193" spans="2:4" ht="15" customHeight="1" x14ac:dyDescent="0.2">
      <c r="B193" s="31" t="s">
        <v>54</v>
      </c>
      <c r="C193" s="2">
        <v>49</v>
      </c>
      <c r="D193" s="7">
        <v>788</v>
      </c>
    </row>
    <row r="194" spans="2:4" ht="15" customHeight="1" x14ac:dyDescent="0.2">
      <c r="B194" s="31" t="s">
        <v>2</v>
      </c>
      <c r="C194" s="2"/>
      <c r="D194" s="7"/>
    </row>
    <row r="195" spans="2:4" ht="15" customHeight="1" x14ac:dyDescent="0.2">
      <c r="B195" s="31" t="s">
        <v>55</v>
      </c>
      <c r="C195" s="2">
        <v>34</v>
      </c>
      <c r="D195" s="7">
        <v>579</v>
      </c>
    </row>
    <row r="196" spans="2:4" ht="15" customHeight="1" x14ac:dyDescent="0.2">
      <c r="B196" s="31" t="s">
        <v>56</v>
      </c>
      <c r="C196" s="2">
        <v>12</v>
      </c>
      <c r="D196" s="7">
        <v>184</v>
      </c>
    </row>
    <row r="197" spans="2:4" ht="15" customHeight="1" x14ac:dyDescent="0.2">
      <c r="B197" s="31" t="s">
        <v>57</v>
      </c>
      <c r="C197" s="2">
        <v>3</v>
      </c>
      <c r="D197" s="7">
        <v>25</v>
      </c>
    </row>
    <row r="198" spans="2:4" ht="15" customHeight="1" x14ac:dyDescent="0.2">
      <c r="B198" s="31"/>
      <c r="C198" s="2"/>
      <c r="D198" s="7"/>
    </row>
    <row r="199" spans="2:4" s="13" customFormat="1" ht="15" customHeight="1" x14ac:dyDescent="0.2">
      <c r="B199" s="31"/>
      <c r="C199" s="2" t="s">
        <v>3</v>
      </c>
      <c r="D199" s="7" t="s">
        <v>4</v>
      </c>
    </row>
    <row r="200" spans="2:4" ht="15" customHeight="1" x14ac:dyDescent="0.2">
      <c r="B200" s="31" t="s">
        <v>58</v>
      </c>
      <c r="C200" s="2">
        <v>23</v>
      </c>
      <c r="D200" s="7">
        <v>276</v>
      </c>
    </row>
    <row r="201" spans="2:4" ht="15" customHeight="1" x14ac:dyDescent="0.2">
      <c r="B201" s="31" t="s">
        <v>2</v>
      </c>
      <c r="C201" s="48"/>
      <c r="D201" s="49"/>
    </row>
    <row r="202" spans="2:4" ht="15" customHeight="1" x14ac:dyDescent="0.2">
      <c r="B202" s="31" t="s">
        <v>88</v>
      </c>
      <c r="C202" s="2">
        <v>1</v>
      </c>
      <c r="D202" s="7">
        <v>5</v>
      </c>
    </row>
    <row r="203" spans="2:4" ht="15" customHeight="1" x14ac:dyDescent="0.2">
      <c r="B203" s="31" t="s">
        <v>59</v>
      </c>
      <c r="C203" s="2">
        <v>2</v>
      </c>
      <c r="D203" s="7">
        <v>22</v>
      </c>
    </row>
    <row r="204" spans="2:4" ht="15" customHeight="1" x14ac:dyDescent="0.2">
      <c r="B204" s="31" t="s">
        <v>60</v>
      </c>
      <c r="C204" s="2">
        <v>4</v>
      </c>
      <c r="D204" s="7">
        <v>49</v>
      </c>
    </row>
    <row r="205" spans="2:4" s="13" customFormat="1" ht="15" customHeight="1" x14ac:dyDescent="0.2">
      <c r="B205" s="31" t="s">
        <v>61</v>
      </c>
      <c r="C205" s="2">
        <v>2</v>
      </c>
      <c r="D205" s="7">
        <v>15</v>
      </c>
    </row>
    <row r="206" spans="2:4" s="13" customFormat="1" ht="15" customHeight="1" x14ac:dyDescent="0.2">
      <c r="B206" s="31" t="s">
        <v>62</v>
      </c>
      <c r="C206" s="2">
        <v>14</v>
      </c>
      <c r="D206" s="7">
        <v>185</v>
      </c>
    </row>
    <row r="207" spans="2:4" s="13" customFormat="1" ht="15" customHeight="1" x14ac:dyDescent="0.2">
      <c r="B207" s="31"/>
      <c r="C207" s="2"/>
      <c r="D207" s="7"/>
    </row>
    <row r="208" spans="2:4" s="13" customFormat="1" ht="15" customHeight="1" x14ac:dyDescent="0.2">
      <c r="B208" s="31"/>
      <c r="C208" s="2" t="s">
        <v>3</v>
      </c>
      <c r="D208" s="7" t="s">
        <v>4</v>
      </c>
    </row>
    <row r="209" spans="2:4" s="13" customFormat="1" ht="15" customHeight="1" x14ac:dyDescent="0.2">
      <c r="B209" s="31" t="s">
        <v>63</v>
      </c>
      <c r="C209" s="2">
        <v>4</v>
      </c>
      <c r="D209" s="7">
        <v>32</v>
      </c>
    </row>
    <row r="210" spans="2:4" s="13" customFormat="1" ht="15" customHeight="1" x14ac:dyDescent="0.2">
      <c r="B210" s="31" t="s">
        <v>2</v>
      </c>
      <c r="C210" s="2"/>
      <c r="D210" s="7"/>
    </row>
    <row r="211" spans="2:4" s="13" customFormat="1" ht="15" customHeight="1" x14ac:dyDescent="0.2">
      <c r="B211" s="31" t="s">
        <v>64</v>
      </c>
      <c r="C211" s="2">
        <v>1</v>
      </c>
      <c r="D211" s="7">
        <v>2</v>
      </c>
    </row>
    <row r="212" spans="2:4" s="13" customFormat="1" ht="15" customHeight="1" x14ac:dyDescent="0.2">
      <c r="B212" s="31" t="s">
        <v>65</v>
      </c>
      <c r="C212" s="2">
        <v>1</v>
      </c>
      <c r="D212" s="7">
        <v>5</v>
      </c>
    </row>
    <row r="213" spans="2:4" s="13" customFormat="1" ht="15" customHeight="1" x14ac:dyDescent="0.2">
      <c r="B213" s="31" t="s">
        <v>66</v>
      </c>
      <c r="C213" s="2">
        <v>1</v>
      </c>
      <c r="D213" s="7">
        <v>1</v>
      </c>
    </row>
    <row r="214" spans="2:4" s="13" customFormat="1" ht="15" customHeight="1" x14ac:dyDescent="0.2">
      <c r="B214" s="31" t="s">
        <v>67</v>
      </c>
      <c r="C214" s="2">
        <v>1</v>
      </c>
      <c r="D214" s="7">
        <v>24</v>
      </c>
    </row>
    <row r="215" spans="2:4" ht="15" customHeight="1" x14ac:dyDescent="0.2">
      <c r="B215" s="31"/>
      <c r="C215" s="2"/>
      <c r="D215" s="7"/>
    </row>
    <row r="216" spans="2:4" ht="15" customHeight="1" x14ac:dyDescent="0.2">
      <c r="B216" s="31"/>
      <c r="C216" s="2" t="s">
        <v>3</v>
      </c>
      <c r="D216" s="7" t="s">
        <v>4</v>
      </c>
    </row>
    <row r="217" spans="2:4" ht="15" customHeight="1" x14ac:dyDescent="0.2">
      <c r="B217" s="31" t="s">
        <v>13</v>
      </c>
      <c r="C217" s="2">
        <v>13</v>
      </c>
      <c r="D217" s="7">
        <v>178</v>
      </c>
    </row>
    <row r="218" spans="2:4" ht="15" customHeight="1" x14ac:dyDescent="0.2">
      <c r="B218" s="31"/>
      <c r="C218" s="2"/>
      <c r="D218" s="7"/>
    </row>
    <row r="219" spans="2:4" s="13" customFormat="1" ht="15" customHeight="1" x14ac:dyDescent="0.2">
      <c r="B219" s="31"/>
      <c r="C219" s="2" t="s">
        <v>3</v>
      </c>
      <c r="D219" s="7" t="s">
        <v>4</v>
      </c>
    </row>
    <row r="220" spans="2:4" ht="15" customHeight="1" x14ac:dyDescent="0.2">
      <c r="B220" s="31" t="s">
        <v>14</v>
      </c>
      <c r="C220" s="2">
        <v>6</v>
      </c>
      <c r="D220" s="7">
        <v>75</v>
      </c>
    </row>
    <row r="221" spans="2:4" ht="15" customHeight="1" x14ac:dyDescent="0.2">
      <c r="B221" s="31"/>
      <c r="C221" s="2"/>
      <c r="D221" s="7"/>
    </row>
    <row r="222" spans="2:4" ht="15" customHeight="1" x14ac:dyDescent="0.2">
      <c r="B222" s="31" t="s">
        <v>128</v>
      </c>
      <c r="C222" s="2">
        <v>1</v>
      </c>
      <c r="D222" s="7">
        <v>12</v>
      </c>
    </row>
    <row r="223" spans="2:4" ht="15" customHeight="1" x14ac:dyDescent="0.2">
      <c r="B223" s="31" t="s">
        <v>129</v>
      </c>
      <c r="C223" s="2">
        <v>2</v>
      </c>
      <c r="D223" s="7">
        <v>19</v>
      </c>
    </row>
    <row r="224" spans="2:4" ht="15" customHeight="1" x14ac:dyDescent="0.2">
      <c r="B224" s="31" t="s">
        <v>130</v>
      </c>
      <c r="C224" s="2">
        <v>1</v>
      </c>
      <c r="D224" s="7">
        <v>14</v>
      </c>
    </row>
    <row r="225" spans="2:4" ht="15" customHeight="1" x14ac:dyDescent="0.2">
      <c r="B225" s="31" t="s">
        <v>131</v>
      </c>
      <c r="C225" s="2">
        <v>2</v>
      </c>
      <c r="D225" s="7">
        <v>30</v>
      </c>
    </row>
    <row r="226" spans="2:4" ht="15" customHeight="1" x14ac:dyDescent="0.2">
      <c r="B226" s="31"/>
      <c r="C226" s="2"/>
      <c r="D226" s="7"/>
    </row>
    <row r="227" spans="2:4" ht="15" customHeight="1" x14ac:dyDescent="0.2">
      <c r="B227" s="31"/>
      <c r="C227" s="2" t="s">
        <v>3</v>
      </c>
      <c r="D227" s="7" t="s">
        <v>4</v>
      </c>
    </row>
    <row r="228" spans="2:4" ht="15" customHeight="1" x14ac:dyDescent="0.2">
      <c r="B228" s="31" t="s">
        <v>138</v>
      </c>
      <c r="C228" s="2">
        <v>9</v>
      </c>
      <c r="D228" s="7">
        <v>103</v>
      </c>
    </row>
    <row r="229" spans="2:4" ht="15" customHeight="1" x14ac:dyDescent="0.2">
      <c r="B229" s="31"/>
      <c r="C229" s="2"/>
      <c r="D229" s="7"/>
    </row>
    <row r="230" spans="2:4" ht="15" customHeight="1" x14ac:dyDescent="0.2">
      <c r="B230" s="31" t="s">
        <v>69</v>
      </c>
      <c r="C230" s="2">
        <v>1</v>
      </c>
      <c r="D230" s="7">
        <v>10</v>
      </c>
    </row>
    <row r="231" spans="2:4" ht="15" customHeight="1" x14ac:dyDescent="0.2">
      <c r="B231" s="31" t="s">
        <v>70</v>
      </c>
      <c r="C231" s="2">
        <v>4</v>
      </c>
      <c r="D231" s="7">
        <v>49</v>
      </c>
    </row>
    <row r="232" spans="2:4" ht="15" customHeight="1" x14ac:dyDescent="0.2">
      <c r="B232" s="31" t="s">
        <v>132</v>
      </c>
      <c r="C232" s="2">
        <v>2</v>
      </c>
      <c r="D232" s="7">
        <v>21</v>
      </c>
    </row>
    <row r="233" spans="2:4" ht="15" customHeight="1" x14ac:dyDescent="0.2">
      <c r="B233" s="31" t="s">
        <v>133</v>
      </c>
      <c r="C233" s="2">
        <v>1</v>
      </c>
      <c r="D233" s="7">
        <v>16</v>
      </c>
    </row>
    <row r="234" spans="2:4" ht="15" customHeight="1" x14ac:dyDescent="0.2">
      <c r="B234" s="32" t="s">
        <v>68</v>
      </c>
      <c r="C234" s="3">
        <v>1</v>
      </c>
      <c r="D234" s="4">
        <v>7</v>
      </c>
    </row>
    <row r="235" spans="2:4" ht="15" customHeight="1" x14ac:dyDescent="0.2">
      <c r="B235" s="47"/>
      <c r="C235" s="2"/>
      <c r="D235" s="2"/>
    </row>
    <row r="236" spans="2:4" ht="15" customHeight="1" x14ac:dyDescent="0.2">
      <c r="B236" s="98" t="s">
        <v>71</v>
      </c>
      <c r="C236" s="27" t="s">
        <v>3</v>
      </c>
      <c r="D236" s="28" t="s">
        <v>4</v>
      </c>
    </row>
    <row r="237" spans="2:4" ht="15" customHeight="1" x14ac:dyDescent="0.2">
      <c r="B237" s="103"/>
      <c r="C237" s="25">
        <v>22</v>
      </c>
      <c r="D237" s="26">
        <v>237</v>
      </c>
    </row>
    <row r="238" spans="2:4" ht="15" customHeight="1" x14ac:dyDescent="0.2">
      <c r="B238" s="92"/>
      <c r="C238" s="27"/>
      <c r="D238" s="28"/>
    </row>
    <row r="239" spans="2:4" ht="15" customHeight="1" x14ac:dyDescent="0.2">
      <c r="B239" s="105"/>
      <c r="C239" s="2" t="s">
        <v>3</v>
      </c>
      <c r="D239" s="7" t="s">
        <v>4</v>
      </c>
    </row>
    <row r="240" spans="2:4" ht="15" customHeight="1" x14ac:dyDescent="0.2">
      <c r="B240" s="31" t="s">
        <v>1</v>
      </c>
      <c r="C240" s="2">
        <v>18</v>
      </c>
      <c r="D240" s="7">
        <v>163</v>
      </c>
    </row>
    <row r="241" spans="2:4" ht="15" customHeight="1" x14ac:dyDescent="0.2">
      <c r="B241" s="31" t="s">
        <v>2</v>
      </c>
      <c r="C241" s="41"/>
      <c r="D241" s="46"/>
    </row>
    <row r="242" spans="2:4" ht="15" customHeight="1" x14ac:dyDescent="0.2">
      <c r="B242" s="31" t="s">
        <v>5</v>
      </c>
      <c r="C242" s="2">
        <v>5</v>
      </c>
      <c r="D242" s="7">
        <v>57</v>
      </c>
    </row>
    <row r="243" spans="2:4" ht="15" customHeight="1" x14ac:dyDescent="0.2">
      <c r="B243" s="31" t="s">
        <v>6</v>
      </c>
      <c r="C243" s="2">
        <v>4</v>
      </c>
      <c r="D243" s="7">
        <v>36</v>
      </c>
    </row>
    <row r="244" spans="2:4" s="13" customFormat="1" ht="15" customHeight="1" x14ac:dyDescent="0.2">
      <c r="B244" s="31" t="s">
        <v>44</v>
      </c>
      <c r="C244" s="2">
        <v>8</v>
      </c>
      <c r="D244" s="7">
        <v>61</v>
      </c>
    </row>
    <row r="245" spans="2:4" s="13" customFormat="1" ht="15" customHeight="1" x14ac:dyDescent="0.2">
      <c r="B245" s="31" t="s">
        <v>8</v>
      </c>
      <c r="C245" s="2">
        <v>1</v>
      </c>
      <c r="D245" s="7">
        <v>9</v>
      </c>
    </row>
    <row r="246" spans="2:4" ht="15" customHeight="1" x14ac:dyDescent="0.2">
      <c r="B246" s="31"/>
      <c r="C246" s="2"/>
      <c r="D246" s="7"/>
    </row>
    <row r="247" spans="2:4" s="13" customFormat="1" ht="15" customHeight="1" x14ac:dyDescent="0.2">
      <c r="B247" s="31"/>
      <c r="C247" s="2" t="s">
        <v>3</v>
      </c>
      <c r="D247" s="7" t="s">
        <v>4</v>
      </c>
    </row>
    <row r="248" spans="2:4" s="13" customFormat="1" ht="15" customHeight="1" x14ac:dyDescent="0.2">
      <c r="B248" s="31" t="s">
        <v>72</v>
      </c>
      <c r="C248" s="2">
        <v>1</v>
      </c>
      <c r="D248" s="7">
        <v>41</v>
      </c>
    </row>
    <row r="249" spans="2:4" s="13" customFormat="1" ht="15" customHeight="1" x14ac:dyDescent="0.2">
      <c r="B249" s="31" t="s">
        <v>2</v>
      </c>
      <c r="C249" s="48"/>
      <c r="D249" s="49"/>
    </row>
    <row r="250" spans="2:4" s="13" customFormat="1" ht="15" customHeight="1" x14ac:dyDescent="0.2">
      <c r="B250" s="31" t="s">
        <v>73</v>
      </c>
      <c r="C250" s="2">
        <v>1</v>
      </c>
      <c r="D250" s="7">
        <v>41</v>
      </c>
    </row>
    <row r="251" spans="2:4" s="13" customFormat="1" ht="15" customHeight="1" x14ac:dyDescent="0.2">
      <c r="B251" s="31"/>
      <c r="C251" s="2"/>
      <c r="D251" s="7"/>
    </row>
    <row r="252" spans="2:4" s="13" customFormat="1" ht="15" customHeight="1" x14ac:dyDescent="0.2">
      <c r="B252" s="31"/>
      <c r="C252" s="2" t="s">
        <v>3</v>
      </c>
      <c r="D252" s="7" t="s">
        <v>4</v>
      </c>
    </row>
    <row r="253" spans="2:4" s="13" customFormat="1" ht="15" customHeight="1" x14ac:dyDescent="0.2">
      <c r="B253" s="31" t="s">
        <v>30</v>
      </c>
      <c r="C253" s="2">
        <v>3</v>
      </c>
      <c r="D253" s="7">
        <v>33</v>
      </c>
    </row>
    <row r="254" spans="2:4" ht="15" customHeight="1" x14ac:dyDescent="0.2">
      <c r="B254" s="31"/>
      <c r="C254" s="48"/>
      <c r="D254" s="49"/>
    </row>
    <row r="255" spans="2:4" s="13" customFormat="1" ht="15" customHeight="1" x14ac:dyDescent="0.2">
      <c r="B255" s="31" t="s">
        <v>89</v>
      </c>
      <c r="C255" s="2">
        <v>1</v>
      </c>
      <c r="D255" s="7">
        <v>12</v>
      </c>
    </row>
    <row r="256" spans="2:4" s="13" customFormat="1" ht="15" customHeight="1" x14ac:dyDescent="0.2">
      <c r="B256" s="31" t="s">
        <v>74</v>
      </c>
      <c r="C256" s="2">
        <v>1</v>
      </c>
      <c r="D256" s="7">
        <v>5</v>
      </c>
    </row>
    <row r="257" spans="2:4" s="13" customFormat="1" ht="15" customHeight="1" x14ac:dyDescent="0.2">
      <c r="B257" s="32" t="s">
        <v>75</v>
      </c>
      <c r="C257" s="3">
        <v>1</v>
      </c>
      <c r="D257" s="4">
        <v>16</v>
      </c>
    </row>
    <row r="258" spans="2:4" ht="15" customHeight="1" x14ac:dyDescent="0.2">
      <c r="B258" s="47"/>
      <c r="C258" s="2"/>
      <c r="D258" s="2"/>
    </row>
    <row r="259" spans="2:4" ht="15" customHeight="1" x14ac:dyDescent="0.2">
      <c r="B259" s="98" t="s">
        <v>76</v>
      </c>
      <c r="C259" s="27" t="s">
        <v>3</v>
      </c>
      <c r="D259" s="28" t="s">
        <v>4</v>
      </c>
    </row>
    <row r="260" spans="2:4" ht="15" customHeight="1" x14ac:dyDescent="0.2">
      <c r="B260" s="103"/>
      <c r="C260" s="25">
        <v>5</v>
      </c>
      <c r="D260" s="26">
        <v>29</v>
      </c>
    </row>
    <row r="261" spans="2:4" ht="15" customHeight="1" x14ac:dyDescent="0.2">
      <c r="B261" s="107"/>
      <c r="C261" s="27"/>
      <c r="D261" s="28"/>
    </row>
    <row r="262" spans="2:4" ht="15" customHeight="1" x14ac:dyDescent="0.2">
      <c r="B262" s="105"/>
      <c r="C262" s="2" t="s">
        <v>3</v>
      </c>
      <c r="D262" s="7" t="s">
        <v>4</v>
      </c>
    </row>
    <row r="263" spans="2:4" ht="15" customHeight="1" x14ac:dyDescent="0.2">
      <c r="B263" s="31" t="s">
        <v>77</v>
      </c>
      <c r="C263" s="2">
        <v>5</v>
      </c>
      <c r="D263" s="7">
        <v>29</v>
      </c>
    </row>
    <row r="264" spans="2:4" ht="15" customHeight="1" x14ac:dyDescent="0.2">
      <c r="B264" s="31"/>
      <c r="C264" s="41"/>
      <c r="D264" s="46"/>
    </row>
    <row r="265" spans="2:4" ht="15" customHeight="1" x14ac:dyDescent="0.2">
      <c r="B265" s="31" t="s">
        <v>78</v>
      </c>
      <c r="C265" s="2">
        <v>2</v>
      </c>
      <c r="D265" s="7">
        <v>10</v>
      </c>
    </row>
    <row r="266" spans="2:4" ht="15" customHeight="1" x14ac:dyDescent="0.2">
      <c r="B266" s="31" t="s">
        <v>134</v>
      </c>
      <c r="C266" s="2">
        <v>1</v>
      </c>
      <c r="D266" s="7">
        <v>2</v>
      </c>
    </row>
    <row r="267" spans="2:4" ht="15" customHeight="1" x14ac:dyDescent="0.2">
      <c r="B267" s="31" t="s">
        <v>135</v>
      </c>
      <c r="C267" s="2">
        <v>1</v>
      </c>
      <c r="D267" s="7">
        <v>14</v>
      </c>
    </row>
    <row r="268" spans="2:4" ht="15" customHeight="1" x14ac:dyDescent="0.2">
      <c r="B268" s="32" t="s">
        <v>136</v>
      </c>
      <c r="C268" s="3">
        <v>1</v>
      </c>
      <c r="D268" s="4">
        <v>3</v>
      </c>
    </row>
    <row r="269" spans="2:4" ht="15" customHeight="1" x14ac:dyDescent="0.2">
      <c r="B269" s="47"/>
      <c r="C269" s="2"/>
      <c r="D269" s="2"/>
    </row>
    <row r="270" spans="2:4" ht="15" customHeight="1" x14ac:dyDescent="0.2">
      <c r="B270" s="98" t="s">
        <v>79</v>
      </c>
      <c r="C270" s="27" t="s">
        <v>3</v>
      </c>
      <c r="D270" s="28" t="s">
        <v>4</v>
      </c>
    </row>
    <row r="271" spans="2:4" ht="15" customHeight="1" x14ac:dyDescent="0.2">
      <c r="B271" s="103"/>
      <c r="C271" s="25">
        <v>6</v>
      </c>
      <c r="D271" s="26">
        <v>22</v>
      </c>
    </row>
    <row r="272" spans="2:4" ht="15" customHeight="1" x14ac:dyDescent="0.2">
      <c r="B272" s="107"/>
      <c r="C272" s="27"/>
      <c r="D272" s="28"/>
    </row>
    <row r="273" spans="2:4" ht="15" customHeight="1" x14ac:dyDescent="0.2">
      <c r="B273" s="104"/>
      <c r="C273" s="2" t="s">
        <v>3</v>
      </c>
      <c r="D273" s="7" t="s">
        <v>4</v>
      </c>
    </row>
    <row r="274" spans="2:4" ht="15" customHeight="1" x14ac:dyDescent="0.2">
      <c r="B274" s="31" t="s">
        <v>80</v>
      </c>
      <c r="C274" s="2">
        <v>6</v>
      </c>
      <c r="D274" s="7">
        <v>22</v>
      </c>
    </row>
    <row r="275" spans="2:4" ht="15" customHeight="1" x14ac:dyDescent="0.2">
      <c r="B275" s="32" t="s">
        <v>81</v>
      </c>
      <c r="C275" s="3"/>
      <c r="D275" s="4"/>
    </row>
    <row r="276" spans="2:4" ht="15" customHeight="1" x14ac:dyDescent="0.2">
      <c r="B276" s="47"/>
      <c r="C276" s="2"/>
      <c r="D276" s="2"/>
    </row>
    <row r="277" spans="2:4" ht="15" customHeight="1" x14ac:dyDescent="0.2">
      <c r="B277" s="47"/>
      <c r="C277" s="2"/>
      <c r="D277" s="2"/>
    </row>
    <row r="278" spans="2:4" s="13" customFormat="1" x14ac:dyDescent="0.2">
      <c r="B278" s="92"/>
      <c r="C278" s="42" t="s">
        <v>3</v>
      </c>
      <c r="D278" s="43" t="s">
        <v>4</v>
      </c>
    </row>
    <row r="279" spans="2:4" s="14" customFormat="1" ht="23.25" x14ac:dyDescent="0.35">
      <c r="B279" s="93" t="s">
        <v>82</v>
      </c>
      <c r="C279" s="25">
        <v>279</v>
      </c>
      <c r="D279" s="94">
        <v>3430</v>
      </c>
    </row>
    <row r="280" spans="2:4" ht="15" customHeight="1" x14ac:dyDescent="0.2">
      <c r="B280" s="1"/>
      <c r="C280" s="2"/>
      <c r="D280" s="2"/>
    </row>
    <row r="281" spans="2:4" ht="15" customHeight="1" x14ac:dyDescent="0.2">
      <c r="B281" s="108" t="s">
        <v>188</v>
      </c>
      <c r="C281" s="2"/>
      <c r="D281" s="2"/>
    </row>
    <row r="282" spans="2:4" x14ac:dyDescent="0.2">
      <c r="B282" s="1"/>
      <c r="C282" s="2"/>
      <c r="D282" s="2"/>
    </row>
    <row r="283" spans="2:4" x14ac:dyDescent="0.2">
      <c r="B283" s="1"/>
      <c r="C283" s="2"/>
      <c r="D283" s="2"/>
    </row>
    <row r="284" spans="2:4" x14ac:dyDescent="0.2">
      <c r="B284" s="1"/>
      <c r="C284" s="2"/>
      <c r="D284" s="2"/>
    </row>
    <row r="285" spans="2:4" x14ac:dyDescent="0.2">
      <c r="B285" s="1"/>
      <c r="C285" s="2"/>
      <c r="D285" s="2"/>
    </row>
    <row r="286" spans="2:4" x14ac:dyDescent="0.2">
      <c r="B286" s="1"/>
      <c r="C286" s="2"/>
      <c r="D286" s="2"/>
    </row>
    <row r="287" spans="2:4" x14ac:dyDescent="0.2">
      <c r="B287" s="1"/>
      <c r="C287" s="2"/>
      <c r="D287" s="2"/>
    </row>
    <row r="288" spans="2:4" x14ac:dyDescent="0.2">
      <c r="B288" s="1"/>
      <c r="C288" s="2"/>
      <c r="D288" s="2"/>
    </row>
    <row r="289" spans="2:4" x14ac:dyDescent="0.2">
      <c r="B289" s="1"/>
      <c r="C289" s="2"/>
      <c r="D289" s="2"/>
    </row>
    <row r="290" spans="2:4" x14ac:dyDescent="0.2">
      <c r="B290" s="1"/>
      <c r="C290" s="2"/>
      <c r="D290" s="2"/>
    </row>
    <row r="291" spans="2:4" x14ac:dyDescent="0.2">
      <c r="B291" s="1"/>
      <c r="C291" s="2"/>
      <c r="D291" s="2"/>
    </row>
    <row r="292" spans="2:4" x14ac:dyDescent="0.2">
      <c r="B292" s="1"/>
      <c r="C292" s="2"/>
      <c r="D292" s="2"/>
    </row>
    <row r="293" spans="2:4" x14ac:dyDescent="0.2">
      <c r="B293" s="1"/>
      <c r="C293" s="2"/>
      <c r="D293" s="2"/>
    </row>
    <row r="294" spans="2:4" x14ac:dyDescent="0.2">
      <c r="B294" s="1"/>
      <c r="C294" s="2"/>
      <c r="D294" s="2"/>
    </row>
    <row r="295" spans="2:4" x14ac:dyDescent="0.2">
      <c r="B295" s="1"/>
      <c r="C295" s="2"/>
      <c r="D295" s="2"/>
    </row>
    <row r="296" spans="2:4" x14ac:dyDescent="0.2">
      <c r="B296" s="1"/>
      <c r="C296" s="2"/>
      <c r="D296" s="2"/>
    </row>
    <row r="297" spans="2:4" x14ac:dyDescent="0.2">
      <c r="B297" s="1"/>
      <c r="C297" s="2"/>
      <c r="D297" s="2"/>
    </row>
    <row r="298" spans="2:4" x14ac:dyDescent="0.2">
      <c r="B298" s="1"/>
      <c r="C298" s="2"/>
      <c r="D298" s="2"/>
    </row>
    <row r="299" spans="2:4" x14ac:dyDescent="0.2">
      <c r="B299" s="1"/>
      <c r="C299" s="2"/>
      <c r="D299" s="2"/>
    </row>
    <row r="300" spans="2:4" x14ac:dyDescent="0.2">
      <c r="B300" s="1"/>
      <c r="C300" s="2"/>
      <c r="D300" s="2"/>
    </row>
    <row r="301" spans="2:4" x14ac:dyDescent="0.2">
      <c r="B301" s="1"/>
      <c r="C301" s="2"/>
      <c r="D301" s="2"/>
    </row>
    <row r="302" spans="2:4" x14ac:dyDescent="0.2">
      <c r="B302" s="1"/>
      <c r="C302" s="2"/>
      <c r="D302" s="2"/>
    </row>
    <row r="303" spans="2:4" x14ac:dyDescent="0.2">
      <c r="B303" s="1"/>
      <c r="C303" s="2"/>
      <c r="D303" s="2"/>
    </row>
    <row r="304" spans="2:4" x14ac:dyDescent="0.2">
      <c r="B304" s="1"/>
      <c r="C304" s="2"/>
      <c r="D304" s="2"/>
    </row>
    <row r="305" spans="2:4" x14ac:dyDescent="0.2">
      <c r="B305" s="1"/>
      <c r="C305" s="2"/>
      <c r="D305" s="2"/>
    </row>
    <row r="306" spans="2:4" x14ac:dyDescent="0.2">
      <c r="B306" s="1"/>
      <c r="C306" s="2"/>
      <c r="D306" s="2"/>
    </row>
    <row r="307" spans="2:4" x14ac:dyDescent="0.2">
      <c r="B307" s="1"/>
      <c r="C307" s="2"/>
      <c r="D307" s="2"/>
    </row>
    <row r="308" spans="2:4" x14ac:dyDescent="0.2">
      <c r="B308" s="1"/>
      <c r="C308" s="2"/>
      <c r="D308" s="2"/>
    </row>
  </sheetData>
  <mergeCells count="19">
    <mergeCell ref="K35:K36"/>
    <mergeCell ref="K30:K31"/>
    <mergeCell ref="K25:K26"/>
    <mergeCell ref="B124:B125"/>
    <mergeCell ref="B165:B166"/>
    <mergeCell ref="B270:B271"/>
    <mergeCell ref="G35:G36"/>
    <mergeCell ref="G25:G26"/>
    <mergeCell ref="G30:G31"/>
    <mergeCell ref="G9:G10"/>
    <mergeCell ref="B189:B190"/>
    <mergeCell ref="B91:B92"/>
    <mergeCell ref="B236:B237"/>
    <mergeCell ref="B259:B260"/>
    <mergeCell ref="B7:D7"/>
    <mergeCell ref="G7:I7"/>
    <mergeCell ref="K7:M7"/>
    <mergeCell ref="B9:B10"/>
    <mergeCell ref="K9:K10"/>
  </mergeCells>
  <printOptions horizontalCentered="1"/>
  <pageMargins left="0.59055118110236227" right="0.59055118110236227" top="0.98425196850393704" bottom="0.59055118110236227" header="0.39370078740157483" footer="0.19685039370078741"/>
  <pageSetup paperSize="9" scale="54" fitToHeight="0" orientation="portrait" r:id="rId1"/>
  <headerFooter alignWithMargins="0">
    <oddHeader>&amp;L&amp;"Arial,Negrita"&amp;18Servei de Llengües&amp;16
Dades de matrícula&amp;14 &amp;"Arial,Normal"(&amp;A)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workbookViewId="0">
      <selection activeCell="B2" sqref="B2"/>
    </sheetView>
  </sheetViews>
  <sheetFormatPr baseColWidth="10" defaultColWidth="11.5703125" defaultRowHeight="15" x14ac:dyDescent="0.25"/>
  <cols>
    <col min="1" max="1" width="2.7109375" style="50" customWidth="1"/>
    <col min="2" max="2" width="45.85546875" style="50" bestFit="1" customWidth="1"/>
    <col min="3" max="3" width="13.85546875" style="52" bestFit="1" customWidth="1"/>
    <col min="4" max="4" width="13.85546875" style="50" bestFit="1" customWidth="1"/>
    <col min="5" max="5" width="11.140625" style="52" bestFit="1" customWidth="1"/>
    <col min="6" max="16384" width="11.5703125" style="50"/>
  </cols>
  <sheetData>
    <row r="1" spans="1:6" s="73" customFormat="1" ht="18" x14ac:dyDescent="0.25">
      <c r="A1" s="67" t="s">
        <v>90</v>
      </c>
      <c r="C1" s="74"/>
      <c r="D1" s="74"/>
    </row>
    <row r="2" spans="1:6" s="68" customFormat="1" ht="15" customHeight="1" x14ac:dyDescent="0.2">
      <c r="C2" s="75"/>
      <c r="D2" s="75"/>
    </row>
    <row r="3" spans="1:6" s="68" customFormat="1" ht="15" customHeight="1" x14ac:dyDescent="0.2">
      <c r="A3" s="68" t="s">
        <v>187</v>
      </c>
      <c r="B3" s="75"/>
    </row>
    <row r="4" spans="1:6" s="68" customFormat="1" ht="15" customHeight="1" x14ac:dyDescent="0.2">
      <c r="A4" s="69" t="s">
        <v>94</v>
      </c>
      <c r="B4" s="75"/>
      <c r="D4" s="76"/>
    </row>
    <row r="5" spans="1:6" s="68" customFormat="1" ht="15" customHeight="1" x14ac:dyDescent="0.2">
      <c r="A5" s="100"/>
      <c r="B5" s="101"/>
      <c r="C5" s="77"/>
      <c r="D5" s="77"/>
    </row>
    <row r="6" spans="1:6" s="79" customFormat="1" ht="15" customHeight="1" x14ac:dyDescent="0.25">
      <c r="A6" s="78"/>
      <c r="B6" s="23"/>
      <c r="C6" s="58" t="s">
        <v>144</v>
      </c>
      <c r="D6" s="58" t="s">
        <v>143</v>
      </c>
      <c r="E6" s="70"/>
    </row>
    <row r="7" spans="1:6" x14ac:dyDescent="0.25">
      <c r="B7" s="71" t="s">
        <v>141</v>
      </c>
      <c r="C7" s="72">
        <f>C17+C24+C28+C34</f>
        <v>155</v>
      </c>
      <c r="D7" s="85">
        <f>D17+D24+D28+D34</f>
        <v>1144</v>
      </c>
      <c r="E7" s="50"/>
    </row>
    <row r="8" spans="1:6" x14ac:dyDescent="0.25">
      <c r="C8" s="50"/>
      <c r="E8" s="50"/>
    </row>
    <row r="9" spans="1:6" x14ac:dyDescent="0.25">
      <c r="B9" s="51" t="s">
        <v>142</v>
      </c>
      <c r="C9" s="57" t="s">
        <v>144</v>
      </c>
      <c r="D9" s="16" t="s">
        <v>143</v>
      </c>
      <c r="F9" s="52"/>
    </row>
    <row r="10" spans="1:6" ht="15.75" customHeight="1" x14ac:dyDescent="0.25">
      <c r="B10" s="17" t="s">
        <v>145</v>
      </c>
      <c r="C10" s="87">
        <v>0</v>
      </c>
      <c r="D10" s="80">
        <v>0</v>
      </c>
      <c r="F10" s="52"/>
    </row>
    <row r="11" spans="1:6" x14ac:dyDescent="0.25">
      <c r="B11" s="19" t="s">
        <v>146</v>
      </c>
      <c r="C11" s="88">
        <v>1</v>
      </c>
      <c r="D11" s="81">
        <v>7</v>
      </c>
      <c r="F11" s="52"/>
    </row>
    <row r="12" spans="1:6" x14ac:dyDescent="0.25">
      <c r="B12" s="19" t="s">
        <v>147</v>
      </c>
      <c r="C12" s="88">
        <v>1</v>
      </c>
      <c r="D12" s="81">
        <v>10</v>
      </c>
      <c r="F12" s="52"/>
    </row>
    <row r="13" spans="1:6" x14ac:dyDescent="0.25">
      <c r="B13" s="19" t="s">
        <v>148</v>
      </c>
      <c r="C13" s="88">
        <v>2</v>
      </c>
      <c r="D13" s="81">
        <v>11</v>
      </c>
      <c r="F13" s="52"/>
    </row>
    <row r="14" spans="1:6" x14ac:dyDescent="0.25">
      <c r="B14" s="19" t="s">
        <v>149</v>
      </c>
      <c r="C14" s="88">
        <v>3</v>
      </c>
      <c r="D14" s="81">
        <v>36</v>
      </c>
      <c r="F14" s="52"/>
    </row>
    <row r="15" spans="1:6" x14ac:dyDescent="0.25">
      <c r="B15" s="19" t="s">
        <v>150</v>
      </c>
      <c r="C15" s="88">
        <v>2</v>
      </c>
      <c r="D15" s="81">
        <v>14</v>
      </c>
      <c r="F15" s="52"/>
    </row>
    <row r="16" spans="1:6" x14ac:dyDescent="0.25">
      <c r="B16" s="21" t="s">
        <v>151</v>
      </c>
      <c r="C16" s="89">
        <v>0</v>
      </c>
      <c r="D16" s="82">
        <v>0</v>
      </c>
      <c r="F16" s="52"/>
    </row>
    <row r="17" spans="2:8" x14ac:dyDescent="0.25">
      <c r="B17" s="23"/>
      <c r="C17" s="90">
        <f>+SUM(C10:C16)</f>
        <v>9</v>
      </c>
      <c r="D17" s="83">
        <f>+SUM(D10:D16)</f>
        <v>78</v>
      </c>
      <c r="F17" s="53"/>
    </row>
    <row r="18" spans="2:8" x14ac:dyDescent="0.25">
      <c r="B18" s="23"/>
      <c r="C18" s="20"/>
      <c r="D18" s="20"/>
      <c r="F18" s="52"/>
      <c r="H18" s="54"/>
    </row>
    <row r="19" spans="2:8" x14ac:dyDescent="0.25">
      <c r="B19" s="51" t="s">
        <v>152</v>
      </c>
      <c r="C19" s="57" t="s">
        <v>144</v>
      </c>
      <c r="D19" s="16" t="s">
        <v>143</v>
      </c>
      <c r="F19" s="52"/>
      <c r="G19" s="55"/>
      <c r="H19" s="55"/>
    </row>
    <row r="20" spans="2:8" x14ac:dyDescent="0.25">
      <c r="B20" s="17" t="s">
        <v>153</v>
      </c>
      <c r="C20" s="87">
        <v>3</v>
      </c>
      <c r="D20" s="80">
        <f>24+11</f>
        <v>35</v>
      </c>
      <c r="F20" s="52"/>
      <c r="G20" s="52"/>
      <c r="H20" s="52"/>
    </row>
    <row r="21" spans="2:8" x14ac:dyDescent="0.25">
      <c r="B21" s="19" t="s">
        <v>154</v>
      </c>
      <c r="C21" s="88">
        <v>2</v>
      </c>
      <c r="D21" s="81">
        <f>13+10</f>
        <v>23</v>
      </c>
      <c r="F21" s="52"/>
      <c r="G21" s="52"/>
      <c r="H21" s="52"/>
    </row>
    <row r="22" spans="2:8" x14ac:dyDescent="0.25">
      <c r="B22" s="19" t="s">
        <v>155</v>
      </c>
      <c r="C22" s="88">
        <v>1</v>
      </c>
      <c r="D22" s="81">
        <v>6</v>
      </c>
      <c r="E22" s="50"/>
    </row>
    <row r="23" spans="2:8" x14ac:dyDescent="0.25">
      <c r="B23" s="21" t="s">
        <v>156</v>
      </c>
      <c r="C23" s="89">
        <v>28</v>
      </c>
      <c r="D23" s="82">
        <v>312</v>
      </c>
      <c r="E23" s="50"/>
    </row>
    <row r="24" spans="2:8" x14ac:dyDescent="0.25">
      <c r="B24" s="56"/>
      <c r="C24" s="90">
        <f>+SUM(C20:C23)</f>
        <v>34</v>
      </c>
      <c r="D24" s="16">
        <f>+SUM(D20:D23)</f>
        <v>376</v>
      </c>
      <c r="E24" s="50"/>
    </row>
    <row r="25" spans="2:8" x14ac:dyDescent="0.25">
      <c r="B25" s="56"/>
      <c r="C25" s="20"/>
      <c r="D25" s="20"/>
      <c r="E25" s="50"/>
    </row>
    <row r="26" spans="2:8" x14ac:dyDescent="0.25">
      <c r="B26" s="51" t="s">
        <v>157</v>
      </c>
      <c r="C26" s="57" t="s">
        <v>144</v>
      </c>
      <c r="D26" s="16" t="s">
        <v>143</v>
      </c>
      <c r="E26" s="50"/>
    </row>
    <row r="27" spans="2:8" x14ac:dyDescent="0.25">
      <c r="B27" s="24" t="s">
        <v>158</v>
      </c>
      <c r="C27" s="57">
        <v>99</v>
      </c>
      <c r="D27" s="16">
        <v>390</v>
      </c>
      <c r="E27" s="50"/>
    </row>
    <row r="28" spans="2:8" x14ac:dyDescent="0.25">
      <c r="B28" s="23"/>
      <c r="C28" s="90">
        <f>+C27</f>
        <v>99</v>
      </c>
      <c r="D28" s="16">
        <f>+D27</f>
        <v>390</v>
      </c>
      <c r="E28" s="50"/>
    </row>
    <row r="29" spans="2:8" x14ac:dyDescent="0.25">
      <c r="B29" s="23"/>
      <c r="C29" s="20"/>
      <c r="D29" s="20"/>
      <c r="E29" s="50"/>
    </row>
    <row r="30" spans="2:8" x14ac:dyDescent="0.25">
      <c r="B30" s="51" t="s">
        <v>159</v>
      </c>
      <c r="C30" s="57" t="s">
        <v>144</v>
      </c>
      <c r="D30" s="16" t="s">
        <v>143</v>
      </c>
      <c r="E30" s="50"/>
    </row>
    <row r="31" spans="2:8" ht="15.75" customHeight="1" x14ac:dyDescent="0.25">
      <c r="B31" s="17" t="s">
        <v>160</v>
      </c>
      <c r="C31" s="18">
        <v>4</v>
      </c>
      <c r="D31" s="60">
        <v>96</v>
      </c>
      <c r="E31" s="50"/>
    </row>
    <row r="32" spans="2:8" x14ac:dyDescent="0.25">
      <c r="B32" s="19" t="s">
        <v>161</v>
      </c>
      <c r="C32" s="20">
        <v>5</v>
      </c>
      <c r="D32" s="65">
        <v>132</v>
      </c>
      <c r="E32" s="50"/>
    </row>
    <row r="33" spans="2:8" x14ac:dyDescent="0.25">
      <c r="B33" s="21" t="s">
        <v>162</v>
      </c>
      <c r="C33" s="22">
        <v>4</v>
      </c>
      <c r="D33" s="66">
        <v>72</v>
      </c>
      <c r="E33" s="50"/>
    </row>
    <row r="34" spans="2:8" s="23" customFormat="1" x14ac:dyDescent="0.25">
      <c r="C34" s="90">
        <f>+C31+C32+C33</f>
        <v>13</v>
      </c>
      <c r="D34" s="16">
        <f>+D31+D32+D33</f>
        <v>300</v>
      </c>
    </row>
    <row r="35" spans="2:8" s="23" customFormat="1" x14ac:dyDescent="0.25">
      <c r="C35" s="20"/>
      <c r="D35" s="20"/>
    </row>
    <row r="36" spans="2:8" s="23" customFormat="1" x14ac:dyDescent="0.25">
      <c r="C36" s="20"/>
      <c r="D36" s="20"/>
    </row>
    <row r="37" spans="2:8" s="23" customFormat="1" x14ac:dyDescent="0.25">
      <c r="C37" s="58" t="s">
        <v>144</v>
      </c>
      <c r="D37" s="58" t="s">
        <v>143</v>
      </c>
    </row>
    <row r="38" spans="2:8" x14ac:dyDescent="0.25">
      <c r="B38" s="71" t="s">
        <v>163</v>
      </c>
      <c r="C38" s="72">
        <f>C47+C52+C57+C61</f>
        <v>127</v>
      </c>
      <c r="D38" s="86">
        <f>D47+D52+D57+D61</f>
        <v>1481</v>
      </c>
      <c r="E38" s="23"/>
      <c r="F38" s="23"/>
      <c r="G38" s="23"/>
      <c r="H38" s="23"/>
    </row>
    <row r="39" spans="2:8" x14ac:dyDescent="0.25">
      <c r="C39" s="50"/>
      <c r="E39" s="50"/>
      <c r="H39" s="23"/>
    </row>
    <row r="40" spans="2:8" x14ac:dyDescent="0.25">
      <c r="B40" s="51" t="s">
        <v>142</v>
      </c>
      <c r="C40" s="57" t="s">
        <v>144</v>
      </c>
      <c r="D40" s="16" t="s">
        <v>143</v>
      </c>
      <c r="E40" s="23"/>
      <c r="F40" s="23"/>
      <c r="G40" s="23"/>
      <c r="H40" s="23"/>
    </row>
    <row r="41" spans="2:8" x14ac:dyDescent="0.25">
      <c r="B41" s="17" t="s">
        <v>164</v>
      </c>
      <c r="C41" s="87">
        <v>4</v>
      </c>
      <c r="D41" s="80">
        <v>40</v>
      </c>
      <c r="E41" s="23"/>
      <c r="F41" s="23"/>
      <c r="G41" s="23"/>
      <c r="H41" s="23"/>
    </row>
    <row r="42" spans="2:8" x14ac:dyDescent="0.25">
      <c r="B42" s="19" t="s">
        <v>165</v>
      </c>
      <c r="C42" s="88">
        <v>4</v>
      </c>
      <c r="D42" s="81">
        <v>40</v>
      </c>
      <c r="E42" s="23"/>
      <c r="F42" s="23"/>
      <c r="G42" s="23"/>
      <c r="H42" s="23"/>
    </row>
    <row r="43" spans="2:8" x14ac:dyDescent="0.25">
      <c r="B43" s="19" t="s">
        <v>166</v>
      </c>
      <c r="C43" s="88">
        <v>5</v>
      </c>
      <c r="D43" s="81">
        <v>55</v>
      </c>
      <c r="E43" s="23"/>
      <c r="F43" s="23"/>
      <c r="G43" s="23"/>
      <c r="H43" s="23"/>
    </row>
    <row r="44" spans="2:8" x14ac:dyDescent="0.25">
      <c r="B44" s="19" t="s">
        <v>167</v>
      </c>
      <c r="C44" s="88">
        <v>3</v>
      </c>
      <c r="D44" s="81">
        <v>37</v>
      </c>
      <c r="E44" s="23"/>
      <c r="F44" s="23"/>
      <c r="G44" s="23"/>
      <c r="H44" s="23"/>
    </row>
    <row r="45" spans="2:8" x14ac:dyDescent="0.25">
      <c r="B45" s="19" t="s">
        <v>168</v>
      </c>
      <c r="C45" s="88">
        <v>3</v>
      </c>
      <c r="D45" s="81">
        <v>21</v>
      </c>
      <c r="E45" s="23"/>
      <c r="F45" s="23"/>
      <c r="G45" s="23"/>
      <c r="H45" s="23"/>
    </row>
    <row r="46" spans="2:8" x14ac:dyDescent="0.25">
      <c r="B46" s="21" t="s">
        <v>169</v>
      </c>
      <c r="C46" s="89">
        <v>3</v>
      </c>
      <c r="D46" s="82">
        <v>6</v>
      </c>
      <c r="E46" s="23"/>
      <c r="F46" s="23"/>
      <c r="G46" s="23"/>
      <c r="H46" s="23"/>
    </row>
    <row r="47" spans="2:8" x14ac:dyDescent="0.25">
      <c r="B47" s="23"/>
      <c r="C47" s="90">
        <f>+C41+C42+C43+C44+C45+C46</f>
        <v>22</v>
      </c>
      <c r="D47" s="16">
        <f>+D41+D42+D43+D44+D45+D46</f>
        <v>199</v>
      </c>
      <c r="E47" s="50"/>
    </row>
    <row r="48" spans="2:8" x14ac:dyDescent="0.25">
      <c r="B48" s="23"/>
      <c r="C48" s="50"/>
      <c r="E48" s="50"/>
    </row>
    <row r="49" spans="2:5" x14ac:dyDescent="0.25">
      <c r="B49" s="51" t="s">
        <v>170</v>
      </c>
      <c r="C49" s="57" t="s">
        <v>144</v>
      </c>
      <c r="D49" s="16" t="s">
        <v>143</v>
      </c>
      <c r="E49" s="50"/>
    </row>
    <row r="50" spans="2:5" x14ac:dyDescent="0.25">
      <c r="B50" s="19" t="s">
        <v>171</v>
      </c>
      <c r="C50" s="87">
        <v>11</v>
      </c>
      <c r="D50" s="80">
        <f>90+64</f>
        <v>154</v>
      </c>
      <c r="E50" s="50"/>
    </row>
    <row r="51" spans="2:5" x14ac:dyDescent="0.25">
      <c r="B51" s="21" t="s">
        <v>172</v>
      </c>
      <c r="C51" s="89">
        <v>4</v>
      </c>
      <c r="D51" s="82">
        <v>50</v>
      </c>
      <c r="E51" s="50"/>
    </row>
    <row r="52" spans="2:5" x14ac:dyDescent="0.25">
      <c r="B52" s="23"/>
      <c r="C52" s="90">
        <f>+SUM(C50:C51)</f>
        <v>15</v>
      </c>
      <c r="D52" s="66">
        <f>+SUM(D50:D51)</f>
        <v>204</v>
      </c>
      <c r="E52" s="50"/>
    </row>
    <row r="53" spans="2:5" x14ac:dyDescent="0.25">
      <c r="B53" s="23"/>
      <c r="C53" s="20"/>
      <c r="D53" s="20"/>
      <c r="E53" s="50"/>
    </row>
    <row r="54" spans="2:5" x14ac:dyDescent="0.25">
      <c r="B54" s="51" t="s">
        <v>173</v>
      </c>
      <c r="C54" s="57" t="s">
        <v>144</v>
      </c>
      <c r="D54" s="16" t="s">
        <v>143</v>
      </c>
      <c r="E54" s="50"/>
    </row>
    <row r="55" spans="2:5" x14ac:dyDescent="0.25">
      <c r="B55" s="17" t="s">
        <v>174</v>
      </c>
      <c r="C55" s="87">
        <v>58</v>
      </c>
      <c r="D55" s="80">
        <v>697</v>
      </c>
      <c r="E55" s="50"/>
    </row>
    <row r="56" spans="2:5" x14ac:dyDescent="0.25">
      <c r="B56" s="21" t="s">
        <v>175</v>
      </c>
      <c r="C56" s="89">
        <v>28</v>
      </c>
      <c r="D56" s="82">
        <v>335</v>
      </c>
      <c r="E56" s="50"/>
    </row>
    <row r="57" spans="2:5" s="23" customFormat="1" x14ac:dyDescent="0.25">
      <c r="C57" s="90">
        <f>+C55+C56</f>
        <v>86</v>
      </c>
      <c r="D57" s="91">
        <f>+D55+D56</f>
        <v>1032</v>
      </c>
    </row>
    <row r="58" spans="2:5" x14ac:dyDescent="0.25">
      <c r="B58" s="23"/>
      <c r="C58" s="20"/>
      <c r="D58" s="20"/>
      <c r="E58" s="50"/>
    </row>
    <row r="59" spans="2:5" x14ac:dyDescent="0.25">
      <c r="B59" s="51" t="s">
        <v>176</v>
      </c>
      <c r="C59" s="57" t="s">
        <v>144</v>
      </c>
      <c r="D59" s="16" t="s">
        <v>143</v>
      </c>
      <c r="E59" s="50"/>
    </row>
    <row r="60" spans="2:5" x14ac:dyDescent="0.25">
      <c r="B60" s="24" t="s">
        <v>177</v>
      </c>
      <c r="C60" s="57">
        <f>2+2</f>
        <v>4</v>
      </c>
      <c r="D60" s="16">
        <f>22+24</f>
        <v>46</v>
      </c>
      <c r="E60" s="50"/>
    </row>
    <row r="61" spans="2:5" x14ac:dyDescent="0.25">
      <c r="B61" s="23"/>
      <c r="C61" s="90">
        <f>+C60</f>
        <v>4</v>
      </c>
      <c r="D61" s="16">
        <f>+D60</f>
        <v>46</v>
      </c>
      <c r="E61" s="50"/>
    </row>
    <row r="62" spans="2:5" x14ac:dyDescent="0.25">
      <c r="B62" s="23"/>
      <c r="C62" s="50"/>
      <c r="E62" s="50"/>
    </row>
    <row r="63" spans="2:5" x14ac:dyDescent="0.25">
      <c r="B63" s="23"/>
      <c r="C63" s="50"/>
      <c r="E63" s="50"/>
    </row>
    <row r="64" spans="2:5" s="23" customFormat="1" x14ac:dyDescent="0.25">
      <c r="C64" s="58" t="s">
        <v>144</v>
      </c>
      <c r="D64" s="58" t="s">
        <v>143</v>
      </c>
    </row>
    <row r="65" spans="2:5" x14ac:dyDescent="0.25">
      <c r="B65" s="71" t="s">
        <v>178</v>
      </c>
      <c r="C65" s="72">
        <f>C71+C75</f>
        <v>10</v>
      </c>
      <c r="D65" s="72">
        <f>D71+D75</f>
        <v>85</v>
      </c>
      <c r="E65" s="50"/>
    </row>
    <row r="66" spans="2:5" x14ac:dyDescent="0.25">
      <c r="C66" s="50"/>
      <c r="E66" s="50"/>
    </row>
    <row r="67" spans="2:5" x14ac:dyDescent="0.25">
      <c r="B67" s="51" t="s">
        <v>142</v>
      </c>
      <c r="C67" s="57" t="s">
        <v>144</v>
      </c>
      <c r="D67" s="16" t="s">
        <v>143</v>
      </c>
      <c r="E67" s="50"/>
    </row>
    <row r="68" spans="2:5" x14ac:dyDescent="0.25">
      <c r="B68" s="17" t="s">
        <v>145</v>
      </c>
      <c r="C68" s="87">
        <v>1</v>
      </c>
      <c r="D68" s="80">
        <v>7</v>
      </c>
      <c r="E68" s="50"/>
    </row>
    <row r="69" spans="2:5" x14ac:dyDescent="0.25">
      <c r="B69" s="19" t="s">
        <v>146</v>
      </c>
      <c r="C69" s="88">
        <v>1</v>
      </c>
      <c r="D69" s="81">
        <v>5</v>
      </c>
      <c r="E69" s="50"/>
    </row>
    <row r="70" spans="2:5" x14ac:dyDescent="0.25">
      <c r="B70" s="21" t="s">
        <v>148</v>
      </c>
      <c r="C70" s="89">
        <v>1</v>
      </c>
      <c r="D70" s="82">
        <v>11</v>
      </c>
      <c r="E70" s="50"/>
    </row>
    <row r="71" spans="2:5" s="23" customFormat="1" x14ac:dyDescent="0.25">
      <c r="C71" s="90">
        <f>+SUM(C68:C70)</f>
        <v>3</v>
      </c>
      <c r="D71" s="66">
        <f>+SUM(D68:D70)</f>
        <v>23</v>
      </c>
    </row>
    <row r="72" spans="2:5" s="23" customFormat="1" x14ac:dyDescent="0.25">
      <c r="C72" s="20"/>
      <c r="D72" s="20"/>
    </row>
    <row r="73" spans="2:5" x14ac:dyDescent="0.25">
      <c r="B73" s="51" t="s">
        <v>157</v>
      </c>
      <c r="C73" s="57" t="s">
        <v>144</v>
      </c>
      <c r="D73" s="16" t="s">
        <v>143</v>
      </c>
      <c r="E73" s="50"/>
    </row>
    <row r="74" spans="2:5" x14ac:dyDescent="0.25">
      <c r="B74" s="24" t="s">
        <v>158</v>
      </c>
      <c r="C74" s="57">
        <v>7</v>
      </c>
      <c r="D74" s="16">
        <v>62</v>
      </c>
      <c r="E74" s="50"/>
    </row>
    <row r="75" spans="2:5" x14ac:dyDescent="0.25">
      <c r="B75" s="23"/>
      <c r="C75" s="90">
        <f>+C74</f>
        <v>7</v>
      </c>
      <c r="D75" s="16">
        <f>+D74</f>
        <v>62</v>
      </c>
      <c r="E75" s="50"/>
    </row>
    <row r="76" spans="2:5" x14ac:dyDescent="0.25">
      <c r="B76" s="23"/>
      <c r="C76" s="50"/>
      <c r="E76" s="50"/>
    </row>
    <row r="77" spans="2:5" x14ac:dyDescent="0.25">
      <c r="B77" s="23"/>
      <c r="C77" s="50"/>
      <c r="E77" s="50"/>
    </row>
    <row r="78" spans="2:5" x14ac:dyDescent="0.25">
      <c r="B78" s="23"/>
      <c r="C78" s="58" t="s">
        <v>144</v>
      </c>
      <c r="D78" s="58" t="s">
        <v>143</v>
      </c>
      <c r="E78" s="50"/>
    </row>
    <row r="79" spans="2:5" x14ac:dyDescent="0.25">
      <c r="B79" s="71" t="s">
        <v>179</v>
      </c>
      <c r="C79" s="72">
        <v>1</v>
      </c>
      <c r="D79" s="72">
        <v>5</v>
      </c>
      <c r="E79" s="50"/>
    </row>
    <row r="80" spans="2:5" x14ac:dyDescent="0.25">
      <c r="C80" s="50"/>
      <c r="E80" s="50"/>
    </row>
    <row r="81" spans="2:5" x14ac:dyDescent="0.25">
      <c r="B81" s="59" t="s">
        <v>180</v>
      </c>
      <c r="C81" s="18" t="s">
        <v>144</v>
      </c>
      <c r="D81" s="60" t="s">
        <v>143</v>
      </c>
      <c r="E81" s="50"/>
    </row>
    <row r="82" spans="2:5" x14ac:dyDescent="0.25">
      <c r="B82" s="24" t="s">
        <v>147</v>
      </c>
      <c r="C82" s="57">
        <v>1</v>
      </c>
      <c r="D82" s="16">
        <v>5</v>
      </c>
      <c r="E82" s="50"/>
    </row>
    <row r="83" spans="2:5" s="23" customFormat="1" x14ac:dyDescent="0.25">
      <c r="C83" s="90">
        <f>+C82</f>
        <v>1</v>
      </c>
      <c r="D83" s="66">
        <f>+D82</f>
        <v>5</v>
      </c>
    </row>
    <row r="84" spans="2:5" s="23" customFormat="1" x14ac:dyDescent="0.25">
      <c r="C84" s="20"/>
      <c r="D84" s="20"/>
    </row>
    <row r="85" spans="2:5" s="23" customFormat="1" x14ac:dyDescent="0.25">
      <c r="C85" s="20"/>
      <c r="D85" s="20"/>
    </row>
    <row r="86" spans="2:5" s="23" customFormat="1" x14ac:dyDescent="0.25">
      <c r="C86" s="58" t="s">
        <v>144</v>
      </c>
      <c r="D86" s="58" t="s">
        <v>143</v>
      </c>
    </row>
    <row r="87" spans="2:5" x14ac:dyDescent="0.25">
      <c r="B87" s="71" t="s">
        <v>181</v>
      </c>
      <c r="C87" s="72">
        <v>3</v>
      </c>
      <c r="D87" s="72">
        <v>46</v>
      </c>
      <c r="E87" s="50"/>
    </row>
    <row r="88" spans="2:5" x14ac:dyDescent="0.25">
      <c r="C88" s="50"/>
      <c r="E88" s="50"/>
    </row>
    <row r="89" spans="2:5" x14ac:dyDescent="0.25">
      <c r="B89" s="59" t="s">
        <v>182</v>
      </c>
      <c r="C89" s="18" t="s">
        <v>144</v>
      </c>
      <c r="D89" s="60" t="s">
        <v>143</v>
      </c>
      <c r="E89" s="50"/>
    </row>
    <row r="90" spans="2:5" x14ac:dyDescent="0.25">
      <c r="B90" s="24" t="s">
        <v>183</v>
      </c>
      <c r="C90" s="57">
        <v>3</v>
      </c>
      <c r="D90" s="16">
        <v>46</v>
      </c>
      <c r="E90" s="50"/>
    </row>
    <row r="91" spans="2:5" s="23" customFormat="1" x14ac:dyDescent="0.25">
      <c r="C91" s="90">
        <f>+C90</f>
        <v>3</v>
      </c>
      <c r="D91" s="66">
        <f>+D90</f>
        <v>46</v>
      </c>
    </row>
    <row r="92" spans="2:5" s="23" customFormat="1" ht="15.75" thickBot="1" x14ac:dyDescent="0.3">
      <c r="C92" s="20"/>
      <c r="D92" s="20"/>
    </row>
    <row r="93" spans="2:5" ht="15.75" thickBot="1" x14ac:dyDescent="0.3">
      <c r="B93" s="61" t="s">
        <v>184</v>
      </c>
      <c r="C93" s="84">
        <f>+C91+C83+C75+C71+C61+C57+C52+C47+C34+C28+C24+C17</f>
        <v>296</v>
      </c>
      <c r="D93" s="62">
        <f>+D91+D83+D75+D71+D61+D57+D52+D47+D34+D28+D24+D17</f>
        <v>2761</v>
      </c>
      <c r="E93" s="50"/>
    </row>
    <row r="94" spans="2:5" x14ac:dyDescent="0.25">
      <c r="B94" s="56"/>
      <c r="C94" s="63"/>
      <c r="D94" s="63"/>
      <c r="E94" s="50"/>
    </row>
    <row r="95" spans="2:5" x14ac:dyDescent="0.25">
      <c r="C95" s="64"/>
      <c r="D95" s="52"/>
      <c r="E95" s="50"/>
    </row>
    <row r="96" spans="2:5" x14ac:dyDescent="0.25">
      <c r="D96" s="52"/>
      <c r="E96" s="50"/>
    </row>
    <row r="97" spans="4:5" x14ac:dyDescent="0.25">
      <c r="D97" s="52"/>
      <c r="E97" s="50"/>
    </row>
  </sheetData>
  <mergeCells count="1">
    <mergeCell ref="A5:B5"/>
  </mergeCells>
  <printOptions horizontalCentered="1" verticalCentered="1"/>
  <pageMargins left="0" right="0" top="0" bottom="0" header="0.31496062992125984" footer="0.31496062992125984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FE8ECF67D52249A2B2A272D2164F0A" ma:contentTypeVersion="13" ma:contentTypeDescription="Crear nuevo documento." ma:contentTypeScope="" ma:versionID="450c010d47eb91360c117f6addd1f761">
  <xsd:schema xmlns:xsd="http://www.w3.org/2001/XMLSchema" xmlns:xs="http://www.w3.org/2001/XMLSchema" xmlns:p="http://schemas.microsoft.com/office/2006/metadata/properties" xmlns:ns3="ed82fbd0-461a-4414-b78e-99f499bd3e1d" xmlns:ns4="0728ac7a-7823-414f-beb3-87bcc7fc852d" targetNamespace="http://schemas.microsoft.com/office/2006/metadata/properties" ma:root="true" ma:fieldsID="0dfc407d8942ec69c48bab0b7f6db058" ns3:_="" ns4:_="">
    <xsd:import namespace="ed82fbd0-461a-4414-b78e-99f499bd3e1d"/>
    <xsd:import namespace="0728ac7a-7823-414f-beb3-87bcc7fc85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2fbd0-461a-4414-b78e-99f499bd3e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8ac7a-7823-414f-beb3-87bcc7fc85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A6BBB0-9D78-484F-B1B9-ADF6C49C5BC1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0728ac7a-7823-414f-beb3-87bcc7fc852d"/>
    <ds:schemaRef ds:uri="ed82fbd0-461a-4414-b78e-99f499bd3e1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3839FB6-366D-41F8-BC0D-BDBFF4475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82fbd0-461a-4414-b78e-99f499bd3e1d"/>
    <ds:schemaRef ds:uri="0728ac7a-7823-414f-beb3-87bcc7fc85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22EDA5-91FC-446C-B32C-DD8B418B06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UAB Idiomes Campus 19-20</vt:lpstr>
      <vt:lpstr>UAB IDIOMES BCN 19-20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2019-06-03T11:09:12Z</dcterms:created>
  <dcterms:modified xsi:type="dcterms:W3CDTF">2020-07-15T10:20:08Z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0x010100EDFE8ECF67D52249A2B2A272D2164F0A</vt:lpwstr>
  </property>
</Properties>
</file>