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comments5.xml" ContentType="application/vnd.openxmlformats-officedocument.spreadsheetml.comments+xml"/>
  <Override PartName="/xl/threadedComments/threadedComment5.xml" ContentType="application/vnd.ms-excel.threadedcomments+xml"/>
  <Override PartName="/xl/comments6.xml" ContentType="application/vnd.openxmlformats-officedocument.spreadsheetml.comments+xml"/>
  <Override PartName="/xl/threadedComments/threadedComment6.xml" ContentType="application/vnd.ms-excel.threadedcomments+xml"/>
  <Override PartName="/xl/comments7.xml" ContentType="application/vnd.openxmlformats-officedocument.spreadsheetml.comments+xml"/>
  <Override PartName="/xl/threadedComments/threadedComment7.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mc:AlternateContent xmlns:mc="http://schemas.openxmlformats.org/markup-compatibility/2006">
    <mc:Choice Requires="x15">
      <x15ac:absPath xmlns:x15ac="http://schemas.microsoft.com/office/spreadsheetml/2010/11/ac" url="https://uab.sharepoint.com/sites/GestiQualitatBiocincies-Deganat/Documentos compartidos/Deganat/ACREDITACIÓ INSTITUCIONAL/INFORME D'ACREDITACIÓ 2026/"/>
    </mc:Choice>
  </mc:AlternateContent>
  <xr:revisionPtr revIDLastSave="114" documentId="8_{561B2A82-4A98-47D1-B2AF-01BDEF5EA1D4}" xr6:coauthVersionLast="47" xr6:coauthVersionMax="47" xr10:uidLastSave="{7AD10A8F-9E67-4BAE-84E8-6C50C94851ED}"/>
  <bookViews>
    <workbookView minimized="1" xWindow="-26235" yWindow="4350" windowWidth="21600" windowHeight="11235" firstSheet="73" activeTab="76" xr2:uid="{31C0C0F0-879C-465B-957A-32F5E3359497}"/>
  </bookViews>
  <sheets>
    <sheet name="Índex" sheetId="69" r:id="rId1"/>
    <sheet name="Quadre de comandament" sheetId="84" r:id="rId2"/>
    <sheet name="PE01_Ind01. Percentatge d’obj" sheetId="41" r:id="rId3"/>
    <sheet name="PE01_Ind02. Número de reunion" sheetId="42" r:id="rId4"/>
    <sheet name="PE01_Ind03. Número de reunion" sheetId="70" r:id="rId5"/>
    <sheet name="PE01_Ind04. Número de reunion" sheetId="72" r:id="rId6"/>
    <sheet name="PE01_Ind05. Número d'actes i " sheetId="73" r:id="rId7"/>
    <sheet name="PE02_Ind01. Percentatge de pr" sheetId="74" r:id="rId8"/>
    <sheet name="PE02_Ind02. Percentatge de pr" sheetId="75" r:id="rId9"/>
    <sheet name="PE02_Ind03. Percentatge de pr" sheetId="76" r:id="rId10"/>
    <sheet name="PE03_Ind01. Percentatge de pr" sheetId="77" r:id="rId11"/>
    <sheet name="PE04_Ind01. Percentatge Hores" sheetId="78" r:id="rId12"/>
    <sheet name="PE04_Ind02. Valoració mitjana" sheetId="79" r:id="rId13"/>
    <sheet name="PE04_Ind03. Número de cursos " sheetId="80" r:id="rId14"/>
    <sheet name="PE05_Ind01. Percentatge de Ta" sheetId="81" r:id="rId15"/>
    <sheet name="PE05_Ind02. Nombre d’informes" sheetId="82" r:id="rId16"/>
    <sheet name="PE05_Ind03. Nombre d’informes" sheetId="83" r:id="rId17"/>
    <sheet name="PE05_Ind04. Percentatge d’hor" sheetId="40" r:id="rId18"/>
    <sheet name="PC01_Ind01. Sol·licituds de n" sheetId="1" r:id="rId19"/>
    <sheet name="PC01_Ind02. Notes de tall d’e" sheetId="2" r:id="rId20"/>
    <sheet name="PC01_Ind03. Sol·licituds de n" sheetId="3" r:id="rId21"/>
    <sheet name="PC01_Ind04. Valoració mitjana" sheetId="4" r:id="rId22"/>
    <sheet name="PC01_Ind05. Valoració positiv" sheetId="5" r:id="rId23"/>
    <sheet name="PC02_Ind01. Nombre d’assignat" sheetId="6" r:id="rId24"/>
    <sheet name="PC02_Ind02. Ràtio programada " sheetId="7" r:id="rId25"/>
    <sheet name="PC02_Ind03. Valoració mitjana" sheetId="8" r:id="rId26"/>
    <sheet name="PC02_Ind04. Valoració mitjana" sheetId="9" r:id="rId27"/>
    <sheet name="PC02_Ind05. Valoració mitjana" sheetId="10" r:id="rId28"/>
    <sheet name="PC03.1_Ind01. Percentatge d’a" sheetId="11" r:id="rId29"/>
    <sheet name="PC03.1_Ind02.  Nombre d’alumn" sheetId="12" r:id="rId30"/>
    <sheet name="PC03.1_Ind03. Grau de satisfacc" sheetId="13" r:id="rId31"/>
    <sheet name="PC03.1_Ind04 Valoració de l'a" sheetId="14" r:id="rId32"/>
    <sheet name="PC03.2_Ind01. Valoració mitja" sheetId="15" r:id="rId33"/>
    <sheet name="PC04_Ind01. Valoració mitjana a" sheetId="16" r:id="rId34"/>
    <sheet name="PC04_Ind02. Percentatge d’ocu" sheetId="17" r:id="rId35"/>
    <sheet name="PC04_Ind03. Número d'accions " sheetId="18" r:id="rId36"/>
    <sheet name="PC04_Ind04. Número de reunion" sheetId="19" r:id="rId37"/>
    <sheet name="PC04_Ind05. Número d’activita" sheetId="20" r:id="rId38"/>
    <sheet name="PC05_Ind01. Taxa d’abandonament" sheetId="21" r:id="rId39"/>
    <sheet name="PC05_Ind02. Nombre d’estudian" sheetId="22" r:id="rId40"/>
    <sheet name="PC05_Ind03. Puntuació mitjana" sheetId="23" r:id="rId41"/>
    <sheet name="PC05_Ind04. Puntuació mitja a" sheetId="24" r:id="rId42"/>
    <sheet name="PC05_Ind05. Notes mitjanes per " sheetId="25" r:id="rId43"/>
    <sheet name="PC05_Ind06. Rendiment acadèmic " sheetId="26" r:id="rId44"/>
    <sheet name="PC06_Ind01. Nombre d’alumnat " sheetId="27" r:id="rId45"/>
    <sheet name="PC06_Ind02. Nombre de conveni" sheetId="28" r:id="rId46"/>
    <sheet name="PC06_Ind03. Valoració mitjana" sheetId="29" r:id="rId47"/>
    <sheet name="PC06_Ind04.  Nombre d’alumnes" sheetId="30" r:id="rId48"/>
    <sheet name="PC06_Ind05.  Nombre de PDI i " sheetId="31" r:id="rId49"/>
    <sheet name="PC06_Ind06.  Enquestes de sat" sheetId="32" r:id="rId50"/>
    <sheet name="PC07_Ind01. Valoració mitjana" sheetId="33" r:id="rId51"/>
    <sheet name="PC07_Ind02. Valoració a l’afi" sheetId="34" r:id="rId52"/>
    <sheet name="PC07_Ind03. Valoració mitjan" sheetId="35" r:id="rId53"/>
    <sheet name="PC07_Ind04. Valoració mitjana" sheetId="36" r:id="rId54"/>
    <sheet name="PC08_Ind01. Percentatge de pr" sheetId="37" r:id="rId55"/>
    <sheet name="PC08_Ind02. “Percentatge de m" sheetId="38" r:id="rId56"/>
    <sheet name="PC08_Ind03. “Informes definit" sheetId="39" r:id="rId57"/>
    <sheet name="PC09_Ind01. Nombre de titulac" sheetId="43" r:id="rId58"/>
    <sheet name="PC09_Ind02. Numero d’actes cent" sheetId="44" r:id="rId59"/>
    <sheet name="PC10_Ind01. Percentatge de prop" sheetId="45" r:id="rId60"/>
    <sheet name="PS01_Ind01. Nombre de profess" sheetId="46" r:id="rId61"/>
    <sheet name="PS01_Ind02. Nombre de project" sheetId="47" r:id="rId62"/>
    <sheet name="PS01_Ind03. Percentatge de pr" sheetId="48" r:id="rId63"/>
    <sheet name="PS01_Ind04. Realització de la" sheetId="49" r:id="rId64"/>
    <sheet name="PS02_Ind01. Nombre de queixes" sheetId="50" r:id="rId65"/>
    <sheet name="PS02_Ind02. L’ús del campus v" sheetId="52" r:id="rId66"/>
    <sheet name="PS02_Ind03 Els recursos facil" sheetId="53" r:id="rId67"/>
    <sheet name="PS03_Ind01. Nombre de queixes" sheetId="54" r:id="rId68"/>
    <sheet name="PS03_Ind02. Mitjana de la pre" sheetId="55" r:id="rId69"/>
    <sheet name="PS03_Ind03. Mitjana de la pre" sheetId="56" r:id="rId70"/>
    <sheet name="PS03_Ind04. Inversió realitza" sheetId="57" r:id="rId71"/>
    <sheet name="PS03_Ind05. Inversió destinad" sheetId="58" r:id="rId72"/>
    <sheet name="PS04_Ind01. Valoració mitjana" sheetId="59" r:id="rId73"/>
    <sheet name="PS05_Ind01. Temps mitjà de re" sheetId="60" r:id="rId74"/>
    <sheet name="PS05_Ind02. Taxa d’eficàcia  " sheetId="61" r:id="rId75"/>
    <sheet name="PS05_Ind03. Valoració mitjana" sheetId="62" r:id="rId76"/>
    <sheet name="PS06_Ind01. Índex de particip" sheetId="63" r:id="rId77"/>
    <sheet name="PS06_Ind02. Índex de particip" sheetId="64" r:id="rId78"/>
    <sheet name="PS07_Ind1. Nombre d’activitat" sheetId="65" r:id="rId79"/>
    <sheet name="PS07_Ind2. Nombre de titulats" sheetId="66" r:id="rId80"/>
    <sheet name="PS08_Ind01. La informació ref" sheetId="67" r:id="rId81"/>
    <sheet name="PS08_Ind02. Accés públic als ac" sheetId="68" r:id="rId82"/>
  </sheets>
  <definedNames>
    <definedName name="_Hlk37260845" localSheetId="38">'PC05_Ind01. Taxa d’abandonament'!$A$31</definedName>
    <definedName name="index">#REF!</definedName>
    <definedName name="indicadors">#REF!</definedName>
    <definedName name="Indivadors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 i="42" l="1"/>
  <c r="D5" i="67"/>
  <c r="D16" i="45"/>
  <c r="B16" i="45"/>
  <c r="C16" i="45"/>
  <c r="B15" i="28"/>
  <c r="C15" i="28"/>
  <c r="D15" i="28"/>
  <c r="E15" i="28"/>
  <c r="G21" i="27"/>
  <c r="F21" i="27"/>
  <c r="E21" i="27"/>
  <c r="D21" i="27"/>
  <c r="C21" i="27"/>
  <c r="B21" i="27"/>
  <c r="F14" i="26" l="1"/>
  <c r="B21" i="25"/>
  <c r="B21" i="22"/>
  <c r="C21" i="22"/>
  <c r="D21" i="22"/>
  <c r="E21" i="22"/>
  <c r="F21" i="22"/>
  <c r="B16" i="76"/>
  <c r="D16" i="76"/>
  <c r="C16" i="76"/>
  <c r="H5" i="17"/>
  <c r="H5" i="50" l="1"/>
  <c r="C15" i="68" l="1"/>
  <c r="C20" i="65"/>
  <c r="D20" i="65"/>
  <c r="B20" i="65"/>
  <c r="F15" i="28"/>
  <c r="E21" i="25"/>
  <c r="L29" i="14"/>
  <c r="L15" i="14"/>
  <c r="L16" i="14"/>
  <c r="L17" i="14"/>
  <c r="L18" i="14"/>
  <c r="L19" i="14"/>
  <c r="L20" i="14"/>
  <c r="L21" i="14"/>
  <c r="L22" i="14"/>
  <c r="L23" i="14"/>
  <c r="L24" i="14"/>
  <c r="L25" i="14"/>
  <c r="L26" i="14"/>
  <c r="L27" i="14"/>
  <c r="L28" i="14"/>
  <c r="L30" i="14"/>
  <c r="L31" i="14"/>
  <c r="L32" i="14"/>
  <c r="L33" i="14"/>
  <c r="L14" i="14"/>
  <c r="G21" i="1"/>
  <c r="D17" i="11" l="1"/>
  <c r="H5" i="10"/>
  <c r="H5" i="44"/>
  <c r="H7" i="68"/>
  <c r="D7" i="68"/>
  <c r="D8" i="68"/>
  <c r="D6" i="68"/>
  <c r="H5" i="68"/>
  <c r="D5" i="68"/>
  <c r="H7" i="67"/>
  <c r="D7" i="67"/>
  <c r="D8" i="67"/>
  <c r="D6" i="67"/>
  <c r="H5" i="67"/>
  <c r="D8" i="66"/>
  <c r="H7" i="66"/>
  <c r="D7" i="66"/>
  <c r="D6" i="66"/>
  <c r="H5" i="66"/>
  <c r="D5" i="66"/>
  <c r="H7" i="65"/>
  <c r="D7" i="65"/>
  <c r="D8" i="65"/>
  <c r="D6" i="65"/>
  <c r="H5" i="65"/>
  <c r="D5" i="65"/>
  <c r="H7" i="64"/>
  <c r="D7" i="64"/>
  <c r="D8" i="64"/>
  <c r="D6" i="64"/>
  <c r="H5" i="64"/>
  <c r="D5" i="64"/>
  <c r="D6" i="63"/>
  <c r="D8" i="63"/>
  <c r="D7" i="63"/>
  <c r="H7" i="63"/>
  <c r="H5" i="63"/>
  <c r="D5" i="63"/>
  <c r="H7" i="62"/>
  <c r="D7" i="62"/>
  <c r="D8" i="62"/>
  <c r="D6" i="62"/>
  <c r="H5" i="62"/>
  <c r="D5" i="62"/>
  <c r="H7" i="61"/>
  <c r="D7" i="61"/>
  <c r="D8" i="61"/>
  <c r="D6" i="61"/>
  <c r="H5" i="61"/>
  <c r="D5" i="61"/>
  <c r="H7" i="60"/>
  <c r="D7" i="60"/>
  <c r="D8" i="60"/>
  <c r="D6" i="60"/>
  <c r="H5" i="60"/>
  <c r="D5" i="60"/>
  <c r="H7" i="59"/>
  <c r="D7" i="59"/>
  <c r="D8" i="59"/>
  <c r="D6" i="59"/>
  <c r="H5" i="59"/>
  <c r="D5" i="59"/>
  <c r="H7" i="58"/>
  <c r="D7" i="58"/>
  <c r="D8" i="58"/>
  <c r="D6" i="58"/>
  <c r="H5" i="58"/>
  <c r="D5" i="58"/>
  <c r="H7" i="57"/>
  <c r="D7" i="57"/>
  <c r="D8" i="57"/>
  <c r="D6" i="57"/>
  <c r="H5" i="57"/>
  <c r="D5" i="57"/>
  <c r="H7" i="56"/>
  <c r="D7" i="56"/>
  <c r="D8" i="56"/>
  <c r="D6" i="56"/>
  <c r="H5" i="56"/>
  <c r="D5" i="56"/>
  <c r="H7" i="55"/>
  <c r="D7" i="55"/>
  <c r="D8" i="55"/>
  <c r="D6" i="55"/>
  <c r="H5" i="55"/>
  <c r="D5" i="55"/>
  <c r="D8" i="54"/>
  <c r="H7" i="54"/>
  <c r="D7" i="54"/>
  <c r="H5" i="54"/>
  <c r="D6" i="54"/>
  <c r="D5" i="54"/>
  <c r="H7" i="53"/>
  <c r="D7" i="53"/>
  <c r="D8" i="53"/>
  <c r="D6" i="53"/>
  <c r="H5" i="53"/>
  <c r="D5" i="53"/>
  <c r="H7" i="52"/>
  <c r="D7" i="52"/>
  <c r="D8" i="52"/>
  <c r="D6" i="52"/>
  <c r="H5" i="52"/>
  <c r="D5" i="52"/>
  <c r="H7" i="50"/>
  <c r="D7" i="50"/>
  <c r="D8" i="50"/>
  <c r="D6" i="50"/>
  <c r="D5" i="50"/>
  <c r="H7" i="49"/>
  <c r="D7" i="49"/>
  <c r="D8" i="49"/>
  <c r="D6" i="49"/>
  <c r="H5" i="49"/>
  <c r="D5" i="49"/>
  <c r="H7" i="48"/>
  <c r="D7" i="48"/>
  <c r="D8" i="48"/>
  <c r="D6" i="48"/>
  <c r="H5" i="48"/>
  <c r="D5" i="48"/>
  <c r="D5" i="47"/>
  <c r="H7" i="47"/>
  <c r="D7" i="47"/>
  <c r="D8" i="47"/>
  <c r="D6" i="47"/>
  <c r="H5" i="47"/>
  <c r="D6" i="46"/>
  <c r="H7" i="46"/>
  <c r="D7" i="46"/>
  <c r="D8" i="46"/>
  <c r="H5" i="46"/>
  <c r="D5" i="46"/>
  <c r="H7" i="45"/>
  <c r="D7" i="45"/>
  <c r="D8" i="45"/>
  <c r="D6" i="45"/>
  <c r="H5" i="45"/>
  <c r="D5" i="45"/>
  <c r="D7" i="44"/>
  <c r="H7" i="44"/>
  <c r="D8" i="44"/>
  <c r="D6" i="44"/>
  <c r="D5" i="44"/>
  <c r="H7" i="43"/>
  <c r="D7" i="43"/>
  <c r="D8" i="43"/>
  <c r="D6" i="43"/>
  <c r="H5" i="43"/>
  <c r="D5" i="43"/>
  <c r="H7" i="39"/>
  <c r="D7" i="39"/>
  <c r="D8" i="39"/>
  <c r="D6" i="39"/>
  <c r="H5" i="39"/>
  <c r="D5" i="39"/>
  <c r="H7" i="38"/>
  <c r="D7" i="38"/>
  <c r="D8" i="38"/>
  <c r="D6" i="38"/>
  <c r="H5" i="38"/>
  <c r="D5" i="38"/>
  <c r="D8" i="37"/>
  <c r="H7" i="37"/>
  <c r="D7" i="37"/>
  <c r="D6" i="37"/>
  <c r="H5" i="37"/>
  <c r="D5" i="37"/>
  <c r="D5" i="36"/>
  <c r="H7" i="36"/>
  <c r="D7" i="36"/>
  <c r="D8" i="36"/>
  <c r="D6" i="36"/>
  <c r="H5" i="36"/>
  <c r="H7" i="35"/>
  <c r="D7" i="35"/>
  <c r="D8" i="35"/>
  <c r="D6" i="35"/>
  <c r="H5" i="35"/>
  <c r="D5" i="35"/>
  <c r="D6" i="34"/>
  <c r="H7" i="34"/>
  <c r="D7" i="34"/>
  <c r="D8" i="34"/>
  <c r="H5" i="34"/>
  <c r="D5" i="34"/>
  <c r="H5" i="33"/>
  <c r="H7" i="33"/>
  <c r="D7" i="33"/>
  <c r="D8" i="33"/>
  <c r="D6" i="33"/>
  <c r="D5" i="33"/>
  <c r="H7" i="32"/>
  <c r="D7" i="32"/>
  <c r="D8" i="32"/>
  <c r="D6" i="32"/>
  <c r="H5" i="32"/>
  <c r="D5" i="32"/>
  <c r="H7" i="31"/>
  <c r="D7" i="31"/>
  <c r="D8" i="31"/>
  <c r="D6" i="31"/>
  <c r="H5" i="31"/>
  <c r="D5" i="31"/>
  <c r="D8" i="30"/>
  <c r="D6" i="30"/>
  <c r="H7" i="30"/>
  <c r="D7" i="30"/>
  <c r="H5" i="30"/>
  <c r="D5" i="30"/>
  <c r="H5" i="29"/>
  <c r="H7" i="29"/>
  <c r="D7" i="29"/>
  <c r="D8" i="29"/>
  <c r="D6" i="29"/>
  <c r="D5" i="29"/>
  <c r="H7" i="28"/>
  <c r="D7" i="28"/>
  <c r="D8" i="28"/>
  <c r="D6" i="28"/>
  <c r="H5" i="28"/>
  <c r="D5" i="28"/>
  <c r="H7" i="27"/>
  <c r="D7" i="27"/>
  <c r="D8" i="27"/>
  <c r="D6" i="27"/>
  <c r="H5" i="27"/>
  <c r="D5" i="27"/>
  <c r="H7" i="26"/>
  <c r="D7" i="26"/>
  <c r="D8" i="26"/>
  <c r="D6" i="26"/>
  <c r="H5" i="26"/>
  <c r="D5" i="26"/>
  <c r="H7" i="25"/>
  <c r="D7" i="25"/>
  <c r="D8" i="25"/>
  <c r="D6" i="25"/>
  <c r="H5" i="25"/>
  <c r="D5" i="25"/>
  <c r="H7" i="24"/>
  <c r="D7" i="24"/>
  <c r="D8" i="24"/>
  <c r="D6" i="24"/>
  <c r="H5" i="24"/>
  <c r="D5" i="24"/>
  <c r="H7" i="23"/>
  <c r="D7" i="23"/>
  <c r="D6" i="23"/>
  <c r="D8" i="23"/>
  <c r="H5" i="23"/>
  <c r="D5" i="23"/>
  <c r="H7" i="22"/>
  <c r="D7" i="22"/>
  <c r="D8" i="22"/>
  <c r="D6" i="22"/>
  <c r="H5" i="22"/>
  <c r="D5" i="22"/>
  <c r="H7" i="21"/>
  <c r="D7" i="21"/>
  <c r="D8" i="21"/>
  <c r="D6" i="21"/>
  <c r="H5" i="21"/>
  <c r="D5" i="21"/>
  <c r="D8" i="20"/>
  <c r="H7" i="20"/>
  <c r="D7" i="20"/>
  <c r="D6" i="20"/>
  <c r="H5" i="20"/>
  <c r="D5" i="20"/>
  <c r="H7" i="19"/>
  <c r="D7" i="19"/>
  <c r="D8" i="19"/>
  <c r="D6" i="19"/>
  <c r="H5" i="19"/>
  <c r="D5" i="19"/>
  <c r="H7" i="18"/>
  <c r="D7" i="18"/>
  <c r="D8" i="18"/>
  <c r="D6" i="18"/>
  <c r="H5" i="18"/>
  <c r="D5" i="18"/>
  <c r="H7" i="17"/>
  <c r="D7" i="17"/>
  <c r="D8" i="17"/>
  <c r="D6" i="17"/>
  <c r="D5" i="17"/>
  <c r="D8" i="16"/>
  <c r="H7" i="16"/>
  <c r="D7" i="16"/>
  <c r="D6" i="16"/>
  <c r="H5" i="16"/>
  <c r="D5" i="16"/>
  <c r="H7" i="15"/>
  <c r="D7" i="15"/>
  <c r="D8" i="15"/>
  <c r="D6" i="15"/>
  <c r="H5" i="15"/>
  <c r="D5" i="15"/>
  <c r="D8" i="14"/>
  <c r="H7" i="14"/>
  <c r="D7" i="14"/>
  <c r="D6" i="14"/>
  <c r="H5" i="14"/>
  <c r="D5" i="14"/>
  <c r="D8" i="13"/>
  <c r="H7" i="13"/>
  <c r="D7" i="13"/>
  <c r="D6" i="13"/>
  <c r="H5" i="13"/>
  <c r="D5" i="13"/>
  <c r="D8" i="12"/>
  <c r="H7" i="12"/>
  <c r="D7" i="12"/>
  <c r="D6" i="12"/>
  <c r="H5" i="12"/>
  <c r="D5" i="12"/>
  <c r="D8" i="11"/>
  <c r="H7" i="11"/>
  <c r="D7" i="11"/>
  <c r="D6" i="11"/>
  <c r="H5" i="11"/>
  <c r="D5" i="11"/>
  <c r="H5" i="77"/>
  <c r="D8" i="10"/>
  <c r="H7" i="10"/>
  <c r="D7" i="10"/>
  <c r="D6" i="10"/>
  <c r="D5" i="10"/>
  <c r="D8" i="9"/>
  <c r="H7" i="9"/>
  <c r="D7" i="9"/>
  <c r="D6" i="9"/>
  <c r="H5" i="9"/>
  <c r="D5" i="9"/>
  <c r="D8" i="8"/>
  <c r="H7" i="8"/>
  <c r="D7" i="8"/>
  <c r="D6" i="8"/>
  <c r="H5" i="8"/>
  <c r="D5" i="8"/>
  <c r="D8" i="7"/>
  <c r="H7" i="7"/>
  <c r="D7" i="7"/>
  <c r="D6" i="7"/>
  <c r="H5" i="7"/>
  <c r="D5" i="7"/>
  <c r="D8" i="6"/>
  <c r="H7" i="6"/>
  <c r="D7" i="6"/>
  <c r="D6" i="6"/>
  <c r="H5" i="6"/>
  <c r="D5" i="6"/>
  <c r="D8" i="5"/>
  <c r="H7" i="5"/>
  <c r="D7" i="5"/>
  <c r="D6" i="5"/>
  <c r="H5" i="5"/>
  <c r="D5" i="5"/>
  <c r="D8" i="4"/>
  <c r="H7" i="4"/>
  <c r="D7" i="4"/>
  <c r="D6" i="4"/>
  <c r="H5" i="4"/>
  <c r="D5" i="4"/>
  <c r="D8" i="3"/>
  <c r="H7" i="3"/>
  <c r="D7" i="3"/>
  <c r="D6" i="3"/>
  <c r="H5" i="3"/>
  <c r="D5" i="3"/>
  <c r="D8" i="2"/>
  <c r="H7" i="2"/>
  <c r="D7" i="2"/>
  <c r="D6" i="2"/>
  <c r="D5" i="2"/>
  <c r="H5" i="2"/>
  <c r="D8" i="1"/>
  <c r="H7" i="1"/>
  <c r="D7" i="1"/>
  <c r="D6" i="1"/>
  <c r="H5" i="1"/>
  <c r="D5" i="1"/>
  <c r="D8" i="40"/>
  <c r="H7" i="40"/>
  <c r="D7" i="40"/>
  <c r="D6" i="40"/>
  <c r="H5" i="40"/>
  <c r="D5" i="40"/>
  <c r="D8" i="83"/>
  <c r="H7" i="83"/>
  <c r="D7" i="83"/>
  <c r="D6" i="83"/>
  <c r="H5" i="83"/>
  <c r="D5" i="83"/>
  <c r="D8" i="82"/>
  <c r="H7" i="82"/>
  <c r="D7" i="82"/>
  <c r="D6" i="82"/>
  <c r="H5" i="82"/>
  <c r="D5" i="82"/>
  <c r="D8" i="81"/>
  <c r="H7" i="81"/>
  <c r="D7" i="81"/>
  <c r="D6" i="81"/>
  <c r="H5" i="81"/>
  <c r="D5" i="81"/>
  <c r="D8" i="80"/>
  <c r="H7" i="80"/>
  <c r="D7" i="80"/>
  <c r="D6" i="80"/>
  <c r="H5" i="80"/>
  <c r="D5" i="80"/>
  <c r="D8" i="79"/>
  <c r="H7" i="79"/>
  <c r="D7" i="79"/>
  <c r="D6" i="79"/>
  <c r="H5" i="79"/>
  <c r="D5" i="79"/>
  <c r="D8" i="78"/>
  <c r="H7" i="78"/>
  <c r="D7" i="78"/>
  <c r="D6" i="78"/>
  <c r="H5" i="78"/>
  <c r="D5" i="78"/>
  <c r="D8" i="77"/>
  <c r="H7" i="77"/>
  <c r="D7" i="77"/>
  <c r="D6" i="77"/>
  <c r="D5" i="77"/>
  <c r="D8" i="76"/>
  <c r="H7" i="76"/>
  <c r="D7" i="76"/>
  <c r="D6" i="76"/>
  <c r="H5" i="76"/>
  <c r="D5" i="76"/>
  <c r="D8" i="75"/>
  <c r="H7" i="75"/>
  <c r="D7" i="75"/>
  <c r="D6" i="75"/>
  <c r="H5" i="75"/>
  <c r="D5" i="75"/>
  <c r="D8" i="74"/>
  <c r="H7" i="74"/>
  <c r="D7" i="74"/>
  <c r="D6" i="74"/>
  <c r="H5" i="74"/>
  <c r="D5" i="74"/>
  <c r="D8" i="73"/>
  <c r="H7" i="73"/>
  <c r="D7" i="73"/>
  <c r="D6" i="73"/>
  <c r="H5" i="73"/>
  <c r="D5" i="73"/>
  <c r="D8" i="72"/>
  <c r="H7" i="72"/>
  <c r="D7" i="72"/>
  <c r="D6" i="72"/>
  <c r="H5" i="72"/>
  <c r="D5" i="72"/>
  <c r="D8" i="70"/>
  <c r="H7" i="70"/>
  <c r="D7" i="70"/>
  <c r="D6" i="70"/>
  <c r="H5" i="70"/>
  <c r="D5" i="70"/>
  <c r="D5" i="42"/>
  <c r="H7" i="42"/>
  <c r="D7" i="42"/>
  <c r="D6" i="42"/>
  <c r="H5" i="42"/>
  <c r="D8" i="41"/>
  <c r="H7" i="41"/>
  <c r="D7" i="41"/>
  <c r="D6" i="41"/>
  <c r="H5" i="41"/>
  <c r="D5" i="41"/>
  <c r="F26" i="26"/>
  <c r="F27" i="26"/>
  <c r="F29" i="26"/>
  <c r="F30" i="26"/>
  <c r="F31" i="26"/>
  <c r="F25" i="26"/>
  <c r="F15" i="26"/>
  <c r="F16" i="26"/>
  <c r="F18" i="26"/>
  <c r="F20" i="26"/>
  <c r="D21" i="25"/>
  <c r="C21" i="25"/>
  <c r="G21" i="22"/>
  <c r="M22" i="7" l="1"/>
  <c r="F21" i="1"/>
  <c r="E21" i="1"/>
  <c r="D21" i="1"/>
  <c r="C21" i="1"/>
  <c r="B21" i="1"/>
  <c r="D16" i="83"/>
  <c r="C16" i="83"/>
  <c r="B16" i="83"/>
  <c r="H16" i="82"/>
  <c r="C16" i="82"/>
  <c r="D16" i="82"/>
  <c r="E16" i="82"/>
  <c r="F16" i="82"/>
  <c r="G16" i="82"/>
  <c r="B16" i="82"/>
  <c r="H16" i="81"/>
  <c r="C16" i="81"/>
  <c r="D16" i="81"/>
  <c r="E16" i="81"/>
  <c r="F16" i="81"/>
  <c r="G16" i="81"/>
  <c r="B16" i="8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tc={9ECBC7F3-BA5F-4E07-8DCA-B5EB6D94C4C1}</author>
  </authors>
  <commentList>
    <comment ref="A12" authorId="0" shapeId="0" xr:uid="{9ECBC7F3-BA5F-4E07-8DCA-B5EB6D94C4C1}">
      <text>
        <t xml:space="preserve">[Comentari en fils]
La vostra versió de l'Excel us permet llegir aquest comentari en fils. No obstant això, les edicions que s'hi apliquin se suprimiran si el fitxer s'obre en una versió més recent de l'Excel. Més informació: https://go.microsoft.com/fwlink/?linkid=870924.
Comentari:
    Cal revisar bé, ja que a partir del curs 22/23 nomes s'utilitza el Power BI i la seva taula, però no aquesta. Però per alimentar el power BI és necessari taula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tc={7A300D7B-52A5-4197-BEEF-E1355FD1FB09}</author>
  </authors>
  <commentList>
    <comment ref="B13" authorId="0" shapeId="0" xr:uid="{7A300D7B-52A5-4197-BEEF-E1355FD1FB09}">
      <text>
        <t>[Comentari en fils]
La vostra versió de l'Excel us permet llegir aquest comentari en fils. No obstant això, les edicions que s'hi apliquin se suprimiran si el fitxer s'obre en una versió més recent de l'Excel. Més informació: https://go.microsoft.com/fwlink/?linkid=870924.
Comentari:
    Continua existint aquest indicador? Hauriem de parlar amb la coordinació</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tc={0BF8510B-9C84-4373-A254-D4EE9F570F25}</author>
  </authors>
  <commentList>
    <comment ref="G26" authorId="0" shapeId="0" xr:uid="{0BF8510B-9C84-4373-A254-D4EE9F570F25}">
      <text>
        <t>[Comentari en fils]
La vostra versió de l'Excel us permet llegir aquest comentari en fils. No obstant això, les edicions que s'hi apliquin se suprimiran si el fitxer s'obre en una versió més recent de l'Excel. Més informació: https://go.microsoft.com/fwlink/?linkid=870924.
Comentari:
    Comentar a Albert que només existeix la VSMA al DATADASH</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tc={32753563-BFC5-4DF2-8284-C52A5C971A03}</author>
  </authors>
  <commentList>
    <comment ref="B25" authorId="0" shapeId="0" xr:uid="{32753563-BFC5-4DF2-8284-C52A5C971A03}">
      <text>
        <t>[Comentari en fils]
La vostra versió de l'Excel us permet llegir aquest comentari en fils. No obstant això, les edicions que s'hi apliquin se suprimiran si el fitxer s'obre en una versió més recent de l'Excel. Més informació: https://go.microsoft.com/fwlink/?linkid=870924.
Comentari:
    @Albert Quintana Romero Entenc que l'objectiu continua sent el mateix?
Resposta:
    si si</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tc={94CC1269-4325-4B2A-AD87-1ACD31CBA885}</author>
  </authors>
  <commentList>
    <comment ref="A12" authorId="0" shapeId="0" xr:uid="{94CC1269-4325-4B2A-AD87-1ACD31CBA885}">
      <text>
        <t>[Comentari en fils]
La vostra versió de l'Excel us permet llegir aquest comentari en fils. No obstant això, les edicions que s'hi apliquin se suprimiran si el fitxer s'obre en una versió més recent de l'Excel. Més informació: https://go.microsoft.com/fwlink/?linkid=870924.
Comentari:
    Les dades són dels titulats, i per tant hauria de ser aquest any SD i el 23/24 les que eren d'aquell any. Però el curs passat si que es van ficar les dades del curs 23/24. Crec recordar haver parlat amb el Jordi i que hem digués que les havia tret d'un altre lloc. S'hauria de comprovar si són les mateixes, i si és el cas cal canviar-les
Resposta:
    Fent la comparació amb els resultats ja obtinguts de les enquestes del curs 23/24 he vist que les dades que va introduir el Jordi eren correctes, però les últimes tres han canviat. Les he canviat i ficat com conste a l'informe d'enquestes titulats de la web. Entenc que, pel que me va comentar en Jordi, al ser una dada d'intercanvis ell si que pot disposar aquesta dada abans que es publiques al web. Pot ser podríem parlar amb ell per tal de preguntar-li d'on la treu o si ens la pot facilitar?</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tc={65030A54-22C2-4479-9BFE-C36B14548130}</author>
  </authors>
  <commentList>
    <comment ref="A3" authorId="0" shapeId="0" xr:uid="{65030A54-22C2-4479-9BFE-C36B14548130}">
      <text>
        <t xml:space="preserve">[Comentari en fils]
La vostra versió de l'Excel us permet llegir aquest comentari en fils. No obstant això, les edicions que s'hi apliquin se suprimiran si el fitxer s'obre en una versió més recent de l'Excel. Més informació: https://go.microsoft.com/fwlink/?linkid=870924.
Comentari:
    No hi ha quadre, nomes gràfiques, s'hauria de mirar com fer-ho
</t>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tc={FA1B7542-0F67-441E-BA47-A90A058B9320}</author>
  </authors>
  <commentList>
    <comment ref="A12" authorId="0" shapeId="0" xr:uid="{FA1B7542-0F67-441E-BA47-A90A058B9320}">
      <text>
        <t xml:space="preserve">[Comentari en fils]
La vostra versió de l'Excel us permet llegir aquest comentari en fils. No obstant això, les edicions que s'hi apliquin se suprimiran si el fitxer s'obre en una versió més recent de l'Excel. Més informació: https://go.microsoft.com/fwlink/?linkid=870924.
Comentari:
    L'afirmació ja no està a l'enquesta de titulats, ara està englobada en una altra afirmació, que ja es troba a l'indicador PS3Ind02. Que fem? Ho fiquem igual? El suprimim? </t>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<sst xmlns="http://schemas.openxmlformats.org/spreadsheetml/2006/main" count="3744" uniqueCount="614">
  <si>
    <t>Quadre de comandaments</t>
  </si>
  <si>
    <t>Codi SGIQ</t>
  </si>
  <si>
    <t>Nom</t>
  </si>
  <si>
    <t>Propietat</t>
  </si>
  <si>
    <t>Responsable</t>
  </si>
  <si>
    <t>Objectiu</t>
  </si>
  <si>
    <t>Compliment</t>
  </si>
  <si>
    <t>Procés vinculat</t>
  </si>
  <si>
    <t xml:space="preserve">PE01_Ind01. </t>
  </si>
  <si>
    <t>Percentatge d’objectius assolits 
del pla estratègic de la Facultat de Biociències</t>
  </si>
  <si>
    <t>Degà/ana</t>
  </si>
  <si>
    <t>Gestió de qualitat</t>
  </si>
  <si>
    <t>≥ 75%</t>
  </si>
  <si>
    <t>PE.01. Definició de la política i objectius de qualitat</t>
  </si>
  <si>
    <t xml:space="preserve">PE01_Ind02. </t>
  </si>
  <si>
    <t>Número de reunions amb els vicerectorats</t>
  </si>
  <si>
    <t>Secretari o Secretaria del Deganat</t>
  </si>
  <si>
    <t>≥ 3 l’any</t>
  </si>
  <si>
    <t xml:space="preserve">PE01_Ind03. </t>
  </si>
  <si>
    <t>Número de reunions de la comissió de igualtat</t>
  </si>
  <si>
    <t>≥ 1 l’any</t>
  </si>
  <si>
    <t xml:space="preserve">PE01_Ind04. </t>
  </si>
  <si>
    <t>Número de reunions de la comissió de sostenibilitat</t>
  </si>
  <si>
    <t xml:space="preserve">PE01_Ind05. </t>
  </si>
  <si>
    <t>Número d’actes i esdeveniments organitzats per la facultat</t>
  </si>
  <si>
    <t>≥1 l’any</t>
  </si>
  <si>
    <t xml:space="preserve">PE02_Ind01. </t>
  </si>
  <si>
    <t>Percentatge de propostes de millora implementades per curs acadèmic (no motivades per la CAE)</t>
  </si>
  <si>
    <t>Vicedeganat de Qualitat i Pla Estratègic</t>
  </si>
  <si>
    <t>≥80%</t>
  </si>
  <si>
    <t>PE02. Definició, desplegament i seguiment del Sistema de Garantia Intern</t>
  </si>
  <si>
    <t xml:space="preserve">PE02_Ind02. </t>
  </si>
  <si>
    <t>Percentatge de processos actualitzats</t>
  </si>
  <si>
    <t xml:space="preserve">PE02_Ind03. </t>
  </si>
  <si>
    <t>Percentatge de propostes de millora indicades per la CAE  assolides</t>
  </si>
  <si>
    <t xml:space="preserve">Objectiu global: 100%
Objectiu anual: experimentar increment respecte l’anterior revisió SGIQ </t>
  </si>
  <si>
    <t xml:space="preserve">PE03_Ind01. </t>
  </si>
  <si>
    <t>Percentatge de propostes de titulacions implantades respecte a les aprovades pel Centre</t>
  </si>
  <si>
    <t>PE03. Creació i disseny de noves titulacions. Mapa de titulacions</t>
  </si>
  <si>
    <t xml:space="preserve">PE04_Ind01. </t>
  </si>
  <si>
    <t>Percentatge Hores d’Impartició Docent a l'Aula (HIDA) de professorat permanent  en els graus</t>
  </si>
  <si>
    <t>&gt;65%</t>
  </si>
  <si>
    <t>PE04. Definició de la política del PDI</t>
  </si>
  <si>
    <t xml:space="preserve">PE04_Ind02. </t>
  </si>
  <si>
    <t>Valoració mitjana a l’afirmació “Estic satisfet/a amb el professorat” (Grau/Màster)</t>
  </si>
  <si>
    <t>&gt; Mitjana de la
UAB</t>
  </si>
  <si>
    <t xml:space="preserve">PE04_Ind03. </t>
  </si>
  <si>
    <t xml:space="preserve">Nou indicador: Número de cursos a mida proposats per la facultat </t>
  </si>
  <si>
    <t>Mínim 1/any</t>
  </si>
  <si>
    <t xml:space="preserve">PE05_Ind01. </t>
  </si>
  <si>
    <t>Percentatge de Taules de Mesures Correctores (TMC) retornades derivades de les avaluacions de riscos laborals respecte del total de rebudes</t>
  </si>
  <si>
    <t>Administració  de Centre</t>
  </si>
  <si>
    <t>PE05. Política i Gestió del PTGAS</t>
  </si>
  <si>
    <t xml:space="preserve">PE05_Ind02. </t>
  </si>
  <si>
    <t>Nombre d’informes d’avaluació retornats respecte del total rebuts</t>
  </si>
  <si>
    <t xml:space="preserve">PE05_Ind03. </t>
  </si>
  <si>
    <t>Nombre d’informes de vigilància de la Salut retornats respecte dels rebuts</t>
  </si>
  <si>
    <t xml:space="preserve">PE05_Ind04.  </t>
  </si>
  <si>
    <t>Percentatge d’hores de formació realitzades respecte el curs  anterior</t>
  </si>
  <si>
    <t xml:space="preserve">Unitat de Formació </t>
  </si>
  <si>
    <t xml:space="preserve">PC01_Ind01. </t>
  </si>
  <si>
    <t>Ràtio de Sol·licituds de nou accés respecte a la oferta de places als Graus</t>
  </si>
  <si>
    <t>Vicedeganat d'Estudis i  Programació</t>
  </si>
  <si>
    <t>Responsable Gestió acadèmica</t>
  </si>
  <si>
    <t>Ràtio de sol·licituds vs places ≥10</t>
  </si>
  <si>
    <t>PC01. Definició de perfils d'ingrés, graduació i accés als estudis</t>
  </si>
  <si>
    <t xml:space="preserve">PC01_Ind02. </t>
  </si>
  <si>
    <t>Notes de tall d’entrada de l’alumnat de nou accés als Graus</t>
  </si>
  <si>
    <t>&gt;11</t>
  </si>
  <si>
    <t>PC01_Ind03</t>
  </si>
  <si>
    <t>Sol·licituds de nou accés respecte a la oferta de places (Màsters)</t>
  </si>
  <si>
    <t>Doble de sol·licituds o més respecte al número de places</t>
  </si>
  <si>
    <t xml:space="preserve">PC01_Ind04. </t>
  </si>
  <si>
    <t>Valoració mitjana a l’afirmació “La formació rebuda m’ha permès millorar les capacitats per a l’activitat professional”</t>
  </si>
  <si>
    <t>≥Mitjana UAB</t>
  </si>
  <si>
    <t xml:space="preserve">PC01_Ind05. </t>
  </si>
  <si>
    <t>Valoració mitjana a les afirmacions “Tornaria a triar la mateixa titulació” i “Tornaria a triar la mateixa Universitat”</t>
  </si>
  <si>
    <t xml:space="preserve">PC02_Ind01. </t>
  </si>
  <si>
    <t>Nombre d’assignatures que imparteixen docència en anglès</t>
  </si>
  <si>
    <t>Gestió de programació docent</t>
  </si>
  <si>
    <t>Observar un increment</t>
  </si>
  <si>
    <t>PC02. Planificació i Programació docent de les assignatures.</t>
  </si>
  <si>
    <t xml:space="preserve">PC02_Ind02. </t>
  </si>
  <si>
    <t>Ràtio programada de les titulacions de grau vs. ràtio teòrica</t>
  </si>
  <si>
    <t xml:space="preserve">Ràtio de 13 </t>
  </si>
  <si>
    <t xml:space="preserve">PC02_Ind03. </t>
  </si>
  <si>
    <t>Valoració mitjana a l’afirmació “Fins ara s’ha seguit la programació de l’assignatura que s’explica a la guia docent dels Graus”(Enquesta assignatura/mòdul)</t>
  </si>
  <si>
    <t>≥ Mitjana UAB</t>
  </si>
  <si>
    <t xml:space="preserve">PC02_Ind04. </t>
  </si>
  <si>
    <t>Valoració mitjana a l’afirmació “Fins ara s’ha seguit la programació de l’assignatura que s’explica a la guia docent dels Màsters” (Enquesta assignatura/mòdul)</t>
  </si>
  <si>
    <t xml:space="preserve">PC02_Ind05. </t>
  </si>
  <si>
    <t>Valoració mitjana a la pregunta “Hi ha hagut una bona coordinació en els continguts de les assignatures per evitar solapaments” (Enquesta assignatura/mòdul)</t>
  </si>
  <si>
    <t xml:space="preserve">PC03.1_Ind01. </t>
  </si>
  <si>
    <t>Percentatge d’alumnat graduat que ha realitzat les PAE</t>
  </si>
  <si>
    <t>Vicedeganat de Mobilitat, Pràctiques i Promoció</t>
  </si>
  <si>
    <t>Gestió de pràctiques</t>
  </si>
  <si>
    <t>&gt;90%
Valorar l’interès de l’alumnat per fer PAE</t>
  </si>
  <si>
    <t>PC03.1.Gestió de les Pràctiques Externes</t>
  </si>
  <si>
    <t xml:space="preserve">PC03.1_Ind02. </t>
  </si>
  <si>
    <t>Nombre d’alumnat de Grau matriculat desglossat per lloc de pràctiques (UAB, Extern i Extern estranger)</t>
  </si>
  <si>
    <t>&gt;60% 
Valorar l’interès de l’alumnat per fer les pràctiques en centres externs</t>
  </si>
  <si>
    <t xml:space="preserve">PC03.1_Ind03. </t>
  </si>
  <si>
    <t xml:space="preserve">Grau de satisfacció de l’estudiantat participant en programes de pràctiques externes </t>
  </si>
  <si>
    <t>OQD</t>
  </si>
  <si>
    <t>≥3,75 i superior a la mitjana de la UAB</t>
  </si>
  <si>
    <t xml:space="preserve">PC03.1_Ind04. </t>
  </si>
  <si>
    <t>Valoració de l'alumnat per part dels tutors externs i tutores externes de pràctiques externes</t>
  </si>
  <si>
    <t>Valoració
notable o superior</t>
  </si>
  <si>
    <t xml:space="preserve">PC03.2_Ind01. </t>
  </si>
  <si>
    <t>Valoració mitjana a l’afirmació “El treball de fi d’estudis m’ha estat útil per consolidar les competències de la titulació”</t>
  </si>
  <si>
    <t>≥ mitjana UAB</t>
  </si>
  <si>
    <t>PC03.2. Gestió dels Treballs de Fi d'Estudis</t>
  </si>
  <si>
    <t xml:space="preserve">PC04_Ind01. </t>
  </si>
  <si>
    <t>Valoració mitjana a l’afirmació “La tutorització ha estat útil i ha contribuït a millorar el meu aprenentatge”</t>
  </si>
  <si>
    <t>Vicedeganat d'Alumnat, Ocupabilitat i Comunicació</t>
  </si>
  <si>
    <t>Superior a la mitjana de la UAB</t>
  </si>
  <si>
    <t>PC04. Orientació a l'estudiant</t>
  </si>
  <si>
    <t xml:space="preserve">PC04_Ind02. </t>
  </si>
  <si>
    <t>Percentatge d'ocupabilitat, funcions específiques i IQO dels Graus (Enquesta d'Inserció Laboral AQU)</t>
  </si>
  <si>
    <t>Superior a la mitjana de l’àmbit, en cada indicador</t>
  </si>
  <si>
    <t xml:space="preserve">PC04_Ind03.  </t>
  </si>
  <si>
    <t>Número d'accions d'acompanyament, a necessitats especifiques, realitzades</t>
  </si>
  <si>
    <t>Mínim 3</t>
  </si>
  <si>
    <t xml:space="preserve">Pc04_Ind04. </t>
  </si>
  <si>
    <t>Número de reunions fetes amb els òrgans estudiantils de la Facultat</t>
  </si>
  <si>
    <t>Mínim 5/any</t>
  </si>
  <si>
    <t xml:space="preserve">Pc04_Ind05. </t>
  </si>
  <si>
    <t>Número d’activitats anuals per enfortir les relacions amb l’Ensenyament Secundari</t>
  </si>
  <si>
    <t>Almenys 1 de
cada tipologia</t>
  </si>
  <si>
    <t xml:space="preserve">PC05_Ind01. </t>
  </si>
  <si>
    <t>Taxa d’abandonament per titulacions</t>
  </si>
  <si>
    <t>Valor inferior a la taxa d’abandonament Verificada</t>
  </si>
  <si>
    <t>PC05. Avaluació de l'estudiant</t>
  </si>
  <si>
    <t xml:space="preserve">PC05_Ind02. </t>
  </si>
  <si>
    <t>Nombre d’estudiants que sol·liciten l’apte per compensació, desglossat per titulacions</t>
  </si>
  <si>
    <t>&lt;10% de l’alumnat</t>
  </si>
  <si>
    <t xml:space="preserve">PC05_Ind03. </t>
  </si>
  <si>
    <t>Puntuació mitjana a l’afirmació “El sistema d’avaluació s’explica clarament a la Guia Docent de l’assignatura” de l’enquesta de satisfacció d’assignatura dels graus i de mòdul dels màsters</t>
  </si>
  <si>
    <t>≥ mitjana de la UAB</t>
  </si>
  <si>
    <t xml:space="preserve">PC05_Ind04. </t>
  </si>
  <si>
    <t>Puntuació mitja a l’afirmació “Els continguts de les proves i altres activitats d’avaluació es corresponen amb els continguts del curs i també amb el temps que el professorat va dedicar a cada tema” de l’enquesta de satisfacció d’assignatura dels graus i de mòdul dels màsters</t>
  </si>
  <si>
    <t xml:space="preserve">PC05_Ind05. </t>
  </si>
  <si>
    <t>Notes mitjanes per promoció i grau</t>
  </si>
  <si>
    <t>Tendència constant de les qualificacions</t>
  </si>
  <si>
    <t xml:space="preserve">PC05_Ind06. </t>
  </si>
  <si>
    <t>Rendiment acadèmic de les sol·licituds d’avaluació única</t>
  </si>
  <si>
    <t>Rendiment igual al del grau</t>
  </si>
  <si>
    <t xml:space="preserve">PC06_Ind01. </t>
  </si>
  <si>
    <t>Nombre d’alumnat participant en un programa de mobilitat en un curs acadèmic (estudiants OUT i IN)</t>
  </si>
  <si>
    <t>Gestió d'intercanvis</t>
  </si>
  <si>
    <t>Mantenir o augmentar el nombre d’alumnat IN i OUT en el nostre programa de mobilitat</t>
  </si>
  <si>
    <t>PC06. Gestió de la mobilitat de l’alumnat, PTGAS i PDI</t>
  </si>
  <si>
    <t xml:space="preserve">PC06_Ind02. </t>
  </si>
  <si>
    <t xml:space="preserve">Nombre de convenis de col·laboració interuniversitaris de mobilitat generals (UAB) i específics (Facultat de Biociències) </t>
  </si>
  <si>
    <t>Mantenir o augmentar la oferta de mobilitat</t>
  </si>
  <si>
    <t xml:space="preserve">PC06_Ind03. </t>
  </si>
  <si>
    <t>Valoració mitjana a l’afirmació “Les accions de mobilitat que he realitzat han estat rellevants per al meu aprenentatge” (persones recent titulades)</t>
  </si>
  <si>
    <t xml:space="preserve">&gt; a 3,75 i superior a la mitjana de la UAB </t>
  </si>
  <si>
    <t xml:space="preserve">PC06_Ind04. </t>
  </si>
  <si>
    <t>Nombre d’alumnes que han sol·licitat la International track</t>
  </si>
  <si>
    <t>Omplir les 5 places del Track cada curs, amb una altra demanda de sol·licituds</t>
  </si>
  <si>
    <t xml:space="preserve">PC06_Ind05. </t>
  </si>
  <si>
    <t>Nombre de PDI i PTGAS que han participat en programes de mobilitat</t>
  </si>
  <si>
    <t>Incentivar la mobilitat en aquests col·lectius</t>
  </si>
  <si>
    <t xml:space="preserve">PC06_Ind06. </t>
  </si>
  <si>
    <t>Enquestes satisfacció que realitza l’alumnat d’intercanvi</t>
  </si>
  <si>
    <t>Obtenir feedback de l’alumnat per millorar (si s’escau) l’experiència de la mobilitat de l’alumnat</t>
  </si>
  <si>
    <t xml:space="preserve">PC07_Ind01. </t>
  </si>
  <si>
    <t>Valoració mitjana a l’afirmació “Estic satisfet/a amb la titulació” (persones egressades)</t>
  </si>
  <si>
    <t>PC07. Seguiment, avaluació i millora de les titulacions</t>
  </si>
  <si>
    <t xml:space="preserve">PC07_Ind02. </t>
  </si>
  <si>
    <t>Valoració mitjana a l’afirmació “Tornaria a triar la mateixa titulació” (persones egressades)</t>
  </si>
  <si>
    <t xml:space="preserve">PC07_Ind03. </t>
  </si>
  <si>
    <t>Valoració mitjana a l’enquesta d’assignatures graus</t>
  </si>
  <si>
    <t xml:space="preserve">PC07_Ind04. </t>
  </si>
  <si>
    <t>Valoració mitjana a l’enquesta de mòduls màster</t>
  </si>
  <si>
    <t xml:space="preserve">PC08_Ind01. </t>
  </si>
  <si>
    <t>Percentatge de propostes de modificació presentades a AQU amb informe favorable definitiu</t>
  </si>
  <si>
    <t>PC08. Modificació i extinció de titulacions</t>
  </si>
  <si>
    <t xml:space="preserve">PC08_Ind02. </t>
  </si>
  <si>
    <t>“Percentatge de modificacions aprovades per l’AQU i implementades que són degudes a l’adaptació del RD822/2021”</t>
  </si>
  <si>
    <t xml:space="preserve">PC08_Ind03. </t>
  </si>
  <si>
    <t>“Informes definitius de l’AQU amb valoració favorable i  amb observacions susceptibles a generar propostes de millora de la titulació”</t>
  </si>
  <si>
    <t xml:space="preserve">PC09_Ind01. </t>
  </si>
  <si>
    <t>Nombre de titulacions amb estructura d’arxiu uniforme.</t>
  </si>
  <si>
    <t xml:space="preserve">Vicedegenat de Qualitat i Pla Estratègic </t>
  </si>
  <si>
    <t>&gt;95 %</t>
  </si>
  <si>
    <t>PC09. Gestió documental</t>
  </si>
  <si>
    <t>PC09_Ind02.</t>
  </si>
  <si>
    <t xml:space="preserve">Numero d’actes centralitzades de les comissions delegades </t>
  </si>
  <si>
    <t xml:space="preserve">PC10_Ind01. </t>
  </si>
  <si>
    <t>PC10. Certificació de la implantació del SGIQ i Acreditació de Centre</t>
  </si>
  <si>
    <t xml:space="preserve">PS01_Ind01. </t>
  </si>
  <si>
    <t>Nombre de professorat de la Facultat que participa en cursos de formació per a personal docent de la UAB</t>
  </si>
  <si>
    <t>Observar un
increment</t>
  </si>
  <si>
    <t>PS01. Formació del PDI, innovació docent i avaluació de l’activitat docent</t>
  </si>
  <si>
    <t xml:space="preserve">PS01_Ind02. </t>
  </si>
  <si>
    <t>Nombre de projectes de millora / innovació docent concedits respecte els demanats</t>
  </si>
  <si>
    <t>Unitat de Formació Innovació Docent</t>
  </si>
  <si>
    <t>Èxit &gt;75%</t>
  </si>
  <si>
    <t xml:space="preserve">PS01_Ind03. </t>
  </si>
  <si>
    <t>Percentatge de professorat avaluat favorablement en relació al total d’avaluats</t>
  </si>
  <si>
    <t xml:space="preserve">PS01_Ind04. </t>
  </si>
  <si>
    <t>Realització de la Jornada d'Innovació docent de la Facultat</t>
  </si>
  <si>
    <t>Secretari o secretària del Deganat</t>
  </si>
  <si>
    <t>Realització
biennal</t>
  </si>
  <si>
    <t xml:space="preserve">PS02_Ind01. </t>
  </si>
  <si>
    <t>Nombre de queixes  rebudes relacionades amb els serveis</t>
  </si>
  <si>
    <t>Vicedeganat d'Economia, d'Infraestructures i de Formació Permanent</t>
  </si>
  <si>
    <t>&lt; Que el curs anterior</t>
  </si>
  <si>
    <t>PS02. Gestió de Serveis</t>
  </si>
  <si>
    <t xml:space="preserve">PS02_Ind02. </t>
  </si>
  <si>
    <t>L’ús del Campus Virtual ha facilitat el meu aprenentatge (Enquestes sobre el grau de satisfacció de les persones egressades)</t>
  </si>
  <si>
    <t>≥ Mitjana 
graus UAB</t>
  </si>
  <si>
    <t xml:space="preserve">PS02_Ind03. </t>
  </si>
  <si>
    <t>Els recursos facilitats pels serveis de biblioteca i de suport a la docència han respost a les meves necessitats (Enquestes sobre el grau de satisfacció de les persones egressades)</t>
  </si>
  <si>
    <t xml:space="preserve">PS03_Ind01. </t>
  </si>
  <si>
    <t>Nombre de queixes rebudes relacionades amb els recursos materials</t>
  </si>
  <si>
    <t>&lt; Curs 
anterior</t>
  </si>
  <si>
    <t>PS03. Gestió de Recursos econòmics i materials</t>
  </si>
  <si>
    <t xml:space="preserve">PS03_Ind02. </t>
  </si>
  <si>
    <t>Mitjana de la pregunta “Les instal·lacions (aules i espais docents) han estat adequades per afavorir el meu aprenentatge” (enquesta egressats i egressades)</t>
  </si>
  <si>
    <t>≥ Mitjana graus UAB</t>
  </si>
  <si>
    <t xml:space="preserve">PS03_Ind03. </t>
  </si>
  <si>
    <t>Mitjana de la pregunta "Els recursos facilitats pels serveis de biblioteca i de suport a la docència han respost a les meves necessitats” (enquesta egressats i egressades)</t>
  </si>
  <si>
    <t xml:space="preserve">PS03_Ind04. </t>
  </si>
  <si>
    <t>Inversió realitzada en  l’adquisició i la renovació d’equipament de laboratoris i altres espais docents especialitzats</t>
  </si>
  <si>
    <t>≥ 40.000</t>
  </si>
  <si>
    <t xml:space="preserve">PS03_Ind05. </t>
  </si>
  <si>
    <t>Inversió destinada a millorar la prevenció de riscos als laboratoris docents</t>
  </si>
  <si>
    <t>≥ 7.000</t>
  </si>
  <si>
    <t xml:space="preserve">PS04_Ind01. </t>
  </si>
  <si>
    <t>Valoració mitjana de la pregunta “Els serveis de suport a l’estudiant (informació, matriculació, tràmits acadèmics, beques, orientació, etc.) m’han ofert un bon assessorament i atenció”</t>
  </si>
  <si>
    <t>Vicedeganat d’Estudis i Programació</t>
  </si>
  <si>
    <t>PS04. Organització acadèmica</t>
  </si>
  <si>
    <t xml:space="preserve">PS05_Ind01. </t>
  </si>
  <si>
    <t>Temps mitjà de resposta (15 dies hàbils)</t>
  </si>
  <si>
    <t>&lt;15 dies</t>
  </si>
  <si>
    <t>PS05. Gestió de queixes, suggeriments i felicitacions</t>
  </si>
  <si>
    <t xml:space="preserve">PS05_Ind02. </t>
  </si>
  <si>
    <t>Taxa d’eficàcia: percentatge de suggeriments i queixes respostes dins del termini establert (15 dies hàbils)</t>
  </si>
  <si>
    <t xml:space="preserve">PS05_Ind03. </t>
  </si>
  <si>
    <t>Valoració mitjana a la pregunta  “He rebut resposta adequada a les meves queixes i suggeriments”</t>
  </si>
  <si>
    <t xml:space="preserve">
≥3</t>
  </si>
  <si>
    <t xml:space="preserve">PS06_Ind01. </t>
  </si>
  <si>
    <t xml:space="preserve">Índex de participació en les enquestes d'assignatures </t>
  </si>
  <si>
    <t>&gt; Mitjana de la UAB</t>
  </si>
  <si>
    <t>PS06. Satisfacció dels grups d'interès</t>
  </si>
  <si>
    <t xml:space="preserve">PS06_Ind02. </t>
  </si>
  <si>
    <t>Índex de participació en les enquestes de persones recent titulades</t>
  </si>
  <si>
    <t xml:space="preserve">PS07_Ind01. </t>
  </si>
  <si>
    <t>Nombre d’activitats d'inserció laboral</t>
  </si>
  <si>
    <t>Mínim 7 per curs acadèmic</t>
  </si>
  <si>
    <t>PS07. Inserció laboral dels titulats</t>
  </si>
  <si>
    <t xml:space="preserve">PS07_Ind02. </t>
  </si>
  <si>
    <t>Nombre de titulats que integren el grup #Bio-alumni_UAB dins la xarxa LinkedIn</t>
  </si>
  <si>
    <t>Mínim 600</t>
  </si>
  <si>
    <t xml:space="preserve">PS08_Ind01. </t>
  </si>
  <si>
    <t>La informació referent a la titulació al web és accessible i m’ha resultat útil (Enquestes  UAB sobre el grau de satisfacció dels titulats)</t>
  </si>
  <si>
    <t>≥ a la mitjana de la UAB</t>
  </si>
  <si>
    <t>PS08. Informació pública i rendició de comptes</t>
  </si>
  <si>
    <t xml:space="preserve">PS08_Ind02. </t>
  </si>
  <si>
    <t>Accés públic als acords de les comissions i grups de treball</t>
  </si>
  <si>
    <t>Mínim 1/any
Comissió
delegada</t>
  </si>
  <si>
    <t>Torna a l'índex</t>
  </si>
  <si>
    <t>Fitxa de seguiment de l'indicador</t>
  </si>
  <si>
    <t>1. Codi del l'indicador</t>
  </si>
  <si>
    <t>2. Nom de l'indicador</t>
  </si>
  <si>
    <t>3. Objectiu</t>
  </si>
  <si>
    <t>4. Freqüència de la medició</t>
  </si>
  <si>
    <t>Anual</t>
  </si>
  <si>
    <t>5. Propietat</t>
  </si>
  <si>
    <t>6. Responsabilitat</t>
  </si>
  <si>
    <t>7. Processos als que afecta</t>
  </si>
  <si>
    <t>8. Font obtenció de dades</t>
  </si>
  <si>
    <t xml:space="preserve">Percentatge d’objectius assolits del pla estratègic 
de la Facultat de Biociències </t>
  </si>
  <si>
    <t>2019/2020</t>
  </si>
  <si>
    <t>2020/2021</t>
  </si>
  <si>
    <t>2021/2022</t>
  </si>
  <si>
    <t>2022/2023</t>
  </si>
  <si>
    <t>2023/2024</t>
  </si>
  <si>
    <t>2024/2025</t>
  </si>
  <si>
    <t>CURS</t>
  </si>
  <si>
    <t>Percentatge d'objectius assolits del pla estratègic</t>
  </si>
  <si>
    <t>Dades obtingudes de l'arxiu del deganat amb data 22/10/2025</t>
  </si>
  <si>
    <t>Número d'actes i esdeveniments organitzats per la facultat</t>
  </si>
  <si>
    <t>2 (Sant Albert, Premis Nobel)</t>
  </si>
  <si>
    <t>3 (Sant Albert, Inauguració del curs, Homenatge al DR. Josep Vendrell)</t>
  </si>
  <si>
    <t>4 (Inauguració del curs, Sant Albert, Nit Europea de la recerca, PremisNobel)</t>
  </si>
  <si>
    <t xml:space="preserve">Percentatge de propostes de millora implementades per curs acadèmic no motivades per la CAE </t>
  </si>
  <si>
    <t>Percentatge de propostes de millora indicades per la CAE assolides</t>
  </si>
  <si>
    <t>Nº Propostes de la CAE</t>
  </si>
  <si>
    <t>Nº Propostes Finalitzades fins la data</t>
  </si>
  <si>
    <t>% Propostes de millora de la CAE assolides</t>
  </si>
  <si>
    <t>Tornar a l'índex</t>
  </si>
  <si>
    <t>Dades extretes de l'arxiu de la Gestió de Qualitat amb data 30/10/2025</t>
  </si>
  <si>
    <t>-</t>
  </si>
  <si>
    <t>Dades extretes de la base de dades DATADASH amb data 02/10/2025: https://datax.uab.es/Publisher2/</t>
  </si>
  <si>
    <t>Percentatge Hores d’Impartició Docent a l'Aula (HIDA) de professorat permanent en els graus</t>
  </si>
  <si>
    <t>Curs/Grau</t>
  </si>
  <si>
    <t>Biologia</t>
  </si>
  <si>
    <t>Biologia Ambiental</t>
  </si>
  <si>
    <t>Bioquímica</t>
  </si>
  <si>
    <t>Biotecnologia</t>
  </si>
  <si>
    <t>Ciències Biomédiques</t>
  </si>
  <si>
    <t>Genètica</t>
  </si>
  <si>
    <t>Microbiologia</t>
  </si>
  <si>
    <t>Per.</t>
  </si>
  <si>
    <t>Alt.</t>
  </si>
  <si>
    <t>2009/2010</t>
  </si>
  <si>
    <t>2010/2011</t>
  </si>
  <si>
    <t>2011/2012</t>
  </si>
  <si>
    <t>2012/2013</t>
  </si>
  <si>
    <t>2013/2014</t>
  </si>
  <si>
    <t>2014/2015</t>
  </si>
  <si>
    <t>2015/2016</t>
  </si>
  <si>
    <t>2016/2017</t>
  </si>
  <si>
    <t>2017/2018</t>
  </si>
  <si>
    <t>2018/2019</t>
  </si>
  <si>
    <t>Per.- Professorat Permanent: Catedràtic/Titular/Agregat/Lector</t>
  </si>
  <si>
    <t>Alt.- Altres: Associats/Substituts/PIF/...</t>
  </si>
  <si>
    <t>Dades extretes de les enquestes del grau de satisfacció de les persones titulades amb data 02/10/2025: https://www.uab.cat/web/estudis/qualitat-docent/persones-graduades-1345665543247.html</t>
  </si>
  <si>
    <t xml:space="preserve">Valoració mitjana a l’afirmació “Estic satisfet/a amb el professorat” </t>
  </si>
  <si>
    <t>Grau</t>
  </si>
  <si>
    <t>SD</t>
  </si>
  <si>
    <t>Ciències Biomèdiques</t>
  </si>
  <si>
    <t>Graus Biociències</t>
  </si>
  <si>
    <t>Graus UAB</t>
  </si>
  <si>
    <t>Màster</t>
  </si>
  <si>
    <t>Bioinformàtica</t>
  </si>
  <si>
    <t>Biologia, Genòmica i Biotecnologia Vegetals</t>
  </si>
  <si>
    <t>Bioquímica, Biologia Molecular i Biomedicina</t>
  </si>
  <si>
    <t>Biotecnologia Avançada</t>
  </si>
  <si>
    <t>Citogenètica i Biologia de la Reproducció</t>
  </si>
  <si>
    <t>Ecologia Terrestre i Gestió de la Biodiversitat</t>
  </si>
  <si>
    <t>Genètica Avançada</t>
  </si>
  <si>
    <t>Erasmus Mundus en Educació Internacional en Vacunes</t>
  </si>
  <si>
    <t>Microbiologia Aplicada</t>
  </si>
  <si>
    <t>Neurociències</t>
  </si>
  <si>
    <t>Màsters Biociències</t>
  </si>
  <si>
    <t>Màsters UAB</t>
  </si>
  <si>
    <t xml:space="preserve">Número de cursos a mida proposats per la facultat </t>
  </si>
  <si>
    <t>Dades obtingudes de l'arxiu de l'administració de centre amb data 22/10/2025</t>
  </si>
  <si>
    <t>Percentatge de Taules de Mesures Correctores (TMC) retornades derivades de les avaluacions de riscos laborals respecte del total rebudes</t>
  </si>
  <si>
    <t>Rebudes</t>
  </si>
  <si>
    <t>Retornades</t>
  </si>
  <si>
    <t>% Compliment</t>
  </si>
  <si>
    <t>Rebuts</t>
  </si>
  <si>
    <t>Retornats</t>
  </si>
  <si>
    <t>Nombre d’informes de vigilància de la salut retornats respecte del total rebuts</t>
  </si>
  <si>
    <t>Nombre participants</t>
  </si>
  <si>
    <t>Mitjana hores per participant</t>
  </si>
  <si>
    <t>Total hores realitzades</t>
  </si>
  <si>
    <t>Taula 1. Places i total de sol·licituds desglossat per grau</t>
  </si>
  <si>
    <t xml:space="preserve">Biologia Ambiental </t>
  </si>
  <si>
    <t>Total general</t>
  </si>
  <si>
    <t>Taula 2. Ràtio de sol·licituds vs places pels diferents graus de la facultat</t>
  </si>
  <si>
    <t>Taula 3. Ràtio de sol·licituds en 1a opció vs places pels diferents graus de la facultat</t>
  </si>
  <si>
    <t>Evolució de les notes d’accés en els diferents graus de la facultat</t>
  </si>
  <si>
    <t>Sol·licituds i places per cada màster de la facultat</t>
  </si>
  <si>
    <t>Titulació Màster</t>
  </si>
  <si>
    <t>Places</t>
  </si>
  <si>
    <t>Sol·licituds</t>
  </si>
  <si>
    <t>Biologia, Genòmica i Biotecnologia Vegetal</t>
  </si>
  <si>
    <t>Valoració mitjana a l’afirmació “La formació rebuda m’ha permès millorar les capacitats per a l’activitat professional</t>
  </si>
  <si>
    <t> SD</t>
  </si>
  <si>
    <t>Valoració mitjana a l’afirmació "La formació rebuda m’ha permès millorar les capacitats per a l’activitat professional”</t>
  </si>
  <si>
    <t xml:space="preserve">Bioinformàtica </t>
  </si>
  <si>
    <t xml:space="preserve">Genètica Avançada </t>
  </si>
  <si>
    <t>Valoració mitjana a l’afirmació “Tornaria a triar la mateixa titulació”</t>
  </si>
  <si>
    <t>Graus</t>
  </si>
  <si>
    <t>Valoració mitjana a l’afirmació “Tornaria a triar la mateixa Universitat”,</t>
  </si>
  <si>
    <t>73,86&amp;</t>
  </si>
  <si>
    <t>Màster Biociències</t>
  </si>
  <si>
    <t>Màster UAB</t>
  </si>
  <si>
    <t>Valoració mitjana a l’afirmació “Tornaria a triar la mateixa universitat”</t>
  </si>
  <si>
    <t>Dades extretes de l'aplicatiu TPD amb data 02/10/2025: https://sso.uab.cat/cas/login?service=https%3A%2F%2Ftpd.uab.cat%2Fj_spring_cas_security_check</t>
  </si>
  <si>
    <t>Nombre d'assignatures que imparteixen docència en anglès</t>
  </si>
  <si>
    <t>Curs</t>
  </si>
  <si>
    <t>Núm. assignatures</t>
  </si>
  <si>
    <r>
      <t>Núm. total hores</t>
    </r>
    <r>
      <rPr>
        <b/>
        <strike/>
        <sz val="9"/>
        <color rgb="FF000000"/>
        <rFont val="Century Gothic"/>
        <family val="2"/>
      </rPr>
      <t xml:space="preserve"> </t>
    </r>
  </si>
  <si>
    <r>
      <t>Núm. hores</t>
    </r>
    <r>
      <rPr>
        <b/>
        <strike/>
        <sz val="9"/>
        <color rgb="FF000000"/>
        <rFont val="Century Gothic"/>
        <family val="2"/>
      </rPr>
      <t xml:space="preserve"> </t>
    </r>
  </si>
  <si>
    <t>Núm. professors/es</t>
  </si>
  <si>
    <t>en assignatures</t>
  </si>
  <si>
    <t>en anglès</t>
  </si>
  <si>
    <t>Titulació</t>
  </si>
  <si>
    <t>Ràtio</t>
  </si>
  <si>
    <t>Teòrica</t>
  </si>
  <si>
    <t>Programada</t>
  </si>
  <si>
    <t>Mitjana Facultat</t>
  </si>
  <si>
    <t>Dades extretes de les enquestes d'avaluació de les assignatures de grau i de màster amb data 02/10/2025: https://www.uab.cat/web/estudiar/qualitat-docent/avaluacio-de-les-assignatures/moduls-de-grau-i-master-universitari-1345665543141.html</t>
  </si>
  <si>
    <t xml:space="preserve">Valoració mitjana a l’afirmació  “Fins ara s’ha seguit la programació de l’assignatura  que s’explica a la guia docent dels Graus” </t>
  </si>
  <si>
    <t>Curs acadèmic</t>
  </si>
  <si>
    <t>Primer semestre</t>
  </si>
  <si>
    <t>Segon semestre</t>
  </si>
  <si>
    <t>Valoració/4</t>
  </si>
  <si>
    <t>Índex participació</t>
  </si>
  <si>
    <t xml:space="preserve"> Sense dades</t>
  </si>
  <si>
    <t>Sense dades</t>
  </si>
  <si>
    <t xml:space="preserve">Valoració mitjana a l’afirmació  “Fins ara s’ha seguit la programació de l’assignatura
 que s’explica a la guia docent dels Graus” </t>
  </si>
  <si>
    <t>Semestre</t>
  </si>
  <si>
    <t>Primer
Semestre</t>
  </si>
  <si>
    <t>Segon
Semestre</t>
  </si>
  <si>
    <t>Valoració mitjana a l’afirmació  “Fins ara s’ha seguit la programació de l’assignatura que s’explica a la guia docent dels Màsters”</t>
  </si>
  <si>
    <t>2023/20024</t>
  </si>
  <si>
    <t>2024/20025</t>
  </si>
  <si>
    <t>Primer 
semestre</t>
  </si>
  <si>
    <t>Segon 
semestre</t>
  </si>
  <si>
    <t>Valoració mitjana a l’afirmació  “Fins ara s’ha seguit la programació de l’assignatura que s’explica a la guia docent dels Màsters”“Hi ha hagut una bona coordinació en els continguts de les assignatures per evitar solapaments”</t>
  </si>
  <si>
    <t>Dades extretes de l'arxiu de la Gestió acadèmica amb data 06/10/2025</t>
  </si>
  <si>
    <t xml:space="preserve">Percentatge d’alumnat graduat que ha realitzat les PAE </t>
  </si>
  <si>
    <t>Graduats</t>
  </si>
  <si>
    <t>Alumnat que ha matriculat les PAE</t>
  </si>
  <si>
    <t xml:space="preserve">Percentatge d’alumnat graduat que ha matriculat les PAE </t>
  </si>
  <si>
    <t>Percentatge d’alumnat graduat que ha matriculat les PAE, desglossat per titulacions</t>
  </si>
  <si>
    <t>2021/202</t>
  </si>
  <si>
    <t>Nombre d’estudiants de Graus matriculats desglossat per lloc de pràctiques (UAB, Extern i Extern estranger)</t>
  </si>
  <si>
    <t>Alumnat matriculat PAE</t>
  </si>
  <si>
    <t>Alumnat/Lloc de pràctiques</t>
  </si>
  <si>
    <t>Percentatge: Lloc de pràctiques</t>
  </si>
  <si>
    <t>UAB</t>
  </si>
  <si>
    <t>Extern</t>
  </si>
  <si>
    <t>Extern a l'estranger (EE)</t>
  </si>
  <si>
    <t>EN</t>
  </si>
  <si>
    <t>EE</t>
  </si>
  <si>
    <t>Nacional (EN)</t>
  </si>
  <si>
    <t>Valoració mitjana a l’afirmació "Les pràctiques externes m'han permès aplicar els coneixements adquirits durant 
la titulació"</t>
  </si>
  <si>
    <t>Valoració mitjana a l’afirmació "Estic satisfet amb les pràctiques externes"</t>
  </si>
  <si>
    <t>Màsters</t>
  </si>
  <si>
    <t xml:space="preserve">Biologia, Genòmica i Biotecnologia Vegetals </t>
  </si>
  <si>
    <t>Dades extretes de l'arxiu del deganat amb data 21/10/2025</t>
  </si>
  <si>
    <t>Valoració de l'alumnat per part dels tutors externs
i tutores externes de pràctiques externes</t>
  </si>
  <si>
    <t>Grau en Biologia 2022/2023</t>
  </si>
  <si>
    <t>Valoració Mitjana</t>
  </si>
  <si>
    <t>Curs 2024/2025</t>
  </si>
  <si>
    <t>Grau en Biologia Valoració Mitjana</t>
  </si>
  <si>
    <t>Grau en Biologia Ambiental Valoració Mitjana</t>
  </si>
  <si>
    <t>Grau en Bioquímica Valoració Mitjana</t>
  </si>
  <si>
    <t>Grau en Biotecnologia Valoració Mitjana</t>
  </si>
  <si>
    <t>Grau en Ciències Biomèdiques Valoració Mitjana</t>
  </si>
  <si>
    <t>Grau en Genètica Valoració Mitjana</t>
  </si>
  <si>
    <t>Grau en Microbiologia Valoració Mitjana</t>
  </si>
  <si>
    <t>TOTS ELS GRAUS  Valoració Mitjana</t>
  </si>
  <si>
    <t xml:space="preserve"> Puntualitat</t>
  </si>
  <si>
    <t>Puntualitat</t>
  </si>
  <si>
    <t>Adaptació al centre i integració a l'equip de treball</t>
  </si>
  <si>
    <t>Compliment de les normes de treball i les de seguretat</t>
  </si>
  <si>
    <t>Organització i planificació</t>
  </si>
  <si>
    <t>Responsabilitat i grau d'autonomia</t>
  </si>
  <si>
    <t>Interès per la qualitat i la feina ben feta</t>
  </si>
  <si>
    <t>Pulcritud i rigor</t>
  </si>
  <si>
    <t>Iniciativa i creativitat</t>
  </si>
  <si>
    <t>Actitud</t>
  </si>
  <si>
    <t>Interès general</t>
  </si>
  <si>
    <t>Coneixements previs</t>
  </si>
  <si>
    <t>Comprensió dels mètodes i tècniques</t>
  </si>
  <si>
    <t>Aplicació de les metodologies</t>
  </si>
  <si>
    <t>Aprenentatge i assimilació de noves tecnologies</t>
  </si>
  <si>
    <t>Interpretació i avaluació de dades</t>
  </si>
  <si>
    <t>Capacitat d'anàlisi i síntesi</t>
  </si>
  <si>
    <t>Raonament crític</t>
  </si>
  <si>
    <t>Grau de receptivitat a les crítiques</t>
  </si>
  <si>
    <t>Procés d'elaboració de la memòria</t>
  </si>
  <si>
    <t>Valoració final de l'estada pràctiques</t>
  </si>
  <si>
    <t>Valoració mitjana a l’afirmació "El treball de fi d’estudis m’ha estat útil per consolidar les competències de la titulació"</t>
  </si>
  <si>
    <t>Valoració mitjana a l’afirmació "Estic satisfet amb el TFM"</t>
  </si>
  <si>
    <t>Biología</t>
  </si>
  <si>
    <t xml:space="preserve"> </t>
  </si>
  <si>
    <t>No tenim dades actualment, ja que aquesta enquesta la realitza l'AQU cada 3 anys. L'últim cop va ser l'any 2023, pel que no serà fins l'any 2026 quan  tornem a disposar de dades actualitzades en relació a aquest indicador</t>
  </si>
  <si>
    <t>Enquesta d'inserció laboral d'AQU</t>
  </si>
  <si>
    <t>Grau 2020</t>
  </si>
  <si>
    <t>Estatus Ocupat %</t>
  </si>
  <si>
    <t>Funcions específiques i/o Universitàries %</t>
  </si>
  <si>
    <r>
      <t>IQO</t>
    </r>
    <r>
      <rPr>
        <vertAlign val="superscript"/>
        <sz val="10"/>
        <color rgb="FF000000"/>
        <rFont val="Century Gothic"/>
        <family val="2"/>
      </rPr>
      <t>1</t>
    </r>
  </si>
  <si>
    <r>
      <t>Biologia</t>
    </r>
    <r>
      <rPr>
        <vertAlign val="superscript"/>
        <sz val="10"/>
        <color theme="1"/>
        <rFont val="Century Gothic"/>
        <family val="2"/>
      </rPr>
      <t>2</t>
    </r>
  </si>
  <si>
    <r>
      <t>Biologia Ambiental</t>
    </r>
    <r>
      <rPr>
        <vertAlign val="superscript"/>
        <sz val="10"/>
        <color theme="1"/>
        <rFont val="Century Gothic"/>
        <family val="2"/>
      </rPr>
      <t>2</t>
    </r>
  </si>
  <si>
    <t>Grau 2023</t>
  </si>
  <si>
    <t>Biologia (Biologia Ambiental)</t>
  </si>
  <si>
    <t xml:space="preserve">Número d'accions d'acompanyament, a necessitats especifiques, realitzades </t>
  </si>
  <si>
    <t>Número d'activitats anuals per enfortir les relacions amb l'Ensenyament Secundari</t>
  </si>
  <si>
    <t>Activitats programa Argo</t>
  </si>
  <si>
    <t>Detall de les activitats</t>
  </si>
  <si>
    <t xml:space="preserve">Tallers adreçats a alumnat  </t>
  </si>
  <si>
    <t>Micromón; Adapta't</t>
  </si>
  <si>
    <t xml:space="preserve">Cursos d'estiu per a estudiants de secundària  </t>
  </si>
  <si>
    <t>CSI a la UAB; Els microbis i jo; Què podem fer per reduir la resistència als antibiòtics; Adapta't: la nostra història evolutiva llegida en el genoma</t>
  </si>
  <si>
    <t xml:space="preserve">Jornades i cursos adreçats a professorat </t>
  </si>
  <si>
    <t>Curs per professorat d'ensenyament secundari sobre bioseguretat</t>
  </si>
  <si>
    <t>Altres activitats no vinculades al programa Argó de la UAB</t>
  </si>
  <si>
    <t>Olimpíades de Biologia de Catalunya; Olimpiada Científica Juvenil Española; Shere Rom</t>
  </si>
  <si>
    <t>Taxa d'abandonament per titulacions</t>
  </si>
  <si>
    <t>Taxa Verificada</t>
  </si>
  <si>
    <t>Taxa verificada</t>
  </si>
  <si>
    <t>Dades extretes de l'arxiu de la Gestió acadèmica amb data 03/10/2025</t>
  </si>
  <si>
    <t>format condicional fer alumnes a ull? Per exemple dir que son 240 per tituñació? 60*4</t>
  </si>
  <si>
    <t>Total</t>
  </si>
  <si>
    <t xml:space="preserve">Valoració mitjana a l’afirmació “El sistema d’avaluació s’explica clarament a la Guia Docent de l’assignatura” </t>
  </si>
  <si>
    <t>Valoració mitjana a l’afirmació “Els continguts de les proves i altres activitats d’avaluació es corresponen amb els continguts del curs i també amb el temps que el professorat va dedicar a cada tema”</t>
  </si>
  <si>
    <t>Dades extretes de l'aplicatiu sigma amb data 03/10/2025: https://sia.uab.es/</t>
  </si>
  <si>
    <t>Nota mitjana de la titulació</t>
  </si>
  <si>
    <t>Percentatge d’estudiants amb una nota superior a 8</t>
  </si>
  <si>
    <t>Rendiment acadèmic de les sol·licituds d'avaluació única 2023/2024</t>
  </si>
  <si>
    <t>Rendiment grau (objectiu)</t>
  </si>
  <si>
    <t>Estudiants</t>
  </si>
  <si>
    <r>
      <t>Assignatures</t>
    </r>
    <r>
      <rPr>
        <sz val="12"/>
        <color rgb="FFFF0000"/>
        <rFont val="Times New Roman"/>
        <family val="1"/>
      </rPr>
      <t> </t>
    </r>
  </si>
  <si>
    <t>Assignatures
Superades</t>
  </si>
  <si>
    <t xml:space="preserve">Rendiment </t>
  </si>
  <si>
    <t>Rendiment acadèmic de les sol·licituds d'avaluació única  2024/2025</t>
  </si>
  <si>
    <t>Assig.Superades</t>
  </si>
  <si>
    <t>Nombre d'alumnat matriculat participant en un programa de mobilitat en un curs acadèmic</t>
  </si>
  <si>
    <t>Alumnes OUT</t>
  </si>
  <si>
    <t>Nombre de convenis de col·laboració interuniversitaris de mobilitat generals (UAB) i específics (Facultat Biociències)</t>
  </si>
  <si>
    <r>
      <t>2020/2021</t>
    </r>
    <r>
      <rPr>
        <sz val="10"/>
        <color rgb="FF000000"/>
        <rFont val="Century Gothic"/>
        <family val="2"/>
      </rPr>
      <t xml:space="preserve"> </t>
    </r>
  </si>
  <si>
    <r>
      <t xml:space="preserve">2021/2022 </t>
    </r>
    <r>
      <rPr>
        <sz val="10"/>
        <color rgb="FF000000"/>
        <rFont val="Century Gothic"/>
        <family val="2"/>
      </rPr>
      <t xml:space="preserve"> </t>
    </r>
  </si>
  <si>
    <r>
      <t>2022/23</t>
    </r>
    <r>
      <rPr>
        <sz val="10"/>
        <color rgb="FF000000"/>
        <rFont val="Century Gothic"/>
        <family val="2"/>
      </rPr>
      <t xml:space="preserve"> </t>
    </r>
    <r>
      <rPr>
        <b/>
        <sz val="10"/>
        <color rgb="FF000000"/>
        <rFont val="Century Gothic"/>
        <family val="2"/>
      </rPr>
      <t xml:space="preserve"> </t>
    </r>
  </si>
  <si>
    <t xml:space="preserve">EU </t>
  </si>
  <si>
    <t xml:space="preserve">Resta </t>
  </si>
  <si>
    <t>TOTAL</t>
  </si>
  <si>
    <t xml:space="preserve">Valoració mitjana a l’afirmació “Les accions de mobilitat que he realitzat han estat rellevants per al meu aprenentatge” </t>
  </si>
  <si>
    <t>Nombre d’alumnes que han sol·licitat 
la International Track</t>
  </si>
  <si>
    <r>
      <t>2022/2023</t>
    </r>
    <r>
      <rPr>
        <sz val="10"/>
        <color rgb="FF000000"/>
        <rFont val="Century Gothic"/>
        <family val="2"/>
      </rPr>
      <t xml:space="preserve"> </t>
    </r>
    <r>
      <rPr>
        <b/>
        <sz val="10"/>
        <color rgb="FF000000"/>
        <rFont val="Century Gothic"/>
        <family val="2"/>
      </rPr>
      <t xml:space="preserve"> </t>
    </r>
  </si>
  <si>
    <t>PDI</t>
  </si>
  <si>
    <t>PTGAS</t>
  </si>
  <si>
    <t>Enquestes de satisfacció que realitza l'alumnat d'intercanvi</t>
  </si>
  <si>
    <t>Very satisfied</t>
  </si>
  <si>
    <t>Very dissatisfied</t>
  </si>
  <si>
    <t>Rather satisfied</t>
  </si>
  <si>
    <t>Rather dissatisfied</t>
  </si>
  <si>
    <t>Neither satisfied nor dissatisfied</t>
  </si>
  <si>
    <t>Very 
satisfied</t>
  </si>
  <si>
    <t>Very 
dissatisfied</t>
  </si>
  <si>
    <t>Rather
satisfied</t>
  </si>
  <si>
    <t>Rather 
dissatisfied</t>
  </si>
  <si>
    <t>Neither satisfied 
nor dissatisfied</t>
  </si>
  <si>
    <t>Biologia 
Ambiental</t>
  </si>
  <si>
    <t>Ciències 
Biomèdiques</t>
  </si>
  <si>
    <t>Valoració mitjana a l’afirmació “Estic satisfet/a amb la titulació”</t>
  </si>
  <si>
    <t xml:space="preserve">Biologia, Genòmica i Biotecnologia 
Vegetals </t>
  </si>
  <si>
    <t xml:space="preserve">Valoració mitjana a l’afirmació “Tornaria a triar la mateixa titulació” </t>
  </si>
  <si>
    <t xml:space="preserve">Biologia, Genòmica i 
Biotecnologia Vegetals </t>
  </si>
  <si>
    <t>Bioquímica, Biologia Molecular 
i Biomedicina</t>
  </si>
  <si>
    <t>Ecologia Terrestre i Gestió de la 
Biodiversitat</t>
  </si>
  <si>
    <t>Segon 
Semestre</t>
  </si>
  <si>
    <t>Valoració mitjana a l’enquesta d’assignatures/mòduls de màster</t>
  </si>
  <si>
    <t xml:space="preserve">Primer
Semestre </t>
  </si>
  <si>
    <t>Citogenètica i Biologia de 
la Reproducció</t>
  </si>
  <si>
    <t>Màster universitari Biociències</t>
  </si>
  <si>
    <t>Màster universitari UAB</t>
  </si>
  <si>
    <t>Bioquímica, Biologia Molecular i 
Biomedicina</t>
  </si>
  <si>
    <t>Dades extretes de l'arxiu de la Gestió de Qualitat amb data 22/10/2025</t>
  </si>
  <si>
    <t>Percentatge de modificacions aprovades i implementades que són degudes a l’adaptació del RD822/2021</t>
  </si>
  <si>
    <t>Informes definitius de l’AQU amb valoració favorable i  amb observacions susceptibles a  generar propostes de millora de la titulació</t>
  </si>
  <si>
    <t>Sense modificacions</t>
  </si>
  <si>
    <t>Nombre de titulacions amb estructura d’arxiu uniforme</t>
  </si>
  <si>
    <t>Tipus de titulació</t>
  </si>
  <si>
    <t xml:space="preserve">Graus </t>
  </si>
  <si>
    <t>Numero d’actes centralitzades de les comissions delegades</t>
  </si>
  <si>
    <t>Nombre d’actes</t>
  </si>
  <si>
    <t>Percentatge d’actes centralitzades</t>
  </si>
  <si>
    <t>Nombre de professors/res assistents a cursos de formació</t>
  </si>
  <si>
    <t>càlculs formaicó PDI</t>
  </si>
  <si>
    <t>Nombre de professors/res assistents a cursos de formació per la millora de la docència</t>
  </si>
  <si>
    <t>Nombre de projectes de millora/innovació docent concedits, respecte els demanats</t>
  </si>
  <si>
    <t>7/8</t>
  </si>
  <si>
    <t>7/7</t>
  </si>
  <si>
    <t>2/2</t>
  </si>
  <si>
    <t>4/4</t>
  </si>
  <si>
    <t>1/1</t>
  </si>
  <si>
    <t>3/3</t>
  </si>
  <si>
    <t>Bienal</t>
  </si>
  <si>
    <t>Si</t>
  </si>
  <si>
    <t>SI</t>
  </si>
  <si>
    <t>Nombre de queixes rebudes relacionades amb els serveis</t>
  </si>
  <si>
    <t xml:space="preserve">Valoració mitjana a l’afirmació  "L’ús del campus virtual ha facilitat el meu aprenentatge" </t>
  </si>
  <si>
    <t>NA</t>
  </si>
  <si>
    <t xml:space="preserve">Valoració mitjana a l’afirmació  "Els recursos facilitats pels serveis de biblioteca i de suport a la docència han respost a les meves necessitats" </t>
  </si>
  <si>
    <t xml:space="preserve">-- </t>
  </si>
  <si>
    <t>Nombre de queixes i de suggeriments rebuts relacionats amb els recursos materials</t>
  </si>
  <si>
    <t xml:space="preserve">Valoració mitjana a l’afirmació  “Les instal·lacions (aules i espais docents) han estat adequades per afavorir el meu aprenentatge” </t>
  </si>
  <si>
    <t xml:space="preserve">Valoració mitjana a l’afirmació  "Els recursos facilitats pels serveis de biblioteca i de suport a la docència han respost a les meves necessitats” </t>
  </si>
  <si>
    <t>Inversió realitzada en l’adquisició i la renovació d’equipament de laboratoris i altres espais docents especialitzats</t>
  </si>
  <si>
    <t>Valoració mitjana a l’afirmació  “Els serveis de suport a l’estudiant (informació, matriculació, tràmits acadèmics, beques, orientació, etc.) m’han ofert un bon assessorament i atenció”</t>
  </si>
  <si>
    <t>Dades extretes de la plataforma opina amb data 21/10/2025</t>
  </si>
  <si>
    <t xml:space="preserve"> Temps mitjà de resposta a queixes i suggeriments del servei OPINA</t>
  </si>
  <si>
    <t>càlculs opina</t>
  </si>
  <si>
    <t>Valoració mitjana a l’afirmació “He rebut resposta adequada a les meves queixes i suggeriments”</t>
  </si>
  <si>
    <t>2017/18</t>
  </si>
  <si>
    <t>2018/19</t>
  </si>
  <si>
    <t>2019/20</t>
  </si>
  <si>
    <t>2021/22</t>
  </si>
  <si>
    <t>2022/23</t>
  </si>
  <si>
    <t>2023/24</t>
  </si>
  <si>
    <t>2024/25</t>
  </si>
  <si>
    <t xml:space="preserve"> NA</t>
  </si>
  <si>
    <t>Índex de participació en les enquestes d'assignatures de grau</t>
  </si>
  <si>
    <t>Primer 
Semestre</t>
  </si>
  <si>
    <t>Índex de participació en les enquestes d'assignatures/mòduls de màster</t>
  </si>
  <si>
    <t>Citogenètica i Biologia de la 
Reproducció</t>
  </si>
  <si>
    <t>Erasmus Mundus en Educació 
Internacional en Vacunes</t>
  </si>
  <si>
    <t>Erasmus Mundus en Sanitat 
Aqüícola</t>
  </si>
  <si>
    <t>Índex de participació (%) en les enquestes de persones  recent titulades - grau</t>
  </si>
  <si>
    <t>Índex de participació (%) en les enquestes de persones  recent titulades - màster</t>
  </si>
  <si>
    <t xml:space="preserve">Màster Universitari Erasmus Mundus en 
Educació Internacional en Vacunes </t>
  </si>
  <si>
    <t>Adreçat a tots els graus</t>
  </si>
  <si>
    <t>Grau Biologia</t>
  </si>
  <si>
    <t>Grau Biologia Ambiental</t>
  </si>
  <si>
    <t>Grau Genètica</t>
  </si>
  <si>
    <t>Grau Bioquímica</t>
  </si>
  <si>
    <t>Grau Ciències Biomèdiques</t>
  </si>
  <si>
    <t>Valoració mitjana a l’afirmació "La informació referent a la titulació al web és accessible i m’ha resultat útil (enquesta egressats)"</t>
  </si>
  <si>
    <t>SD </t>
  </si>
  <si>
    <t>Màster Universitari Erasmus Mundus en Educació Internacional en Vacunes</t>
  </si>
  <si>
    <t>Reunions/acords disponibles</t>
  </si>
  <si>
    <t>Percentatge d’assoliment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</si>
</sst>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52" x14ac:knownFonts="1">
    <font>
      <sz val="11"/>
      <color theme="1"/>
      <name val="Aptos Narrow"/>
      <family val="2"/>
      <scheme val="minor"/>
    </font>
    <font>
      <b/>
      <sz val="11"/>
      <color theme="1"/>
      <name val="Aptos Narrow"/>
      <family val="2"/>
      <scheme val="minor"/>
    </font>
    <font>
      <sz val="10"/>
      <color theme="1"/>
      <name val="Times New Roman"/>
      <family val="1"/>
    </font>
    <font>
      <sz val="12"/>
      <color theme="1"/>
      <name val="Times New Roman"/>
      <family val="1"/>
    </font>
    <font>
      <b/>
      <sz val="10"/>
      <color rgb="FF000000"/>
      <name val="Century Gothic"/>
      <family val="2"/>
    </font>
    <font>
      <b/>
      <sz val="10"/>
      <color theme="1"/>
      <name val="Century Gothic"/>
      <family val="2"/>
    </font>
    <font>
      <sz val="10"/>
      <color rgb="FF000000"/>
      <name val="Century Gothic"/>
      <family val="2"/>
    </font>
    <font>
      <sz val="10"/>
      <color theme="1"/>
      <name val="Century Gothic"/>
      <family val="2"/>
    </font>
    <font>
      <b/>
      <sz val="8"/>
      <color rgb="FF000000"/>
      <name val="Century Gothic"/>
      <family val="2"/>
    </font>
    <font>
      <sz val="8"/>
      <color theme="1"/>
      <name val="Century Gothic"/>
      <family val="2"/>
    </font>
    <font>
      <sz val="8"/>
      <color rgb="FF000000"/>
      <name val="Century Gothic"/>
      <family val="2"/>
    </font>
    <font>
      <b/>
      <sz val="9"/>
      <color rgb="FF000000"/>
      <name val="Century Gothic"/>
      <family val="2"/>
    </font>
    <font>
      <b/>
      <sz val="9"/>
      <color theme="1"/>
      <name val="Century Gothic"/>
      <family val="2"/>
    </font>
    <font>
      <sz val="9"/>
      <color theme="1"/>
      <name val="Century Gothic"/>
      <family val="2"/>
    </font>
    <font>
      <b/>
      <strike/>
      <sz val="9"/>
      <color rgb="FF000000"/>
      <name val="Century Gothic"/>
      <family val="2"/>
    </font>
    <font>
      <sz val="8"/>
      <name val="Aptos Narrow"/>
      <family val="2"/>
      <scheme val="minor"/>
    </font>
    <font>
      <b/>
      <i/>
      <sz val="10"/>
      <color rgb="FF000000"/>
      <name val="Century Gothic"/>
      <family val="2"/>
    </font>
    <font>
      <vertAlign val="superscript"/>
      <sz val="10"/>
      <color rgb="FF000000"/>
      <name val="Century Gothic"/>
      <family val="2"/>
    </font>
    <font>
      <vertAlign val="superscript"/>
      <sz val="10"/>
      <color theme="1"/>
      <name val="Century Gothic"/>
      <family val="2"/>
    </font>
    <font>
      <u/>
      <sz val="11"/>
      <color theme="10"/>
      <name val="Aptos Narrow"/>
      <family val="2"/>
      <scheme val="minor"/>
    </font>
    <font>
      <b/>
      <sz val="11"/>
      <color rgb="FF000000"/>
      <name val="Century Gothic"/>
      <family val="2"/>
    </font>
    <font>
      <sz val="11"/>
      <color rgb="FF000000"/>
      <name val="Century Gothic"/>
      <family val="2"/>
    </font>
    <font>
      <sz val="11"/>
      <color theme="1"/>
      <name val="Century Gothic"/>
      <family val="2"/>
    </font>
    <font>
      <sz val="12"/>
      <color theme="1"/>
      <name val="Century Gothic"/>
      <family val="2"/>
    </font>
    <font>
      <b/>
      <sz val="11"/>
      <color rgb="FF000000"/>
      <name val="Aptos Narrow"/>
      <family val="2"/>
    </font>
    <font>
      <sz val="11"/>
      <color theme="1"/>
      <name val="Aptos Narrow"/>
      <family val="2"/>
    </font>
    <font>
      <sz val="9"/>
      <name val="Century Gothic"/>
      <family val="2"/>
    </font>
    <font>
      <sz val="9"/>
      <color rgb="FF000000"/>
      <name val="Century Gothic"/>
      <family val="2"/>
    </font>
    <font>
      <b/>
      <sz val="10"/>
      <color rgb="FF000000"/>
      <name val="Arial"/>
      <family val="2"/>
    </font>
    <font>
      <sz val="10"/>
      <color theme="1"/>
      <name val="Arial"/>
      <family val="2"/>
    </font>
    <font>
      <b/>
      <sz val="12"/>
      <name val="Century Gothic"/>
      <family val="2"/>
    </font>
    <font>
      <sz val="10"/>
      <color rgb="FF000000"/>
      <name val="Aptos Narrow"/>
      <family val="2"/>
      <scheme val="minor"/>
    </font>
    <font>
      <u/>
      <sz val="10"/>
      <color theme="10"/>
      <name val="Aptos Narrow"/>
      <family val="2"/>
      <scheme val="minor"/>
    </font>
    <font>
      <sz val="9"/>
      <color rgb="FFFF0000"/>
      <name val="Century Gothic"/>
      <family val="2"/>
    </font>
    <font>
      <sz val="10"/>
      <color rgb="FFFF0000"/>
      <name val="Century Gothic"/>
      <family val="2"/>
    </font>
    <font>
      <b/>
      <sz val="10"/>
      <color rgb="FFFF0000"/>
      <name val="Century Gothic"/>
      <family val="2"/>
    </font>
    <font>
      <b/>
      <sz val="9"/>
      <color rgb="FFFF0000"/>
      <name val="Century Gothic"/>
      <family val="2"/>
    </font>
    <font>
      <sz val="11"/>
      <color rgb="FFFF0000"/>
      <name val="Century Gothic"/>
      <family val="2"/>
    </font>
    <font>
      <b/>
      <sz val="8"/>
      <color rgb="FFFF0000"/>
      <name val="Century Gothic"/>
      <family val="2"/>
    </font>
    <font>
      <b/>
      <sz val="11"/>
      <color rgb="FFFF0000"/>
      <name val="Century Gothic"/>
      <family val="2"/>
    </font>
    <font>
      <b/>
      <sz val="10"/>
      <color rgb="FFFF0000"/>
      <name val="Arial"/>
      <family val="2"/>
    </font>
    <font>
      <sz val="10"/>
      <color rgb="FFFF0000"/>
      <name val="Arial"/>
      <family val="2"/>
    </font>
    <font>
      <sz val="8"/>
      <color rgb="FFFF0000"/>
      <name val="Century Gothic"/>
      <family val="2"/>
    </font>
    <font>
      <i/>
      <sz val="9"/>
      <color rgb="FFFF0000"/>
      <name val="Aptos Narrow"/>
      <family val="2"/>
      <scheme val="minor"/>
    </font>
    <font>
      <sz val="10"/>
      <name val="Arial"/>
      <family val="2"/>
    </font>
    <font>
      <b/>
      <sz val="18"/>
      <name val="Verdana"/>
      <family val="2"/>
    </font>
    <font>
      <b/>
      <sz val="10"/>
      <name val="Roboto"/>
    </font>
    <font>
      <sz val="10"/>
      <color rgb="FF000000"/>
      <name val="Roboto"/>
    </font>
    <font>
      <sz val="11"/>
      <color theme="1"/>
      <name val="Aptos Narrow"/>
      <family val="2"/>
      <scheme val="minor"/>
    </font>
    <font>
      <sz val="12"/>
      <color rgb="FFFF0000"/>
      <name val="Times New Roman"/>
      <family val="1"/>
    </font>
    <font>
      <b/>
      <sz val="11"/>
      <color rgb="FFFF0000"/>
      <name val="Aptos Narrow"/>
      <family val="2"/>
      <scheme val="minor"/>
    </font>
    <font>
      <sz val="11"/>
      <name val="Century Gothic"/>
      <family val="2"/>
    </font>
  </fonts>
  <fills count="14">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rgb="FFBFBFBF"/>
        <bgColor indexed="64"/>
      </patternFill>
    </fill>
    <fill>
      <patternFill patternType="solid">
        <fgColor theme="0" tint="-0.249977111117893"/>
        <bgColor indexed="64"/>
      </patternFill>
    </fill>
    <fill>
      <patternFill patternType="solid">
        <fgColor rgb="FFD0D0D0"/>
        <bgColor indexed="64"/>
      </patternFill>
    </fill>
    <fill>
      <patternFill patternType="solid">
        <fgColor rgb="FFF2F2F2"/>
        <bgColor indexed="64"/>
      </patternFill>
    </fill>
    <fill>
      <patternFill patternType="solid">
        <fgColor rgb="FFE7E6E6"/>
        <bgColor indexed="64"/>
      </patternFill>
    </fill>
    <fill>
      <patternFill patternType="solid">
        <fgColor theme="0"/>
        <bgColor indexed="64"/>
      </patternFill>
    </fill>
    <fill>
      <patternFill patternType="solid">
        <fgColor theme="0" tint="-0.249977111117893"/>
        <bgColor rgb="FF990000"/>
      </patternFill>
    </fill>
    <fill>
      <patternFill patternType="solid">
        <fgColor rgb="FFFFFFFF"/>
        <bgColor rgb="FFFFFFFF"/>
      </patternFill>
    </fill>
    <fill>
      <patternFill patternType="solid">
        <fgColor theme="0" tint="-4.9989318521683403E-2"/>
        <bgColor indexed="64"/>
      </patternFill>
    </fill>
    <fill>
      <patternFill patternType="solid">
        <fgColor theme="5" tint="0.39997558519241921"/>
        <bgColor indexed="64"/>
      </patternFill>
    </fill>
  </fills>
  <borders count="6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right/>
      <top style="medium">
        <color rgb="FF000000"/>
      </top>
      <bottom style="medium">
        <color rgb="FF000000"/>
      </bottom>
      <diagonal/>
    </border>
    <border>
      <left/>
      <right style="dotted">
        <color rgb="FF000000"/>
      </right>
      <top/>
      <bottom style="medium">
        <color rgb="FF000000"/>
      </bottom>
      <diagonal/>
    </border>
    <border>
      <left style="medium">
        <color rgb="FF000000"/>
      </left>
      <right/>
      <top style="medium">
        <color rgb="FF000000"/>
      </top>
      <bottom style="medium">
        <color rgb="FF000000"/>
      </bottom>
      <diagonal/>
    </border>
    <border>
      <left style="medium">
        <color indexed="64"/>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rgb="FF000000"/>
      </bottom>
      <diagonal/>
    </border>
    <border>
      <left/>
      <right style="medium">
        <color indexed="64"/>
      </right>
      <top style="medium">
        <color indexed="64"/>
      </top>
      <bottom/>
      <diagonal/>
    </border>
    <border>
      <left style="medium">
        <color indexed="64"/>
      </left>
      <right style="medium">
        <color rgb="FF000000"/>
      </right>
      <top style="medium">
        <color rgb="FF000000"/>
      </top>
      <bottom style="medium">
        <color rgb="FF000000"/>
      </bottom>
      <diagonal/>
    </border>
    <border>
      <left/>
      <right style="thick">
        <color rgb="FF000000"/>
      </right>
      <top style="medium">
        <color indexed="64"/>
      </top>
      <bottom style="medium">
        <color indexed="64"/>
      </bottom>
      <diagonal/>
    </border>
    <border>
      <left/>
      <right style="thick">
        <color rgb="FF000000"/>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ck">
        <color rgb="FF000000"/>
      </left>
      <right style="thin">
        <color rgb="FF000000"/>
      </right>
      <top style="thick">
        <color rgb="FF000000"/>
      </top>
      <bottom style="thin">
        <color rgb="FF000000"/>
      </bottom>
      <diagonal/>
    </border>
    <border>
      <left style="thin">
        <color rgb="FF000000"/>
      </left>
      <right style="thin">
        <color rgb="FF000000"/>
      </right>
      <top style="thick">
        <color rgb="FF000000"/>
      </top>
      <bottom style="thin">
        <color rgb="FF000000"/>
      </bottom>
      <diagonal/>
    </border>
    <border>
      <left style="thin">
        <color rgb="FF000000"/>
      </left>
      <right style="thick">
        <color rgb="FF000000"/>
      </right>
      <top style="thick">
        <color rgb="FF000000"/>
      </top>
      <bottom style="thin">
        <color rgb="FF000000"/>
      </bottom>
      <diagonal/>
    </border>
    <border>
      <left style="thick">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ck">
        <color rgb="FF000000"/>
      </left>
      <right style="thin">
        <color rgb="FF000000"/>
      </right>
      <top style="thin">
        <color rgb="FF000000"/>
      </top>
      <bottom style="thick">
        <color rgb="FF000000"/>
      </bottom>
      <diagonal/>
    </border>
    <border>
      <left style="thin">
        <color rgb="FF000000"/>
      </left>
      <right style="thin">
        <color rgb="FF000000"/>
      </right>
      <top style="thin">
        <color rgb="FF000000"/>
      </top>
      <bottom style="thick">
        <color rgb="FF000000"/>
      </bottom>
      <diagonal/>
    </border>
    <border>
      <left style="thin">
        <color rgb="FF000000"/>
      </left>
      <right style="thick">
        <color rgb="FF000000"/>
      </right>
      <top style="thin">
        <color rgb="FF000000"/>
      </top>
      <bottom style="thick">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diagonal/>
    </border>
    <border>
      <left style="thin">
        <color rgb="FF000000"/>
      </left>
      <right/>
      <top style="thick">
        <color rgb="FF000000"/>
      </top>
      <bottom style="thin">
        <color rgb="FF000000"/>
      </bottom>
      <diagonal/>
    </border>
    <border>
      <left style="thin">
        <color rgb="FF000000"/>
      </left>
      <right/>
      <top style="thin">
        <color rgb="FF000000"/>
      </top>
      <bottom style="thick">
        <color rgb="FF000000"/>
      </bottom>
      <diagonal/>
    </border>
    <border>
      <left style="thin">
        <color rgb="FF000000"/>
      </left>
      <right/>
      <top/>
      <bottom style="thin">
        <color rgb="FF000000"/>
      </bottom>
      <diagonal/>
    </border>
    <border>
      <left style="thin">
        <color rgb="FF000000"/>
      </left>
      <right/>
      <top style="thin">
        <color rgb="FF000000"/>
      </top>
      <bottom style="medium">
        <color rgb="FF000000"/>
      </bottom>
      <diagonal/>
    </border>
  </borders>
  <cellStyleXfs count="6">
    <xf numFmtId="0" fontId="0" fillId="0" borderId="0"/>
    <xf numFmtId="0" fontId="19" fillId="0" borderId="0" applyNumberFormat="0" applyFill="0" applyBorder="0" applyAlignment="0" applyProtection="0"/>
    <xf numFmtId="0" fontId="31" fillId="0" borderId="0"/>
    <xf numFmtId="0" fontId="32" fillId="0" borderId="0" applyNumberFormat="0" applyFill="0" applyBorder="0" applyAlignment="0" applyProtection="0"/>
    <xf numFmtId="9" fontId="31" fillId="0" borderId="0" applyFont="0" applyFill="0" applyBorder="0" applyAlignment="0" applyProtection="0"/>
    <xf numFmtId="9" fontId="48" fillId="0" borderId="0" applyFont="0" applyFill="0" applyBorder="0" applyAlignment="0" applyProtection="0"/>
  </cellStyleXfs>
  <cellXfs count="539">
    <xf numFmtId="0" fontId="0" fillId="0" borderId="0" xfId="0"/>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2" xfId="0" applyFont="1" applyFill="1" applyBorder="1" applyAlignment="1">
      <alignment horizontal="center" vertical="center" wrapText="1"/>
    </xf>
    <xf numFmtId="0" fontId="6" fillId="0" borderId="3" xfId="0" applyFont="1" applyBorder="1" applyAlignment="1">
      <alignment horizontal="justify" vertical="center"/>
    </xf>
    <xf numFmtId="0" fontId="7" fillId="0" borderId="4" xfId="0" applyFont="1" applyBorder="1" applyAlignment="1">
      <alignment horizontal="justify" vertical="center" wrapText="1"/>
    </xf>
    <xf numFmtId="0" fontId="4" fillId="2" borderId="3" xfId="0" applyFont="1" applyFill="1" applyBorder="1" applyAlignment="1">
      <alignment horizontal="justify" vertical="center"/>
    </xf>
    <xf numFmtId="0" fontId="8" fillId="2" borderId="1" xfId="0" applyFont="1" applyFill="1" applyBorder="1" applyAlignment="1">
      <alignment horizontal="justify" vertical="center"/>
    </xf>
    <xf numFmtId="0" fontId="9" fillId="0" borderId="3" xfId="0" applyFont="1" applyBorder="1" applyAlignment="1">
      <alignment horizontal="justify" vertical="center"/>
    </xf>
    <xf numFmtId="0" fontId="0" fillId="0" borderId="0" xfId="0" applyAlignment="1">
      <alignment horizontal="center"/>
    </xf>
    <xf numFmtId="0" fontId="4"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7" fillId="0" borderId="3" xfId="0" applyFont="1" applyBorder="1" applyAlignment="1">
      <alignment vertical="center" wrapText="1"/>
    </xf>
    <xf numFmtId="0" fontId="9" fillId="0" borderId="3" xfId="0" applyFont="1" applyBorder="1" applyAlignment="1">
      <alignment vertical="center" wrapText="1"/>
    </xf>
    <xf numFmtId="0" fontId="4" fillId="4" borderId="1" xfId="0" applyFont="1" applyFill="1" applyBorder="1" applyAlignment="1">
      <alignment horizontal="justify" vertical="center"/>
    </xf>
    <xf numFmtId="0" fontId="7" fillId="0" borderId="3" xfId="0" applyFont="1" applyBorder="1" applyAlignment="1">
      <alignment horizontal="justify" vertical="center"/>
    </xf>
    <xf numFmtId="0" fontId="5" fillId="0" borderId="3" xfId="0" applyFont="1" applyBorder="1" applyAlignment="1">
      <alignment horizontal="justify" vertical="center"/>
    </xf>
    <xf numFmtId="0" fontId="11" fillId="4" borderId="4" xfId="0" applyFont="1" applyFill="1" applyBorder="1" applyAlignment="1">
      <alignment horizontal="center" vertical="center"/>
    </xf>
    <xf numFmtId="0" fontId="4" fillId="4" borderId="4" xfId="0" applyFont="1" applyFill="1" applyBorder="1" applyAlignment="1">
      <alignment horizontal="center" vertical="center" wrapText="1"/>
    </xf>
    <xf numFmtId="0" fontId="4" fillId="4" borderId="2" xfId="0" applyFont="1" applyFill="1" applyBorder="1" applyAlignment="1">
      <alignment horizontal="center" vertical="center"/>
    </xf>
    <xf numFmtId="0" fontId="7" fillId="0" borderId="3" xfId="0" applyFont="1" applyBorder="1" applyAlignment="1">
      <alignment horizontal="justify" vertical="center" wrapText="1"/>
    </xf>
    <xf numFmtId="0" fontId="11" fillId="4" borderId="14"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3" fillId="0" borderId="12" xfId="0" applyFont="1" applyBorder="1" applyAlignment="1">
      <alignment horizontal="center" vertical="center" wrapText="1"/>
    </xf>
    <xf numFmtId="0" fontId="4" fillId="4" borderId="1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7" fillId="0" borderId="12" xfId="0" applyFont="1" applyBorder="1" applyAlignment="1">
      <alignment horizontal="center" vertical="center" wrapText="1"/>
    </xf>
    <xf numFmtId="0" fontId="4" fillId="4" borderId="2" xfId="0" applyFont="1" applyFill="1" applyBorder="1" applyAlignment="1">
      <alignment horizontal="center" vertical="center" wrapText="1"/>
    </xf>
    <xf numFmtId="0" fontId="11" fillId="4" borderId="1" xfId="0" applyFont="1" applyFill="1" applyBorder="1" applyAlignment="1">
      <alignment horizontal="center" vertical="center"/>
    </xf>
    <xf numFmtId="0" fontId="11"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7" fillId="0" borderId="1" xfId="0" applyFont="1" applyBorder="1" applyAlignment="1">
      <alignment horizontal="justify" vertical="center"/>
    </xf>
    <xf numFmtId="0" fontId="7" fillId="0" borderId="1" xfId="0" applyFont="1" applyBorder="1" applyAlignment="1">
      <alignment horizontal="justify" vertical="center" wrapText="1"/>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10" fontId="7" fillId="0" borderId="9" xfId="0" applyNumberFormat="1" applyFont="1" applyBorder="1" applyAlignment="1">
      <alignment horizontal="center" vertical="center" wrapText="1"/>
    </xf>
    <xf numFmtId="0" fontId="0" fillId="0" borderId="0" xfId="0" applyAlignment="1">
      <alignment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10" fontId="7" fillId="0" borderId="1" xfId="0" applyNumberFormat="1" applyFont="1" applyBorder="1" applyAlignment="1">
      <alignment horizontal="center" vertical="center" wrapText="1"/>
    </xf>
    <xf numFmtId="0" fontId="7" fillId="0" borderId="4" xfId="0" applyFont="1" applyBorder="1" applyAlignment="1">
      <alignment vertical="center"/>
    </xf>
    <xf numFmtId="0" fontId="7" fillId="0" borderId="4" xfId="0" applyFont="1" applyBorder="1" applyAlignment="1">
      <alignment horizontal="center" vertical="center"/>
    </xf>
    <xf numFmtId="0" fontId="7" fillId="0" borderId="4" xfId="0" applyFont="1" applyBorder="1" applyAlignment="1">
      <alignment horizontal="center" vertical="center" wrapText="1"/>
    </xf>
    <xf numFmtId="0" fontId="2" fillId="0" borderId="22" xfId="0" applyFont="1" applyBorder="1"/>
    <xf numFmtId="0" fontId="7" fillId="0" borderId="3" xfId="0" applyFont="1" applyBorder="1" applyAlignment="1">
      <alignment horizontal="center" vertical="center" wrapText="1"/>
    </xf>
    <xf numFmtId="0" fontId="4" fillId="4" borderId="24"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7" fillId="0" borderId="3" xfId="0" applyFont="1" applyBorder="1" applyAlignment="1">
      <alignment vertical="center"/>
    </xf>
    <xf numFmtId="0" fontId="11" fillId="4" borderId="2" xfId="0" applyFont="1" applyFill="1" applyBorder="1" applyAlignment="1">
      <alignment horizontal="center" vertical="center" wrapText="1"/>
    </xf>
    <xf numFmtId="0" fontId="6" fillId="0" borderId="3" xfId="0" applyFont="1" applyBorder="1" applyAlignment="1">
      <alignment vertical="center"/>
    </xf>
    <xf numFmtId="0" fontId="6" fillId="0" borderId="1" xfId="0" applyFont="1" applyBorder="1" applyAlignment="1">
      <alignment vertical="center"/>
    </xf>
    <xf numFmtId="0" fontId="4" fillId="2" borderId="10" xfId="0" applyFont="1" applyFill="1" applyBorder="1" applyAlignment="1">
      <alignment horizontal="center" vertical="center" wrapText="1"/>
    </xf>
    <xf numFmtId="10" fontId="7" fillId="0" borderId="4"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9" fontId="7" fillId="0" borderId="1" xfId="0" applyNumberFormat="1" applyFont="1" applyBorder="1" applyAlignment="1">
      <alignment horizontal="center" vertical="center" wrapText="1"/>
    </xf>
    <xf numFmtId="0" fontId="7" fillId="0" borderId="10" xfId="0" applyFont="1" applyBorder="1" applyAlignment="1">
      <alignment horizontal="center" vertical="center" wrapText="1"/>
    </xf>
    <xf numFmtId="10" fontId="7" fillId="0" borderId="10" xfId="0" applyNumberFormat="1" applyFont="1" applyBorder="1" applyAlignment="1">
      <alignment horizontal="center" vertical="center" wrapText="1"/>
    </xf>
    <xf numFmtId="0" fontId="7" fillId="0" borderId="1" xfId="0" applyFont="1" applyBorder="1" applyAlignment="1">
      <alignment vertical="center"/>
    </xf>
    <xf numFmtId="0" fontId="5" fillId="5" borderId="1"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4" xfId="0" applyFont="1" applyBorder="1" applyAlignment="1">
      <alignment horizontal="center" vertical="center" wrapText="1"/>
    </xf>
    <xf numFmtId="0" fontId="11" fillId="2" borderId="10" xfId="0" applyFont="1" applyFill="1" applyBorder="1" applyAlignment="1">
      <alignment horizontal="center" vertical="center" wrapText="1"/>
    </xf>
    <xf numFmtId="0" fontId="11" fillId="2" borderId="10" xfId="0" applyFont="1" applyFill="1" applyBorder="1" applyAlignment="1">
      <alignment horizontal="center" vertical="center"/>
    </xf>
    <xf numFmtId="0" fontId="6" fillId="0" borderId="3" xfId="0" applyFont="1" applyBorder="1" applyAlignment="1">
      <alignment vertical="center" wrapText="1"/>
    </xf>
    <xf numFmtId="0" fontId="6" fillId="0" borderId="1" xfId="0" applyFont="1" applyBorder="1" applyAlignment="1">
      <alignment vertical="center" wrapText="1"/>
    </xf>
    <xf numFmtId="0" fontId="8" fillId="2" borderId="2" xfId="0" applyFont="1" applyFill="1" applyBorder="1" applyAlignment="1">
      <alignment horizontal="center" vertical="center"/>
    </xf>
    <xf numFmtId="0" fontId="8" fillId="2"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0" borderId="4" xfId="0" applyFont="1" applyBorder="1" applyAlignment="1">
      <alignment vertical="center" wrapText="1"/>
    </xf>
    <xf numFmtId="0" fontId="7" fillId="0" borderId="4" xfId="0" applyFont="1" applyBorder="1" applyAlignment="1">
      <alignment vertical="center" wrapText="1"/>
    </xf>
    <xf numFmtId="0" fontId="20" fillId="2" borderId="1" xfId="0" applyFont="1" applyFill="1" applyBorder="1" applyAlignment="1">
      <alignment horizontal="center" vertical="center" wrapText="1"/>
    </xf>
    <xf numFmtId="0" fontId="20" fillId="2" borderId="2" xfId="0" applyFont="1" applyFill="1" applyBorder="1" applyAlignment="1">
      <alignment horizontal="center" vertical="center" wrapText="1"/>
    </xf>
    <xf numFmtId="0" fontId="21" fillId="0" borderId="3" xfId="0" applyFont="1" applyBorder="1" applyAlignment="1">
      <alignment vertical="center" wrapText="1"/>
    </xf>
    <xf numFmtId="0" fontId="21" fillId="0" borderId="4" xfId="0" applyFont="1" applyBorder="1" applyAlignment="1">
      <alignment horizontal="center" vertical="center" wrapText="1"/>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3" fillId="0" borderId="0" xfId="0" applyFont="1" applyAlignment="1">
      <alignment vertical="center"/>
    </xf>
    <xf numFmtId="0" fontId="5" fillId="2" borderId="5" xfId="0" applyFont="1" applyFill="1" applyBorder="1" applyAlignment="1">
      <alignment vertical="center"/>
    </xf>
    <xf numFmtId="0" fontId="4" fillId="2" borderId="3" xfId="0" applyFont="1" applyFill="1" applyBorder="1" applyAlignment="1">
      <alignment vertical="center"/>
    </xf>
    <xf numFmtId="0" fontId="8" fillId="2" borderId="4" xfId="0" applyFont="1" applyFill="1" applyBorder="1" applyAlignment="1">
      <alignment horizontal="center" vertical="center"/>
    </xf>
    <xf numFmtId="0" fontId="8" fillId="2" borderId="4" xfId="0" applyFont="1" applyFill="1" applyBorder="1" applyAlignment="1">
      <alignment horizontal="center" vertical="center" wrapText="1"/>
    </xf>
    <xf numFmtId="0" fontId="3" fillId="0" borderId="0" xfId="0" applyFont="1" applyAlignment="1">
      <alignment vertical="center" wrapText="1"/>
    </xf>
    <xf numFmtId="0" fontId="4" fillId="6" borderId="1"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5" fillId="0" borderId="3" xfId="0" applyFont="1" applyBorder="1" applyAlignment="1">
      <alignment horizontal="center" vertical="center" wrapText="1"/>
    </xf>
    <xf numFmtId="0" fontId="4" fillId="2" borderId="1" xfId="0" applyFont="1" applyFill="1" applyBorder="1" applyAlignment="1">
      <alignment vertical="center"/>
    </xf>
    <xf numFmtId="0" fontId="11" fillId="2" borderId="2" xfId="0" applyFont="1" applyFill="1" applyBorder="1" applyAlignment="1">
      <alignment horizontal="center" vertical="center"/>
    </xf>
    <xf numFmtId="0" fontId="6" fillId="7" borderId="3" xfId="0" applyFont="1" applyFill="1" applyBorder="1" applyAlignment="1">
      <alignment vertical="center"/>
    </xf>
    <xf numFmtId="0" fontId="4" fillId="6" borderId="7"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23" fillId="0" borderId="0" xfId="0" applyFont="1" applyAlignment="1">
      <alignment horizontal="center" vertical="center" wrapText="1"/>
    </xf>
    <xf numFmtId="10" fontId="7" fillId="0" borderId="4" xfId="0" applyNumberFormat="1" applyFont="1" applyBorder="1" applyAlignment="1">
      <alignment horizontal="center" vertical="center"/>
    </xf>
    <xf numFmtId="0" fontId="7" fillId="0" borderId="5" xfId="0" applyFont="1" applyBorder="1" applyAlignment="1">
      <alignment vertical="center"/>
    </xf>
    <xf numFmtId="0" fontId="4" fillId="8" borderId="1" xfId="0" applyFont="1" applyFill="1" applyBorder="1" applyAlignment="1">
      <alignment horizontal="justify" vertical="center" wrapText="1"/>
    </xf>
    <xf numFmtId="9" fontId="7" fillId="0" borderId="4" xfId="0" applyNumberFormat="1" applyFont="1" applyBorder="1" applyAlignment="1">
      <alignment horizontal="justify" vertical="center" wrapText="1"/>
    </xf>
    <xf numFmtId="0" fontId="4" fillId="8" borderId="1" xfId="0" applyFont="1" applyFill="1" applyBorder="1" applyAlignment="1">
      <alignment horizontal="center" vertical="center" wrapText="1"/>
    </xf>
    <xf numFmtId="0" fontId="0" fillId="9" borderId="0" xfId="0" applyFill="1"/>
    <xf numFmtId="0" fontId="5" fillId="9" borderId="0" xfId="0" applyFont="1" applyFill="1" applyAlignment="1">
      <alignment horizontal="center" vertical="center" wrapText="1"/>
    </xf>
    <xf numFmtId="0" fontId="24" fillId="2" borderId="1" xfId="0" applyFont="1" applyFill="1" applyBorder="1" applyAlignment="1">
      <alignment horizontal="center" vertical="center"/>
    </xf>
    <xf numFmtId="0" fontId="24" fillId="2" borderId="2" xfId="0" applyFont="1" applyFill="1" applyBorder="1" applyAlignment="1">
      <alignment horizontal="center" vertical="center"/>
    </xf>
    <xf numFmtId="0" fontId="24" fillId="2" borderId="2" xfId="0" applyFont="1" applyFill="1" applyBorder="1" applyAlignment="1">
      <alignment horizontal="center" vertical="center" wrapText="1"/>
    </xf>
    <xf numFmtId="0" fontId="25" fillId="0" borderId="3" xfId="0" applyFont="1" applyBorder="1" applyAlignment="1">
      <alignment horizontal="center" vertical="center"/>
    </xf>
    <xf numFmtId="0" fontId="25" fillId="0" borderId="4" xfId="0" applyFont="1" applyBorder="1" applyAlignment="1">
      <alignment horizontal="center" vertical="center"/>
    </xf>
    <xf numFmtId="0" fontId="25" fillId="0" borderId="4" xfId="0" applyFont="1" applyBorder="1" applyAlignment="1">
      <alignment horizontal="center" vertical="center" wrapText="1"/>
    </xf>
    <xf numFmtId="0" fontId="11" fillId="4" borderId="25" xfId="0" applyFont="1" applyFill="1" applyBorder="1" applyAlignment="1">
      <alignment horizontal="center" vertical="center" wrapText="1"/>
    </xf>
    <xf numFmtId="0" fontId="11" fillId="4" borderId="13" xfId="0" applyFont="1" applyFill="1" applyBorder="1" applyAlignment="1">
      <alignment horizontal="center" vertical="center" wrapText="1"/>
    </xf>
    <xf numFmtId="12" fontId="26" fillId="0" borderId="9" xfId="0" applyNumberFormat="1" applyFont="1" applyBorder="1" applyAlignment="1">
      <alignment horizontal="center" vertical="center" wrapText="1"/>
    </xf>
    <xf numFmtId="12" fontId="13" fillId="0" borderId="12" xfId="0" quotePrefix="1" applyNumberFormat="1" applyFont="1" applyBorder="1" applyAlignment="1">
      <alignment horizontal="center" vertical="center" wrapText="1"/>
    </xf>
    <xf numFmtId="12" fontId="13" fillId="0" borderId="9" xfId="0" quotePrefix="1" applyNumberFormat="1" applyFont="1" applyBorder="1" applyAlignment="1">
      <alignment horizontal="center" vertical="center" wrapText="1"/>
    </xf>
    <xf numFmtId="12" fontId="26" fillId="0" borderId="9" xfId="0" quotePrefix="1" applyNumberFormat="1" applyFont="1" applyBorder="1" applyAlignment="1">
      <alignment horizontal="center" vertical="center" wrapText="1"/>
    </xf>
    <xf numFmtId="0" fontId="11" fillId="4" borderId="10"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4" fillId="4" borderId="1" xfId="0" applyFont="1" applyFill="1" applyBorder="1" applyAlignment="1">
      <alignment vertical="center" wrapText="1"/>
    </xf>
    <xf numFmtId="0" fontId="8" fillId="4" borderId="1" xfId="0" applyFont="1" applyFill="1" applyBorder="1" applyAlignment="1">
      <alignment horizontal="center" vertical="center"/>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13" xfId="0" applyFont="1" applyFill="1" applyBorder="1" applyAlignment="1">
      <alignment horizontal="center" vertical="center"/>
    </xf>
    <xf numFmtId="0" fontId="8" fillId="4" borderId="27" xfId="0" applyFont="1" applyFill="1" applyBorder="1" applyAlignment="1">
      <alignment horizontal="center" vertical="center" wrapText="1"/>
    </xf>
    <xf numFmtId="0" fontId="8" fillId="4" borderId="13" xfId="0" applyFont="1" applyFill="1" applyBorder="1" applyAlignment="1">
      <alignment horizontal="center" vertical="center" wrapText="1"/>
    </xf>
    <xf numFmtId="10" fontId="7" fillId="0" borderId="3" xfId="0" applyNumberFormat="1" applyFont="1" applyBorder="1" applyAlignment="1">
      <alignment horizontal="center" vertical="center" wrapText="1"/>
    </xf>
    <xf numFmtId="0" fontId="28" fillId="2" borderId="1" xfId="0" applyFont="1" applyFill="1" applyBorder="1" applyAlignment="1">
      <alignment horizontal="center" vertical="center"/>
    </xf>
    <xf numFmtId="10" fontId="6" fillId="0" borderId="4" xfId="0" applyNumberFormat="1" applyFont="1" applyBorder="1" applyAlignment="1">
      <alignment horizontal="center" vertical="center"/>
    </xf>
    <xf numFmtId="0" fontId="20" fillId="2" borderId="1"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21" fillId="0" borderId="1" xfId="0" applyFont="1" applyBorder="1" applyAlignment="1">
      <alignment vertical="center"/>
    </xf>
    <xf numFmtId="0" fontId="5" fillId="2" borderId="1" xfId="0" applyFont="1" applyFill="1" applyBorder="1" applyAlignment="1">
      <alignment horizontal="justify" vertical="center" wrapText="1"/>
    </xf>
    <xf numFmtId="0" fontId="4" fillId="2" borderId="2" xfId="0" applyFont="1" applyFill="1" applyBorder="1" applyAlignment="1">
      <alignment horizontal="justify" vertical="center" wrapText="1"/>
    </xf>
    <xf numFmtId="10" fontId="6" fillId="3" borderId="3" xfId="0" applyNumberFormat="1" applyFont="1" applyFill="1" applyBorder="1" applyAlignment="1">
      <alignment horizontal="center" vertical="center"/>
    </xf>
    <xf numFmtId="10" fontId="6" fillId="3" borderId="4" xfId="0" applyNumberFormat="1" applyFont="1" applyFill="1" applyBorder="1" applyAlignment="1">
      <alignment horizontal="center" vertical="center" wrapText="1"/>
    </xf>
    <xf numFmtId="10" fontId="13" fillId="0" borderId="4" xfId="0" applyNumberFormat="1" applyFont="1" applyBorder="1" applyAlignment="1">
      <alignment horizontal="center" vertical="center" wrapText="1"/>
    </xf>
    <xf numFmtId="0" fontId="27" fillId="0" borderId="3" xfId="0" applyFont="1" applyBorder="1" applyAlignment="1">
      <alignment vertical="center"/>
    </xf>
    <xf numFmtId="0" fontId="13" fillId="0" borderId="3" xfId="0" applyFont="1" applyBorder="1" applyAlignment="1">
      <alignment vertical="center"/>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1" fillId="2" borderId="3" xfId="0" applyFont="1" applyFill="1" applyBorder="1" applyAlignment="1">
      <alignment vertical="center"/>
    </xf>
    <xf numFmtId="0" fontId="2" fillId="0" borderId="22" xfId="0" applyFont="1" applyBorder="1" applyAlignment="1">
      <alignment vertical="center"/>
    </xf>
    <xf numFmtId="0" fontId="11" fillId="2" borderId="3" xfId="0" applyFont="1" applyFill="1" applyBorder="1" applyAlignment="1">
      <alignment horizontal="center" vertical="center"/>
    </xf>
    <xf numFmtId="0" fontId="13" fillId="0" borderId="22" xfId="0" applyFont="1" applyBorder="1" applyAlignment="1">
      <alignment horizontal="center" vertical="center" wrapText="1"/>
    </xf>
    <xf numFmtId="0" fontId="11" fillId="0" borderId="3" xfId="0" applyFont="1" applyBorder="1" applyAlignment="1">
      <alignment horizontal="center" vertical="center" wrapText="1"/>
    </xf>
    <xf numFmtId="0" fontId="11" fillId="2" borderId="3" xfId="0" applyFont="1" applyFill="1" applyBorder="1" applyAlignment="1">
      <alignment vertical="center" wrapText="1"/>
    </xf>
    <xf numFmtId="0" fontId="11" fillId="3" borderId="3" xfId="0" applyFont="1" applyFill="1" applyBorder="1" applyAlignment="1">
      <alignment horizontal="center" vertical="center"/>
    </xf>
    <xf numFmtId="0" fontId="19" fillId="0" borderId="0" xfId="1"/>
    <xf numFmtId="0" fontId="19" fillId="0" borderId="0" xfId="1" applyAlignment="1"/>
    <xf numFmtId="0" fontId="33" fillId="0" borderId="3" xfId="0" applyFont="1" applyBorder="1" applyAlignment="1">
      <alignment vertical="center"/>
    </xf>
    <xf numFmtId="0" fontId="34" fillId="0" borderId="4" xfId="0" applyFont="1" applyBorder="1" applyAlignment="1">
      <alignment horizontal="center" vertical="center" wrapText="1"/>
    </xf>
    <xf numFmtId="0" fontId="34" fillId="0" borderId="1" xfId="0" applyFont="1" applyBorder="1" applyAlignment="1">
      <alignment horizontal="center" vertical="center" wrapText="1"/>
    </xf>
    <xf numFmtId="0" fontId="34" fillId="0" borderId="10" xfId="0" applyFont="1" applyBorder="1" applyAlignment="1">
      <alignment horizontal="center" vertical="center" wrapText="1"/>
    </xf>
    <xf numFmtId="0" fontId="36" fillId="2" borderId="2" xfId="0" applyFont="1" applyFill="1" applyBorder="1" applyAlignment="1">
      <alignment horizontal="center" vertical="center" wrapText="1"/>
    </xf>
    <xf numFmtId="10" fontId="34" fillId="0" borderId="4" xfId="0" applyNumberFormat="1" applyFont="1" applyBorder="1" applyAlignment="1">
      <alignment horizontal="center" vertical="center" wrapText="1"/>
    </xf>
    <xf numFmtId="10" fontId="34" fillId="0" borderId="4" xfId="0" applyNumberFormat="1" applyFont="1" applyBorder="1" applyAlignment="1">
      <alignment horizontal="center" vertical="center"/>
    </xf>
    <xf numFmtId="0" fontId="37" fillId="0" borderId="4" xfId="0" applyFont="1" applyBorder="1" applyAlignment="1">
      <alignment horizontal="center" vertical="center" wrapText="1"/>
    </xf>
    <xf numFmtId="0" fontId="37" fillId="0" borderId="1" xfId="0" applyFont="1" applyBorder="1" applyAlignment="1">
      <alignment horizontal="center" vertical="center" wrapText="1"/>
    </xf>
    <xf numFmtId="0" fontId="21" fillId="0" borderId="1" xfId="0" applyFont="1" applyBorder="1" applyAlignment="1">
      <alignment horizontal="center" vertical="center"/>
    </xf>
    <xf numFmtId="0" fontId="34" fillId="0" borderId="1" xfId="0" applyFont="1" applyBorder="1" applyAlignment="1">
      <alignment vertical="center" wrapText="1"/>
    </xf>
    <xf numFmtId="10" fontId="34" fillId="0" borderId="1" xfId="0" applyNumberFormat="1" applyFont="1" applyBorder="1" applyAlignment="1">
      <alignment horizontal="center" vertical="center" wrapText="1"/>
    </xf>
    <xf numFmtId="0" fontId="34" fillId="0" borderId="12" xfId="0" applyFont="1" applyBorder="1" applyAlignment="1">
      <alignment horizontal="center" vertical="center" wrapText="1"/>
    </xf>
    <xf numFmtId="10" fontId="34" fillId="0" borderId="9" xfId="0" applyNumberFormat="1" applyFont="1" applyBorder="1" applyAlignment="1">
      <alignment horizontal="center" vertical="center" wrapText="1"/>
    </xf>
    <xf numFmtId="0" fontId="35" fillId="2" borderId="1" xfId="0" applyFont="1" applyFill="1" applyBorder="1" applyAlignment="1">
      <alignment horizontal="center" vertical="center" wrapText="1"/>
    </xf>
    <xf numFmtId="0" fontId="39" fillId="2" borderId="2" xfId="0" applyFont="1" applyFill="1" applyBorder="1" applyAlignment="1">
      <alignment horizontal="center" vertical="center" wrapText="1"/>
    </xf>
    <xf numFmtId="0" fontId="35" fillId="2" borderId="2" xfId="0" applyFont="1" applyFill="1" applyBorder="1" applyAlignment="1">
      <alignment horizontal="center" vertical="center" wrapText="1"/>
    </xf>
    <xf numFmtId="0" fontId="40" fillId="2" borderId="1" xfId="0" applyFont="1" applyFill="1" applyBorder="1" applyAlignment="1">
      <alignment horizontal="center" vertical="center"/>
    </xf>
    <xf numFmtId="0" fontId="29" fillId="0" borderId="1" xfId="0" applyFont="1" applyBorder="1" applyAlignment="1">
      <alignment vertical="center"/>
    </xf>
    <xf numFmtId="10" fontId="29" fillId="0" borderId="1" xfId="0" applyNumberFormat="1" applyFont="1" applyBorder="1" applyAlignment="1">
      <alignment horizontal="center" vertical="center"/>
    </xf>
    <xf numFmtId="10" fontId="29" fillId="0" borderId="1" xfId="0" applyNumberFormat="1" applyFont="1" applyBorder="1" applyAlignment="1">
      <alignment horizontal="center" vertical="center" wrapText="1"/>
    </xf>
    <xf numFmtId="10" fontId="41" fillId="0" borderId="1" xfId="0" applyNumberFormat="1" applyFont="1" applyBorder="1" applyAlignment="1">
      <alignment horizontal="center" vertical="center" wrapText="1"/>
    </xf>
    <xf numFmtId="0" fontId="29" fillId="0" borderId="1" xfId="0" applyFont="1" applyBorder="1" applyAlignment="1">
      <alignment vertical="center" wrapText="1"/>
    </xf>
    <xf numFmtId="10" fontId="29" fillId="0" borderId="1" xfId="0" applyNumberFormat="1" applyFont="1" applyBorder="1" applyAlignment="1">
      <alignment vertical="center"/>
    </xf>
    <xf numFmtId="0" fontId="7" fillId="0" borderId="12" xfId="0" applyFont="1" applyBorder="1" applyAlignment="1">
      <alignment horizontal="left" vertical="center" wrapText="1"/>
    </xf>
    <xf numFmtId="0" fontId="5" fillId="0" borderId="12" xfId="0" applyFont="1" applyBorder="1" applyAlignment="1">
      <alignment horizontal="left" vertical="center" wrapText="1"/>
    </xf>
    <xf numFmtId="0" fontId="35" fillId="4" borderId="16" xfId="0" applyFont="1" applyFill="1" applyBorder="1" applyAlignment="1">
      <alignment horizontal="center" vertical="center" wrapText="1"/>
    </xf>
    <xf numFmtId="0" fontId="35" fillId="4" borderId="9" xfId="0" applyFont="1" applyFill="1" applyBorder="1" applyAlignment="1">
      <alignment horizontal="center" vertical="center" wrapText="1"/>
    </xf>
    <xf numFmtId="0" fontId="36" fillId="4" borderId="1" xfId="0" applyFont="1" applyFill="1" applyBorder="1" applyAlignment="1">
      <alignment horizontal="center" vertical="center" wrapText="1"/>
    </xf>
    <xf numFmtId="0" fontId="38" fillId="2" borderId="2" xfId="0" applyFont="1" applyFill="1" applyBorder="1" applyAlignment="1">
      <alignment horizontal="center" vertical="center" wrapText="1"/>
    </xf>
    <xf numFmtId="0" fontId="38" fillId="2" borderId="2" xfId="0" applyFont="1" applyFill="1" applyBorder="1" applyAlignment="1">
      <alignment horizontal="center" vertical="center"/>
    </xf>
    <xf numFmtId="0" fontId="38" fillId="2" borderId="4" xfId="0" applyFont="1" applyFill="1" applyBorder="1" applyAlignment="1">
      <alignment horizontal="center" vertical="center"/>
    </xf>
    <xf numFmtId="0" fontId="34" fillId="0" borderId="4" xfId="0" applyFont="1" applyBorder="1" applyAlignment="1">
      <alignment horizontal="center" vertical="center"/>
    </xf>
    <xf numFmtId="10" fontId="21" fillId="0" borderId="4" xfId="0" applyNumberFormat="1" applyFont="1" applyBorder="1" applyAlignment="1">
      <alignment horizontal="right" vertical="center" wrapText="1"/>
    </xf>
    <xf numFmtId="10" fontId="22" fillId="0" borderId="4" xfId="0" applyNumberFormat="1" applyFont="1" applyBorder="1" applyAlignment="1">
      <alignment horizontal="right" vertical="center" wrapText="1"/>
    </xf>
    <xf numFmtId="2" fontId="37" fillId="0" borderId="4" xfId="0" applyNumberFormat="1" applyFont="1" applyBorder="1" applyAlignment="1">
      <alignment horizontal="center" vertical="center" wrapText="1"/>
    </xf>
    <xf numFmtId="2" fontId="21" fillId="0" borderId="4" xfId="0" applyNumberFormat="1" applyFont="1" applyBorder="1" applyAlignment="1">
      <alignment horizontal="center" vertical="center" wrapText="1"/>
    </xf>
    <xf numFmtId="9" fontId="21" fillId="0" borderId="4" xfId="0" applyNumberFormat="1" applyFont="1" applyBorder="1" applyAlignment="1">
      <alignment horizontal="right" vertical="center" wrapText="1"/>
    </xf>
    <xf numFmtId="9" fontId="22" fillId="0" borderId="4" xfId="0" applyNumberFormat="1" applyFont="1" applyBorder="1" applyAlignment="1">
      <alignment horizontal="right" vertical="center" wrapText="1"/>
    </xf>
    <xf numFmtId="10" fontId="37" fillId="0" borderId="4" xfId="5" applyNumberFormat="1" applyFont="1" applyBorder="1" applyAlignment="1">
      <alignment horizontal="right" vertical="center" wrapText="1"/>
    </xf>
    <xf numFmtId="0" fontId="39" fillId="2" borderId="1" xfId="0" applyFont="1" applyFill="1" applyBorder="1" applyAlignment="1">
      <alignment horizontal="center" vertical="center" wrapText="1"/>
    </xf>
    <xf numFmtId="0" fontId="37" fillId="0" borderId="3" xfId="0" applyFont="1" applyBorder="1" applyAlignment="1">
      <alignment vertical="center" wrapText="1"/>
    </xf>
    <xf numFmtId="9" fontId="37" fillId="0" borderId="4" xfId="0" applyNumberFormat="1" applyFont="1" applyBorder="1" applyAlignment="1">
      <alignment horizontal="center" vertical="center" wrapText="1"/>
    </xf>
    <xf numFmtId="10" fontId="37" fillId="0" borderId="4" xfId="0" applyNumberFormat="1" applyFont="1" applyBorder="1" applyAlignment="1">
      <alignment horizontal="center" vertical="center" wrapText="1"/>
    </xf>
    <xf numFmtId="0" fontId="35" fillId="4" borderId="5" xfId="0" applyFont="1" applyFill="1" applyBorder="1" applyAlignment="1">
      <alignment horizontal="center" vertical="center" wrapText="1"/>
    </xf>
    <xf numFmtId="0" fontId="35" fillId="4" borderId="3" xfId="0" applyFont="1" applyFill="1" applyBorder="1" applyAlignment="1">
      <alignment horizontal="center" vertical="center" wrapText="1"/>
    </xf>
    <xf numFmtId="10" fontId="21" fillId="0" borderId="4" xfId="0" applyNumberFormat="1" applyFont="1" applyBorder="1" applyAlignment="1">
      <alignment horizontal="center" vertical="center" wrapText="1"/>
    </xf>
    <xf numFmtId="0" fontId="34" fillId="3" borderId="4" xfId="0" applyFont="1" applyFill="1" applyBorder="1" applyAlignment="1">
      <alignment horizontal="center" vertical="center" wrapText="1"/>
    </xf>
    <xf numFmtId="0" fontId="0" fillId="0" borderId="32" xfId="0" applyBorder="1" applyAlignment="1">
      <alignment wrapText="1"/>
    </xf>
    <xf numFmtId="0" fontId="19" fillId="0" borderId="32" xfId="1" applyBorder="1"/>
    <xf numFmtId="9" fontId="0" fillId="0" borderId="32" xfId="0" applyNumberFormat="1" applyBorder="1" applyAlignment="1">
      <alignment horizontal="left" wrapText="1"/>
    </xf>
    <xf numFmtId="0" fontId="19" fillId="9" borderId="32" xfId="1" applyFill="1" applyBorder="1"/>
    <xf numFmtId="0" fontId="30" fillId="10" borderId="33" xfId="0" applyFont="1" applyFill="1" applyBorder="1" applyAlignment="1">
      <alignment horizontal="left" vertical="center" wrapText="1"/>
    </xf>
    <xf numFmtId="0" fontId="30" fillId="10" borderId="34" xfId="0" applyFont="1" applyFill="1" applyBorder="1" applyAlignment="1">
      <alignment horizontal="left" vertical="center" wrapText="1"/>
    </xf>
    <xf numFmtId="0" fontId="30" fillId="10" borderId="35" xfId="0" applyFont="1" applyFill="1" applyBorder="1" applyAlignment="1">
      <alignment horizontal="left" vertical="center" wrapText="1"/>
    </xf>
    <xf numFmtId="0" fontId="19" fillId="0" borderId="36" xfId="1" applyFill="1" applyBorder="1"/>
    <xf numFmtId="0" fontId="19" fillId="0" borderId="36" xfId="1" applyBorder="1"/>
    <xf numFmtId="0" fontId="19" fillId="0" borderId="38" xfId="1" applyBorder="1"/>
    <xf numFmtId="0" fontId="0" fillId="0" borderId="39" xfId="0" applyBorder="1" applyAlignment="1">
      <alignment wrapText="1"/>
    </xf>
    <xf numFmtId="0" fontId="19" fillId="0" borderId="39" xfId="1" applyBorder="1"/>
    <xf numFmtId="0" fontId="19" fillId="0" borderId="41" xfId="1" applyBorder="1"/>
    <xf numFmtId="0" fontId="0" fillId="0" borderId="42" xfId="0" applyBorder="1" applyAlignment="1">
      <alignment wrapText="1"/>
    </xf>
    <xf numFmtId="0" fontId="19" fillId="0" borderId="42" xfId="1" applyBorder="1"/>
    <xf numFmtId="0" fontId="19" fillId="0" borderId="44" xfId="1" applyBorder="1"/>
    <xf numFmtId="0" fontId="0" fillId="0" borderId="28" xfId="0" applyBorder="1" applyAlignment="1">
      <alignment wrapText="1"/>
    </xf>
    <xf numFmtId="0" fontId="19" fillId="0" borderId="28" xfId="1" applyBorder="1"/>
    <xf numFmtId="9" fontId="0" fillId="0" borderId="28" xfId="0" applyNumberFormat="1" applyBorder="1" applyAlignment="1">
      <alignment horizontal="left" wrapText="1"/>
    </xf>
    <xf numFmtId="0" fontId="19" fillId="0" borderId="46" xfId="1" applyBorder="1"/>
    <xf numFmtId="0" fontId="0" fillId="0" borderId="47" xfId="0" applyBorder="1" applyAlignment="1">
      <alignment wrapText="1"/>
    </xf>
    <xf numFmtId="0" fontId="19" fillId="0" borderId="47" xfId="1" applyBorder="1"/>
    <xf numFmtId="0" fontId="19" fillId="0" borderId="49" xfId="1" applyBorder="1"/>
    <xf numFmtId="0" fontId="19" fillId="0" borderId="51" xfId="1" applyBorder="1"/>
    <xf numFmtId="0" fontId="0" fillId="0" borderId="52" xfId="0" applyBorder="1" applyAlignment="1">
      <alignment wrapText="1"/>
    </xf>
    <xf numFmtId="0" fontId="19" fillId="0" borderId="52" xfId="1" applyBorder="1"/>
    <xf numFmtId="0" fontId="35" fillId="4" borderId="1" xfId="0" applyFont="1" applyFill="1" applyBorder="1" applyAlignment="1">
      <alignment horizontal="center" vertical="center" wrapText="1"/>
    </xf>
    <xf numFmtId="0" fontId="33" fillId="0" borderId="12" xfId="0" applyFont="1" applyBorder="1" applyAlignment="1">
      <alignment horizontal="center" vertical="center" wrapText="1"/>
    </xf>
    <xf numFmtId="0" fontId="8" fillId="4" borderId="1" xfId="0" applyFont="1" applyFill="1" applyBorder="1" applyAlignment="1">
      <alignment horizontal="center" vertical="center" wrapText="1"/>
    </xf>
    <xf numFmtId="0" fontId="38" fillId="4" borderId="1" xfId="0" applyFont="1" applyFill="1" applyBorder="1" applyAlignment="1">
      <alignment horizontal="center" vertical="center" wrapText="1"/>
    </xf>
    <xf numFmtId="2" fontId="7" fillId="0" borderId="1" xfId="0" applyNumberFormat="1" applyFont="1" applyBorder="1" applyAlignment="1">
      <alignment horizontal="center" vertical="center"/>
    </xf>
    <xf numFmtId="2" fontId="34" fillId="0" borderId="1" xfId="0" applyNumberFormat="1" applyFont="1" applyBorder="1" applyAlignment="1">
      <alignment horizontal="center" vertical="center" wrapText="1"/>
    </xf>
    <xf numFmtId="0" fontId="35" fillId="4" borderId="2" xfId="0" applyFont="1" applyFill="1" applyBorder="1" applyAlignment="1">
      <alignment horizontal="center" vertical="center" wrapText="1"/>
    </xf>
    <xf numFmtId="2" fontId="6"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xf>
    <xf numFmtId="9" fontId="27" fillId="0" borderId="10" xfId="5" applyFont="1" applyBorder="1" applyAlignment="1">
      <alignment horizontal="center" vertical="center" wrapText="1"/>
    </xf>
    <xf numFmtId="9" fontId="0" fillId="0" borderId="10" xfId="0" applyNumberFormat="1" applyBorder="1" applyAlignment="1">
      <alignment horizontal="center" vertical="center"/>
    </xf>
    <xf numFmtId="10" fontId="0" fillId="0" borderId="10" xfId="0" applyNumberFormat="1" applyBorder="1" applyAlignment="1">
      <alignment horizontal="center" vertical="center"/>
    </xf>
    <xf numFmtId="9" fontId="27" fillId="0" borderId="10" xfId="0" applyNumberFormat="1" applyFont="1" applyBorder="1" applyAlignment="1">
      <alignment horizontal="center" vertical="center" wrapText="1"/>
    </xf>
    <xf numFmtId="10" fontId="27" fillId="0" borderId="10" xfId="0" applyNumberFormat="1" applyFont="1" applyBorder="1" applyAlignment="1">
      <alignment horizontal="center" vertical="center" wrapText="1"/>
    </xf>
    <xf numFmtId="9" fontId="7" fillId="0" borderId="4" xfId="5" applyFont="1" applyBorder="1" applyAlignment="1">
      <alignment horizontal="justify" vertical="center" wrapText="1"/>
    </xf>
    <xf numFmtId="8" fontId="7" fillId="0" borderId="4" xfId="0" applyNumberFormat="1" applyFont="1" applyBorder="1" applyAlignment="1">
      <alignment vertical="center" wrapText="1"/>
    </xf>
    <xf numFmtId="8" fontId="13" fillId="0" borderId="4" xfId="0" applyNumberFormat="1" applyFont="1" applyBorder="1" applyAlignment="1">
      <alignment horizontal="center" vertical="center" wrapText="1"/>
    </xf>
    <xf numFmtId="8" fontId="33" fillId="0" borderId="4" xfId="0" applyNumberFormat="1" applyFont="1" applyBorder="1" applyAlignment="1">
      <alignment horizontal="center" vertical="center" wrapText="1"/>
    </xf>
    <xf numFmtId="10" fontId="34" fillId="0" borderId="10" xfId="0" applyNumberFormat="1" applyFont="1" applyBorder="1" applyAlignment="1">
      <alignment horizontal="center" vertical="center" wrapText="1"/>
    </xf>
    <xf numFmtId="0" fontId="35" fillId="5" borderId="1" xfId="0" applyFont="1" applyFill="1" applyBorder="1" applyAlignment="1">
      <alignment horizontal="center" vertical="center" wrapText="1"/>
    </xf>
    <xf numFmtId="2" fontId="34" fillId="12" borderId="1" xfId="0" applyNumberFormat="1" applyFont="1" applyFill="1" applyBorder="1" applyAlignment="1">
      <alignment horizontal="center" vertical="center" wrapText="1"/>
    </xf>
    <xf numFmtId="0" fontId="30" fillId="10" borderId="54" xfId="0" applyFont="1" applyFill="1" applyBorder="1" applyAlignment="1">
      <alignment horizontal="left" vertical="center" wrapText="1"/>
    </xf>
    <xf numFmtId="0" fontId="0" fillId="0" borderId="29" xfId="0" applyBorder="1" applyAlignment="1">
      <alignment wrapText="1"/>
    </xf>
    <xf numFmtId="9" fontId="0" fillId="0" borderId="29" xfId="0" applyNumberFormat="1" applyBorder="1" applyAlignment="1">
      <alignment horizontal="left" wrapText="1"/>
    </xf>
    <xf numFmtId="9" fontId="0" fillId="0" borderId="55" xfId="0" applyNumberFormat="1" applyBorder="1" applyAlignment="1">
      <alignment horizontal="left" wrapText="1"/>
    </xf>
    <xf numFmtId="0" fontId="0" fillId="0" borderId="56" xfId="0" applyBorder="1" applyAlignment="1">
      <alignment wrapText="1"/>
    </xf>
    <xf numFmtId="0" fontId="0" fillId="0" borderId="57" xfId="0" applyBorder="1" applyAlignment="1">
      <alignment wrapText="1"/>
    </xf>
    <xf numFmtId="0" fontId="0" fillId="0" borderId="58" xfId="0" applyBorder="1" applyAlignment="1">
      <alignment wrapText="1"/>
    </xf>
    <xf numFmtId="0" fontId="0" fillId="0" borderId="59" xfId="0" applyBorder="1" applyAlignment="1">
      <alignment wrapText="1"/>
    </xf>
    <xf numFmtId="0" fontId="0" fillId="0" borderId="22" xfId="0" applyBorder="1"/>
    <xf numFmtId="0" fontId="0" fillId="0" borderId="4" xfId="0" applyBorder="1"/>
    <xf numFmtId="2" fontId="34" fillId="9" borderId="1" xfId="0" applyNumberFormat="1" applyFont="1" applyFill="1" applyBorder="1" applyAlignment="1">
      <alignment horizontal="center" vertical="center" wrapText="1"/>
    </xf>
    <xf numFmtId="0" fontId="34" fillId="0" borderId="4" xfId="0" applyFont="1" applyBorder="1" applyAlignment="1">
      <alignment vertical="center"/>
    </xf>
    <xf numFmtId="0" fontId="34" fillId="0" borderId="4" xfId="0" applyFont="1" applyBorder="1" applyAlignment="1">
      <alignment vertical="center" wrapText="1"/>
    </xf>
    <xf numFmtId="0" fontId="19" fillId="0" borderId="37" xfId="1" applyBorder="1"/>
    <xf numFmtId="0" fontId="19" fillId="0" borderId="45" xfId="1" applyBorder="1"/>
    <xf numFmtId="0" fontId="19" fillId="0" borderId="48" xfId="1" applyBorder="1"/>
    <xf numFmtId="0" fontId="19" fillId="0" borderId="50" xfId="1" applyBorder="1"/>
    <xf numFmtId="0" fontId="19" fillId="0" borderId="53" xfId="1" applyBorder="1"/>
    <xf numFmtId="0" fontId="19" fillId="0" borderId="43" xfId="1" applyBorder="1"/>
    <xf numFmtId="0" fontId="19" fillId="0" borderId="40" xfId="1" applyBorder="1"/>
    <xf numFmtId="0" fontId="4" fillId="8" borderId="2" xfId="0" applyFont="1" applyFill="1" applyBorder="1" applyAlignment="1">
      <alignment horizontal="center" vertical="center" wrapText="1"/>
    </xf>
    <xf numFmtId="10" fontId="34" fillId="3" borderId="4" xfId="5" applyNumberFormat="1" applyFont="1" applyFill="1" applyBorder="1" applyAlignment="1">
      <alignment horizontal="center" vertical="center" wrapText="1"/>
    </xf>
    <xf numFmtId="10" fontId="34" fillId="0" borderId="3" xfId="0" applyNumberFormat="1" applyFont="1" applyBorder="1" applyAlignment="1">
      <alignment horizontal="center" vertical="center" wrapText="1"/>
    </xf>
    <xf numFmtId="2" fontId="34" fillId="0" borderId="4" xfId="0" applyNumberFormat="1" applyFont="1" applyBorder="1" applyAlignment="1">
      <alignment horizontal="center" vertical="center" wrapText="1"/>
    </xf>
    <xf numFmtId="1" fontId="4" fillId="8" borderId="4" xfId="0" applyNumberFormat="1" applyFont="1" applyFill="1" applyBorder="1" applyAlignment="1">
      <alignment horizontal="center" vertical="center" wrapText="1"/>
    </xf>
    <xf numFmtId="1" fontId="35" fillId="8" borderId="4" xfId="0" applyNumberFormat="1" applyFont="1" applyFill="1" applyBorder="1" applyAlignment="1">
      <alignment horizontal="center" vertical="center" wrapText="1"/>
    </xf>
    <xf numFmtId="1" fontId="7" fillId="0" borderId="4" xfId="0" applyNumberFormat="1" applyFont="1" applyBorder="1" applyAlignment="1">
      <alignment horizontal="center" vertical="center" wrapText="1"/>
    </xf>
    <xf numFmtId="1" fontId="34" fillId="0" borderId="4" xfId="0" applyNumberFormat="1" applyFont="1" applyBorder="1" applyAlignment="1">
      <alignment horizontal="center" vertical="center" wrapText="1"/>
    </xf>
    <xf numFmtId="0" fontId="36" fillId="4" borderId="2" xfId="0" applyFont="1" applyFill="1" applyBorder="1" applyAlignment="1">
      <alignment horizontal="center" vertical="center" wrapText="1"/>
    </xf>
    <xf numFmtId="2" fontId="6" fillId="0" borderId="4" xfId="0" applyNumberFormat="1" applyFont="1" applyBorder="1" applyAlignment="1">
      <alignment horizontal="center" vertical="center" wrapText="1"/>
    </xf>
    <xf numFmtId="2" fontId="7" fillId="0" borderId="4" xfId="0" applyNumberFormat="1" applyFont="1" applyBorder="1" applyAlignment="1">
      <alignment horizontal="center" vertical="center" wrapText="1"/>
    </xf>
    <xf numFmtId="1" fontId="7" fillId="0" borderId="3" xfId="0" applyNumberFormat="1" applyFont="1" applyBorder="1" applyAlignment="1">
      <alignment horizontal="center" vertical="center" wrapText="1"/>
    </xf>
    <xf numFmtId="1" fontId="6" fillId="3" borderId="3" xfId="0" applyNumberFormat="1" applyFont="1" applyFill="1" applyBorder="1" applyAlignment="1">
      <alignment horizontal="center" vertical="center" wrapText="1"/>
    </xf>
    <xf numFmtId="1" fontId="6" fillId="3" borderId="4" xfId="0" applyNumberFormat="1" applyFont="1" applyFill="1" applyBorder="1" applyAlignment="1">
      <alignment horizontal="center" vertical="center" wrapText="1"/>
    </xf>
    <xf numFmtId="1" fontId="34" fillId="3" borderId="4" xfId="0" applyNumberFormat="1" applyFont="1" applyFill="1" applyBorder="1" applyAlignment="1">
      <alignment horizontal="center" vertical="center" wrapText="1"/>
    </xf>
    <xf numFmtId="10" fontId="13" fillId="0" borderId="4" xfId="0" applyNumberFormat="1" applyFont="1" applyBorder="1" applyAlignment="1">
      <alignment horizontal="center" vertical="center"/>
    </xf>
    <xf numFmtId="10" fontId="33" fillId="0" borderId="4" xfId="0" applyNumberFormat="1" applyFont="1" applyBorder="1" applyAlignment="1">
      <alignment horizontal="center" vertical="center"/>
    </xf>
    <xf numFmtId="1" fontId="13" fillId="0" borderId="4" xfId="0" applyNumberFormat="1" applyFont="1" applyBorder="1" applyAlignment="1">
      <alignment horizontal="center" vertical="center" wrapText="1"/>
    </xf>
    <xf numFmtId="1" fontId="33" fillId="0" borderId="4" xfId="0" applyNumberFormat="1" applyFont="1" applyBorder="1" applyAlignment="1">
      <alignment horizontal="center" vertical="center" wrapText="1"/>
    </xf>
    <xf numFmtId="10" fontId="33" fillId="0" borderId="4" xfId="0" applyNumberFormat="1" applyFont="1" applyBorder="1" applyAlignment="1">
      <alignment horizontal="center" vertical="center" wrapText="1"/>
    </xf>
    <xf numFmtId="1" fontId="27" fillId="0" borderId="4" xfId="0" applyNumberFormat="1" applyFont="1" applyBorder="1" applyAlignment="1">
      <alignment horizontal="center" vertical="center" wrapText="1"/>
    </xf>
    <xf numFmtId="1" fontId="27" fillId="0" borderId="4" xfId="0" applyNumberFormat="1" applyFont="1" applyBorder="1" applyAlignment="1">
      <alignment horizontal="center" vertical="center"/>
    </xf>
    <xf numFmtId="1" fontId="33" fillId="0" borderId="4" xfId="0" applyNumberFormat="1" applyFont="1" applyBorder="1" applyAlignment="1">
      <alignment horizontal="center" vertical="center"/>
    </xf>
    <xf numFmtId="1" fontId="9" fillId="0" borderId="4" xfId="0" applyNumberFormat="1" applyFont="1" applyBorder="1" applyAlignment="1">
      <alignment horizontal="center" vertical="center" wrapText="1"/>
    </xf>
    <xf numFmtId="2" fontId="9" fillId="0" borderId="4" xfId="0" applyNumberFormat="1" applyFont="1" applyBorder="1" applyAlignment="1">
      <alignment horizontal="center" vertical="center"/>
    </xf>
    <xf numFmtId="2" fontId="9" fillId="0" borderId="4" xfId="0" applyNumberFormat="1" applyFont="1" applyBorder="1" applyAlignment="1">
      <alignment horizontal="center" vertical="center" wrapText="1"/>
    </xf>
    <xf numFmtId="2" fontId="42" fillId="0" borderId="4" xfId="0" applyNumberFormat="1" applyFont="1" applyBorder="1" applyAlignment="1">
      <alignment horizontal="center" vertical="center" wrapText="1"/>
    </xf>
    <xf numFmtId="1" fontId="10" fillId="3" borderId="4" xfId="0" applyNumberFormat="1" applyFont="1" applyFill="1" applyBorder="1" applyAlignment="1">
      <alignment horizontal="center" vertical="center" wrapText="1"/>
    </xf>
    <xf numFmtId="1" fontId="6" fillId="0" borderId="4" xfId="0" applyNumberFormat="1" applyFont="1" applyBorder="1" applyAlignment="1">
      <alignment horizontal="center" vertical="center"/>
    </xf>
    <xf numFmtId="1" fontId="4" fillId="2" borderId="4" xfId="0" applyNumberFormat="1" applyFont="1" applyFill="1" applyBorder="1" applyAlignment="1">
      <alignment horizontal="center" vertical="center"/>
    </xf>
    <xf numFmtId="1" fontId="35" fillId="2" borderId="4" xfId="0" applyNumberFormat="1" applyFont="1" applyFill="1" applyBorder="1" applyAlignment="1">
      <alignment horizontal="center" vertical="center"/>
    </xf>
    <xf numFmtId="1" fontId="9" fillId="0" borderId="1" xfId="0" applyNumberFormat="1" applyFont="1" applyBorder="1" applyAlignment="1">
      <alignment horizontal="center" vertical="center" wrapText="1"/>
    </xf>
    <xf numFmtId="1" fontId="42" fillId="0" borderId="1" xfId="0" applyNumberFormat="1" applyFont="1" applyBorder="1" applyAlignment="1">
      <alignment horizontal="center" vertical="center" wrapText="1"/>
    </xf>
    <xf numFmtId="9" fontId="27" fillId="0" borderId="4" xfId="0" applyNumberFormat="1" applyFont="1" applyBorder="1" applyAlignment="1">
      <alignment horizontal="center" vertical="center"/>
    </xf>
    <xf numFmtId="9" fontId="27" fillId="0" borderId="22" xfId="0" applyNumberFormat="1" applyFont="1" applyBorder="1" applyAlignment="1">
      <alignment horizontal="center" vertical="center"/>
    </xf>
    <xf numFmtId="9" fontId="13" fillId="0" borderId="2" xfId="0" applyNumberFormat="1" applyFont="1" applyBorder="1" applyAlignment="1">
      <alignment horizontal="center" vertical="center"/>
    </xf>
    <xf numFmtId="9" fontId="33" fillId="0" borderId="2" xfId="0" applyNumberFormat="1" applyFont="1" applyBorder="1" applyAlignment="1">
      <alignment horizontal="center" vertical="center"/>
    </xf>
    <xf numFmtId="1" fontId="6" fillId="0" borderId="3" xfId="0" applyNumberFormat="1" applyFont="1" applyBorder="1" applyAlignment="1">
      <alignment horizontal="center" vertical="center"/>
    </xf>
    <xf numFmtId="2" fontId="13" fillId="0" borderId="1" xfId="0" applyNumberFormat="1" applyFont="1" applyBorder="1" applyAlignment="1">
      <alignment horizontal="center" vertical="center" wrapText="1"/>
    </xf>
    <xf numFmtId="2" fontId="13" fillId="0" borderId="1" xfId="0" applyNumberFormat="1" applyFont="1" applyBorder="1" applyAlignment="1">
      <alignment horizontal="center" vertical="center"/>
    </xf>
    <xf numFmtId="2" fontId="33" fillId="0" borderId="1" xfId="0" applyNumberFormat="1" applyFont="1" applyBorder="1" applyAlignment="1">
      <alignment horizontal="center" vertical="center" wrapText="1"/>
    </xf>
    <xf numFmtId="2" fontId="12" fillId="0" borderId="1" xfId="0" applyNumberFormat="1" applyFont="1" applyBorder="1" applyAlignment="1">
      <alignment horizontal="center" vertical="center" wrapText="1"/>
    </xf>
    <xf numFmtId="2" fontId="12" fillId="0" borderId="1" xfId="0" applyNumberFormat="1" applyFont="1" applyBorder="1" applyAlignment="1">
      <alignment horizontal="center" vertical="center"/>
    </xf>
    <xf numFmtId="2" fontId="36" fillId="0" borderId="1" xfId="0" applyNumberFormat="1" applyFont="1" applyBorder="1" applyAlignment="1">
      <alignment horizontal="center" vertical="center" wrapText="1"/>
    </xf>
    <xf numFmtId="2" fontId="7" fillId="0" borderId="4" xfId="0" applyNumberFormat="1" applyFont="1" applyBorder="1" applyAlignment="1">
      <alignment horizontal="center" vertical="center"/>
    </xf>
    <xf numFmtId="2" fontId="5" fillId="0" borderId="4" xfId="0" applyNumberFormat="1" applyFont="1" applyBorder="1" applyAlignment="1">
      <alignment horizontal="center" vertical="center" wrapText="1"/>
    </xf>
    <xf numFmtId="2" fontId="5" fillId="0" borderId="4" xfId="0" applyNumberFormat="1" applyFont="1" applyBorder="1" applyAlignment="1">
      <alignment horizontal="center" vertical="center"/>
    </xf>
    <xf numFmtId="2" fontId="35" fillId="0" borderId="4" xfId="0" applyNumberFormat="1" applyFont="1" applyBorder="1" applyAlignment="1">
      <alignment horizontal="center" vertical="center" wrapText="1"/>
    </xf>
    <xf numFmtId="10" fontId="7" fillId="0" borderId="1" xfId="5" applyNumberFormat="1" applyFont="1" applyBorder="1" applyAlignment="1">
      <alignment horizontal="center" vertical="center" wrapText="1"/>
    </xf>
    <xf numFmtId="10" fontId="7" fillId="0" borderId="1" xfId="5" applyNumberFormat="1" applyFont="1" applyBorder="1" applyAlignment="1">
      <alignment horizontal="center" vertical="center"/>
    </xf>
    <xf numFmtId="10" fontId="34" fillId="0" borderId="1" xfId="5" applyNumberFormat="1" applyFont="1" applyBorder="1" applyAlignment="1">
      <alignment horizontal="center" vertical="center" wrapText="1"/>
    </xf>
    <xf numFmtId="10" fontId="5" fillId="0" borderId="1" xfId="5" applyNumberFormat="1" applyFont="1" applyBorder="1" applyAlignment="1">
      <alignment horizontal="center" vertical="center" wrapText="1"/>
    </xf>
    <xf numFmtId="10" fontId="5" fillId="0" borderId="1" xfId="5" applyNumberFormat="1" applyFont="1" applyBorder="1" applyAlignment="1">
      <alignment horizontal="center" vertical="center"/>
    </xf>
    <xf numFmtId="10" fontId="35" fillId="0" borderId="1" xfId="5" applyNumberFormat="1" applyFont="1" applyBorder="1" applyAlignment="1">
      <alignment horizontal="center" vertical="center" wrapText="1"/>
    </xf>
    <xf numFmtId="10" fontId="7" fillId="0" borderId="1" xfId="0" applyNumberFormat="1" applyFont="1" applyBorder="1" applyAlignment="1">
      <alignment horizontal="center" vertical="center"/>
    </xf>
    <xf numFmtId="10" fontId="5"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xf>
    <xf numFmtId="10" fontId="35" fillId="0" borderId="1" xfId="0" applyNumberFormat="1" applyFont="1" applyBorder="1" applyAlignment="1">
      <alignment horizontal="center" vertical="center" wrapText="1"/>
    </xf>
    <xf numFmtId="0" fontId="35" fillId="0" borderId="1" xfId="0" applyFont="1" applyBorder="1" applyAlignment="1">
      <alignment horizontal="center" vertical="center" wrapText="1"/>
    </xf>
    <xf numFmtId="1" fontId="13" fillId="0" borderId="9" xfId="0" applyNumberFormat="1" applyFont="1" applyBorder="1" applyAlignment="1">
      <alignment horizontal="center" vertical="center" wrapText="1"/>
    </xf>
    <xf numFmtId="1" fontId="33" fillId="0" borderId="9" xfId="0" applyNumberFormat="1" applyFont="1" applyBorder="1" applyAlignment="1">
      <alignment horizontal="center" vertical="center" wrapText="1"/>
    </xf>
    <xf numFmtId="2" fontId="7" fillId="0" borderId="16" xfId="0" applyNumberFormat="1" applyFont="1" applyBorder="1" applyAlignment="1">
      <alignment horizontal="center" vertical="center" wrapText="1"/>
    </xf>
    <xf numFmtId="2" fontId="7" fillId="0" borderId="9" xfId="0" applyNumberFormat="1" applyFont="1" applyBorder="1" applyAlignment="1">
      <alignment horizontal="center" vertical="center" wrapText="1"/>
    </xf>
    <xf numFmtId="2" fontId="34" fillId="0" borderId="16" xfId="0" applyNumberFormat="1" applyFont="1" applyBorder="1" applyAlignment="1">
      <alignment horizontal="center" vertical="center" wrapText="1"/>
    </xf>
    <xf numFmtId="2" fontId="34" fillId="0" borderId="9" xfId="0" applyNumberFormat="1" applyFont="1" applyBorder="1" applyAlignment="1">
      <alignment horizontal="center" vertical="center" wrapText="1"/>
    </xf>
    <xf numFmtId="2" fontId="5" fillId="0" borderId="16" xfId="0" applyNumberFormat="1" applyFont="1" applyBorder="1" applyAlignment="1">
      <alignment horizontal="center" vertical="center" wrapText="1"/>
    </xf>
    <xf numFmtId="2" fontId="5" fillId="0" borderId="9" xfId="0" applyNumberFormat="1" applyFont="1" applyBorder="1" applyAlignment="1">
      <alignment horizontal="center" vertical="center" wrapText="1"/>
    </xf>
    <xf numFmtId="2" fontId="35" fillId="0" borderId="9" xfId="0" applyNumberFormat="1" applyFont="1" applyBorder="1" applyAlignment="1">
      <alignment horizontal="center" vertical="center" wrapText="1"/>
    </xf>
    <xf numFmtId="2" fontId="7" fillId="0" borderId="1" xfId="0" applyNumberFormat="1" applyFont="1" applyBorder="1" applyAlignment="1">
      <alignment horizontal="center" vertical="center" wrapText="1"/>
    </xf>
    <xf numFmtId="2" fontId="34" fillId="0" borderId="4" xfId="0" applyNumberFormat="1" applyFont="1" applyBorder="1" applyAlignment="1">
      <alignment horizontal="center" vertical="center"/>
    </xf>
    <xf numFmtId="10" fontId="7" fillId="0" borderId="9" xfId="5" applyNumberFormat="1" applyFont="1" applyBorder="1" applyAlignment="1">
      <alignment horizontal="center" vertical="center" wrapText="1"/>
    </xf>
    <xf numFmtId="10" fontId="34" fillId="0" borderId="9" xfId="5" applyNumberFormat="1" applyFont="1" applyBorder="1" applyAlignment="1">
      <alignment horizontal="center" vertical="center" wrapText="1"/>
    </xf>
    <xf numFmtId="2" fontId="8" fillId="4" borderId="4" xfId="0" applyNumberFormat="1" applyFont="1" applyFill="1" applyBorder="1" applyAlignment="1">
      <alignment horizontal="center" vertical="center" wrapText="1"/>
    </xf>
    <xf numFmtId="2" fontId="38" fillId="4" borderId="4" xfId="0" applyNumberFormat="1" applyFont="1" applyFill="1" applyBorder="1" applyAlignment="1">
      <alignment horizontal="center" vertical="center" wrapText="1"/>
    </xf>
    <xf numFmtId="2" fontId="34" fillId="0" borderId="1" xfId="0" applyNumberFormat="1" applyFont="1" applyBorder="1" applyAlignment="1">
      <alignment horizontal="center" vertical="center"/>
    </xf>
    <xf numFmtId="1" fontId="7" fillId="0" borderId="1" xfId="0" applyNumberFormat="1" applyFont="1" applyBorder="1" applyAlignment="1">
      <alignment horizontal="center" vertical="center" wrapText="1"/>
    </xf>
    <xf numFmtId="1" fontId="34" fillId="0" borderId="1" xfId="0" applyNumberFormat="1" applyFont="1" applyBorder="1" applyAlignment="1">
      <alignment horizontal="center" vertical="center" wrapText="1"/>
    </xf>
    <xf numFmtId="1" fontId="7" fillId="0" borderId="10" xfId="0" applyNumberFormat="1" applyFont="1" applyBorder="1" applyAlignment="1">
      <alignment horizontal="center" vertical="center" wrapText="1"/>
    </xf>
    <xf numFmtId="1" fontId="34" fillId="0" borderId="10" xfId="0" applyNumberFormat="1" applyFont="1" applyBorder="1" applyAlignment="1">
      <alignment horizontal="center" vertical="center" wrapText="1"/>
    </xf>
    <xf numFmtId="2" fontId="7" fillId="9" borderId="4" xfId="0" applyNumberFormat="1" applyFont="1" applyFill="1" applyBorder="1" applyAlignment="1">
      <alignment horizontal="center" vertical="center" wrapText="1"/>
    </xf>
    <xf numFmtId="2" fontId="6" fillId="9" borderId="4" xfId="0" applyNumberFormat="1" applyFont="1" applyFill="1" applyBorder="1" applyAlignment="1">
      <alignment horizontal="center" vertical="center" wrapText="1"/>
    </xf>
    <xf numFmtId="0" fontId="36" fillId="2" borderId="10" xfId="0" applyFont="1" applyFill="1" applyBorder="1" applyAlignment="1">
      <alignment horizontal="center" vertical="center" wrapText="1"/>
    </xf>
    <xf numFmtId="2" fontId="6" fillId="0" borderId="10" xfId="0" applyNumberFormat="1" applyFont="1" applyBorder="1" applyAlignment="1">
      <alignment horizontal="center" vertical="center" wrapText="1"/>
    </xf>
    <xf numFmtId="2" fontId="6" fillId="0" borderId="10" xfId="0" applyNumberFormat="1" applyFont="1" applyBorder="1" applyAlignment="1">
      <alignment horizontal="center" vertical="center"/>
    </xf>
    <xf numFmtId="2" fontId="34" fillId="0" borderId="10" xfId="0" applyNumberFormat="1" applyFont="1" applyBorder="1" applyAlignment="1">
      <alignment horizontal="center" vertical="center" wrapText="1"/>
    </xf>
    <xf numFmtId="2" fontId="2" fillId="0" borderId="10" xfId="0" applyNumberFormat="1" applyFont="1" applyBorder="1"/>
    <xf numFmtId="2" fontId="6" fillId="0" borderId="4" xfId="0" applyNumberFormat="1" applyFont="1" applyBorder="1" applyAlignment="1">
      <alignment horizontal="center" vertical="center"/>
    </xf>
    <xf numFmtId="2" fontId="2" fillId="0" borderId="4" xfId="0" applyNumberFormat="1" applyFont="1" applyBorder="1"/>
    <xf numFmtId="1" fontId="6" fillId="3" borderId="1" xfId="0" applyNumberFormat="1" applyFont="1" applyFill="1" applyBorder="1" applyAlignment="1">
      <alignment horizontal="center" vertical="center" wrapText="1"/>
    </xf>
    <xf numFmtId="1" fontId="34" fillId="3" borderId="1" xfId="0" applyNumberFormat="1" applyFont="1" applyFill="1" applyBorder="1" applyAlignment="1">
      <alignment horizontal="center" vertical="center" wrapText="1"/>
    </xf>
    <xf numFmtId="1" fontId="6" fillId="0" borderId="4" xfId="0" applyNumberFormat="1" applyFont="1" applyBorder="1" applyAlignment="1">
      <alignment vertical="center" wrapText="1"/>
    </xf>
    <xf numFmtId="9" fontId="34" fillId="0" borderId="4" xfId="5" applyFont="1" applyBorder="1" applyAlignment="1">
      <alignment vertical="center" wrapText="1"/>
    </xf>
    <xf numFmtId="1" fontId="34" fillId="0" borderId="4" xfId="5" applyNumberFormat="1" applyFont="1" applyBorder="1" applyAlignment="1">
      <alignment vertical="center" wrapText="1"/>
    </xf>
    <xf numFmtId="10" fontId="7" fillId="0" borderId="4" xfId="5" applyNumberFormat="1" applyFont="1" applyBorder="1" applyAlignment="1">
      <alignment horizontal="center" vertical="center" wrapText="1"/>
    </xf>
    <xf numFmtId="10" fontId="34" fillId="0" borderId="4" xfId="5" applyNumberFormat="1" applyFont="1" applyBorder="1" applyAlignment="1">
      <alignment horizontal="center" vertical="center" wrapText="1"/>
    </xf>
    <xf numFmtId="9" fontId="6" fillId="0" borderId="1" xfId="5" applyFont="1" applyBorder="1" applyAlignment="1">
      <alignment horizontal="center" vertical="center" wrapText="1"/>
    </xf>
    <xf numFmtId="10" fontId="6" fillId="0" borderId="1" xfId="0" applyNumberFormat="1" applyFont="1" applyBorder="1" applyAlignment="1">
      <alignment horizontal="center" vertical="center" wrapText="1"/>
    </xf>
    <xf numFmtId="0" fontId="51" fillId="0" borderId="1" xfId="0" applyFont="1" applyBorder="1" applyAlignment="1">
      <alignment horizontal="center" vertical="center" wrapText="1"/>
    </xf>
    <xf numFmtId="0" fontId="0" fillId="13" borderId="0" xfId="0" applyFill="1"/>
    <xf numFmtId="2" fontId="22" fillId="0" borderId="4" xfId="0" applyNumberFormat="1" applyFont="1" applyBorder="1" applyAlignment="1">
      <alignment horizontal="center" vertical="center" wrapText="1"/>
    </xf>
    <xf numFmtId="1" fontId="37" fillId="0" borderId="4" xfId="0" applyNumberFormat="1" applyFont="1" applyBorder="1" applyAlignment="1">
      <alignment horizontal="center" vertical="center" wrapText="1"/>
    </xf>
    <xf numFmtId="1" fontId="7" fillId="0" borderId="4" xfId="0" applyNumberFormat="1" applyFont="1" applyBorder="1" applyAlignment="1">
      <alignment horizontal="center" vertical="center"/>
    </xf>
    <xf numFmtId="1" fontId="34" fillId="0" borderId="4" xfId="0" applyNumberFormat="1" applyFont="1" applyBorder="1" applyAlignment="1">
      <alignment horizontal="center" vertical="center"/>
    </xf>
    <xf numFmtId="1" fontId="5" fillId="0" borderId="4" xfId="0" applyNumberFormat="1" applyFont="1" applyBorder="1" applyAlignment="1">
      <alignment horizontal="center" vertical="center" wrapText="1"/>
    </xf>
    <xf numFmtId="1" fontId="35" fillId="0" borderId="4" xfId="0" applyNumberFormat="1" applyFont="1" applyBorder="1" applyAlignment="1">
      <alignment horizontal="center" vertical="center" wrapText="1"/>
    </xf>
    <xf numFmtId="2" fontId="6" fillId="7" borderId="4" xfId="0" applyNumberFormat="1" applyFont="1" applyFill="1" applyBorder="1" applyAlignment="1">
      <alignment horizontal="center" vertical="center"/>
    </xf>
    <xf numFmtId="2" fontId="34" fillId="7" borderId="4" xfId="0" applyNumberFormat="1" applyFont="1" applyFill="1" applyBorder="1" applyAlignment="1">
      <alignment horizontal="center" vertical="center" wrapText="1"/>
    </xf>
    <xf numFmtId="1" fontId="34" fillId="0" borderId="3" xfId="0" applyNumberFormat="1" applyFont="1" applyBorder="1" applyAlignment="1">
      <alignment horizontal="center" vertical="center" wrapText="1"/>
    </xf>
    <xf numFmtId="0" fontId="4" fillId="6" borderId="1" xfId="0" applyFont="1" applyFill="1" applyBorder="1" applyAlignment="1">
      <alignment horizontal="left" vertical="center" wrapText="1"/>
    </xf>
    <xf numFmtId="0" fontId="4" fillId="6" borderId="3" xfId="0" applyFont="1" applyFill="1" applyBorder="1" applyAlignment="1">
      <alignment horizontal="left" vertical="center" wrapText="1"/>
    </xf>
    <xf numFmtId="2" fontId="7" fillId="0" borderId="22" xfId="0" applyNumberFormat="1" applyFont="1" applyBorder="1" applyAlignment="1">
      <alignment horizontal="center" vertical="center"/>
    </xf>
    <xf numFmtId="10" fontId="6" fillId="0" borderId="4" xfId="0" applyNumberFormat="1" applyFont="1" applyBorder="1" applyAlignment="1">
      <alignment horizontal="center" vertical="center" wrapText="1"/>
    </xf>
    <xf numFmtId="0" fontId="35" fillId="8" borderId="2" xfId="0" applyFont="1" applyFill="1" applyBorder="1" applyAlignment="1">
      <alignment horizontal="center" vertical="center" wrapText="1"/>
    </xf>
    <xf numFmtId="0" fontId="4" fillId="4" borderId="0" xfId="0" applyFont="1" applyFill="1" applyAlignment="1">
      <alignment horizontal="center" vertical="center" wrapText="1"/>
    </xf>
    <xf numFmtId="0" fontId="6" fillId="9" borderId="4" xfId="0" applyFont="1" applyFill="1" applyBorder="1" applyAlignment="1">
      <alignment horizontal="center" vertical="center" wrapText="1"/>
    </xf>
    <xf numFmtId="10" fontId="13" fillId="0" borderId="3" xfId="0" applyNumberFormat="1" applyFont="1" applyBorder="1" applyAlignment="1">
      <alignment horizontal="center" vertical="center" wrapText="1"/>
    </xf>
    <xf numFmtId="0" fontId="13" fillId="0" borderId="4" xfId="0" applyFont="1" applyBorder="1" applyAlignment="1">
      <alignment horizontal="center" vertical="center" wrapText="1"/>
    </xf>
    <xf numFmtId="10" fontId="33" fillId="0" borderId="4" xfId="5" applyNumberFormat="1" applyFont="1" applyBorder="1" applyAlignment="1">
      <alignment horizontal="center" vertical="center" wrapText="1"/>
    </xf>
    <xf numFmtId="0" fontId="43" fillId="0" borderId="29" xfId="0" applyFont="1" applyBorder="1" applyAlignment="1">
      <alignment horizontal="center" vertical="center"/>
    </xf>
    <xf numFmtId="0" fontId="43" fillId="0" borderId="30" xfId="0" applyFont="1" applyBorder="1" applyAlignment="1">
      <alignment horizontal="center" vertical="center"/>
    </xf>
    <xf numFmtId="0" fontId="45" fillId="0" borderId="30" xfId="0" applyFont="1" applyBorder="1" applyAlignment="1">
      <alignment horizontal="center" vertical="center"/>
    </xf>
    <xf numFmtId="0" fontId="45" fillId="0" borderId="31" xfId="0" applyFont="1" applyBorder="1" applyAlignment="1">
      <alignment horizontal="center" vertical="center"/>
    </xf>
    <xf numFmtId="0" fontId="4" fillId="4" borderId="7" xfId="0" applyFont="1" applyFill="1" applyBorder="1" applyAlignment="1">
      <alignment horizontal="center" vertical="center" wrapText="1"/>
    </xf>
    <xf numFmtId="0" fontId="4" fillId="4" borderId="6" xfId="0" applyFont="1" applyFill="1" applyBorder="1" applyAlignment="1">
      <alignment horizontal="center" vertical="center"/>
    </xf>
    <xf numFmtId="0" fontId="4" fillId="4" borderId="2" xfId="0" applyFont="1" applyFill="1" applyBorder="1" applyAlignment="1">
      <alignment horizontal="center" vertical="center"/>
    </xf>
    <xf numFmtId="0" fontId="44" fillId="0" borderId="30" xfId="0" applyFont="1" applyBorder="1"/>
    <xf numFmtId="0" fontId="44" fillId="0" borderId="31" xfId="0" applyFont="1" applyBorder="1"/>
    <xf numFmtId="0" fontId="45" fillId="0" borderId="29" xfId="0" applyFont="1" applyBorder="1" applyAlignment="1">
      <alignment horizontal="center" vertical="center"/>
    </xf>
    <xf numFmtId="0" fontId="46" fillId="10" borderId="29" xfId="0" applyFont="1" applyFill="1" applyBorder="1" applyAlignment="1">
      <alignment horizontal="left" vertical="center"/>
    </xf>
    <xf numFmtId="0" fontId="44" fillId="5" borderId="31" xfId="0" applyFont="1" applyFill="1" applyBorder="1"/>
    <xf numFmtId="0" fontId="47" fillId="11" borderId="29" xfId="0" applyFont="1" applyFill="1" applyBorder="1" applyAlignment="1">
      <alignment vertical="center" wrapText="1"/>
    </xf>
    <xf numFmtId="9" fontId="47" fillId="11" borderId="29" xfId="4" applyFont="1" applyFill="1" applyBorder="1" applyAlignment="1">
      <alignment horizontal="left" vertical="center" wrapText="1"/>
    </xf>
    <xf numFmtId="9" fontId="44" fillId="0" borderId="31" xfId="4" applyFont="1" applyBorder="1" applyAlignment="1">
      <alignment horizontal="left"/>
    </xf>
    <xf numFmtId="0" fontId="4" fillId="4" borderId="7" xfId="0" applyFont="1" applyFill="1" applyBorder="1" applyAlignment="1">
      <alignment horizontal="center" vertical="center"/>
    </xf>
    <xf numFmtId="1" fontId="6" fillId="3" borderId="5" xfId="0" applyNumberFormat="1" applyFont="1" applyFill="1" applyBorder="1" applyAlignment="1">
      <alignment horizontal="center" vertical="center" wrapText="1"/>
    </xf>
    <xf numFmtId="1" fontId="6" fillId="3" borderId="3" xfId="0" applyNumberFormat="1" applyFont="1" applyFill="1" applyBorder="1" applyAlignment="1">
      <alignment horizontal="center" vertical="center" wrapText="1"/>
    </xf>
    <xf numFmtId="1" fontId="34" fillId="3" borderId="5" xfId="0" applyNumberFormat="1" applyFont="1" applyFill="1" applyBorder="1" applyAlignment="1">
      <alignment horizontal="center" vertical="center" wrapText="1"/>
    </xf>
    <xf numFmtId="1" fontId="34" fillId="3" borderId="3" xfId="0" applyNumberFormat="1"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8" borderId="3"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7" xfId="0" applyFont="1" applyFill="1" applyBorder="1" applyAlignment="1">
      <alignment horizontal="center" vertical="center"/>
    </xf>
    <xf numFmtId="0" fontId="11" fillId="4" borderId="2" xfId="0" applyFont="1" applyFill="1" applyBorder="1" applyAlignment="1">
      <alignment horizontal="center" vertical="center"/>
    </xf>
    <xf numFmtId="0" fontId="11" fillId="4" borderId="6" xfId="0" applyFont="1" applyFill="1" applyBorder="1" applyAlignment="1">
      <alignment horizontal="center" vertical="center"/>
    </xf>
    <xf numFmtId="0" fontId="11" fillId="4" borderId="5" xfId="0" applyFont="1" applyFill="1" applyBorder="1" applyAlignment="1">
      <alignment horizontal="center" vertical="center"/>
    </xf>
    <xf numFmtId="0" fontId="11" fillId="4" borderId="3"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2"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2" xfId="0" applyFont="1" applyFill="1" applyBorder="1" applyAlignment="1">
      <alignment horizontal="center" vertical="center"/>
    </xf>
    <xf numFmtId="0" fontId="8" fillId="4" borderId="7"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38" fillId="4" borderId="1" xfId="0" applyFont="1" applyFill="1" applyBorder="1" applyAlignment="1">
      <alignment horizontal="center" vertical="center" wrapText="1"/>
    </xf>
    <xf numFmtId="0" fontId="12" fillId="0" borderId="1" xfId="0" applyFont="1" applyBorder="1" applyAlignment="1">
      <alignment horizontal="justify" vertical="center" wrapText="1"/>
    </xf>
    <xf numFmtId="0" fontId="11" fillId="4" borderId="1" xfId="0" applyFont="1" applyFill="1" applyBorder="1" applyAlignment="1">
      <alignment horizontal="center" vertical="center"/>
    </xf>
    <xf numFmtId="0" fontId="13" fillId="0" borderId="1" xfId="0" applyFont="1" applyBorder="1" applyAlignment="1">
      <alignment horizontal="justify" vertical="center" wrapText="1"/>
    </xf>
    <xf numFmtId="0" fontId="4" fillId="4" borderId="1" xfId="0" applyFont="1" applyFill="1" applyBorder="1" applyAlignment="1">
      <alignment horizontal="center" vertical="center"/>
    </xf>
    <xf numFmtId="0" fontId="7" fillId="0" borderId="1" xfId="0" applyFont="1" applyBorder="1" applyAlignment="1">
      <alignment horizontal="justify" vertical="center"/>
    </xf>
    <xf numFmtId="0" fontId="5" fillId="0" borderId="1" xfId="0" applyFont="1" applyBorder="1" applyAlignment="1">
      <alignment horizontal="justify" vertical="center"/>
    </xf>
    <xf numFmtId="0" fontId="11" fillId="4" borderId="11" xfId="0"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13" xfId="0" applyFont="1" applyFill="1" applyBorder="1" applyAlignment="1">
      <alignment horizontal="center" vertical="center" wrapText="1"/>
    </xf>
    <xf numFmtId="0" fontId="35" fillId="4" borderId="17" xfId="0" applyFont="1" applyFill="1" applyBorder="1" applyAlignment="1">
      <alignment horizontal="center" vertical="center" wrapText="1"/>
    </xf>
    <xf numFmtId="0" fontId="35" fillId="4" borderId="13"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21" xfId="0" applyFont="1" applyBorder="1" applyAlignment="1">
      <alignment horizontal="center" vertical="center"/>
    </xf>
    <xf numFmtId="0" fontId="5" fillId="0" borderId="3" xfId="0" applyFont="1" applyBorder="1" applyAlignment="1">
      <alignment horizontal="center" vertical="center"/>
    </xf>
    <xf numFmtId="2" fontId="2" fillId="0" borderId="5" xfId="0" applyNumberFormat="1" applyFont="1" applyBorder="1" applyAlignment="1">
      <alignment horizontal="center"/>
    </xf>
    <xf numFmtId="2" fontId="2" fillId="0" borderId="21" xfId="0" applyNumberFormat="1" applyFont="1" applyBorder="1" applyAlignment="1">
      <alignment horizontal="center"/>
    </xf>
    <xf numFmtId="2" fontId="2" fillId="0" borderId="23" xfId="0" applyNumberFormat="1" applyFont="1" applyBorder="1" applyAlignment="1">
      <alignment horizontal="center"/>
    </xf>
    <xf numFmtId="0" fontId="4" fillId="4" borderId="5"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16" fillId="4" borderId="7" xfId="0" applyFont="1" applyFill="1" applyBorder="1" applyAlignment="1">
      <alignment horizontal="center" vertical="center"/>
    </xf>
    <xf numFmtId="0" fontId="16" fillId="4" borderId="6" xfId="0" applyFont="1" applyFill="1" applyBorder="1" applyAlignment="1">
      <alignment horizontal="center" vertical="center"/>
    </xf>
    <xf numFmtId="0" fontId="16" fillId="4" borderId="2" xfId="0" applyFont="1" applyFill="1" applyBorder="1" applyAlignment="1">
      <alignment horizontal="center" vertical="center"/>
    </xf>
    <xf numFmtId="0" fontId="35" fillId="4" borderId="7" xfId="0" applyFont="1" applyFill="1" applyBorder="1" applyAlignment="1">
      <alignment horizontal="center" vertical="center" wrapText="1"/>
    </xf>
    <xf numFmtId="0" fontId="35" fillId="4" borderId="2" xfId="0" applyFont="1" applyFill="1" applyBorder="1" applyAlignment="1">
      <alignment horizontal="center" vertical="center" wrapText="1"/>
    </xf>
    <xf numFmtId="0" fontId="16" fillId="4" borderId="5" xfId="0" applyFont="1" applyFill="1" applyBorder="1" applyAlignment="1">
      <alignment horizontal="center" vertical="center"/>
    </xf>
    <xf numFmtId="0" fontId="16" fillId="4" borderId="3" xfId="0" applyFont="1" applyFill="1" applyBorder="1" applyAlignment="1">
      <alignment horizontal="center" vertical="center"/>
    </xf>
    <xf numFmtId="0" fontId="11" fillId="4"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 xfId="0" applyFont="1" applyFill="1" applyBorder="1" applyAlignment="1">
      <alignment horizontal="center" vertical="center"/>
    </xf>
    <xf numFmtId="0" fontId="1" fillId="5" borderId="1" xfId="0" applyFont="1" applyFill="1" applyBorder="1" applyAlignment="1">
      <alignment horizontal="center" wrapText="1"/>
    </xf>
    <xf numFmtId="0" fontId="1" fillId="5" borderId="1" xfId="0" applyFont="1" applyFill="1" applyBorder="1" applyAlignment="1">
      <alignment horizontal="center"/>
    </xf>
    <xf numFmtId="0" fontId="50" fillId="5" borderId="7" xfId="0" applyFont="1" applyFill="1" applyBorder="1" applyAlignment="1">
      <alignment horizontal="center" wrapText="1"/>
    </xf>
    <xf numFmtId="0" fontId="50" fillId="5" borderId="6" xfId="0" applyFont="1" applyFill="1" applyBorder="1" applyAlignment="1">
      <alignment horizontal="center" wrapText="1"/>
    </xf>
    <xf numFmtId="0" fontId="50" fillId="5" borderId="2" xfId="0" applyFont="1" applyFill="1" applyBorder="1" applyAlignment="1">
      <alignment horizontal="center" wrapText="1"/>
    </xf>
    <xf numFmtId="0" fontId="4" fillId="2" borderId="10" xfId="0" applyFont="1" applyFill="1" applyBorder="1" applyAlignment="1">
      <alignment horizontal="center" vertical="center"/>
    </xf>
    <xf numFmtId="0" fontId="6" fillId="0" borderId="10" xfId="0" applyFont="1" applyBorder="1" applyAlignment="1">
      <alignment horizontal="left" vertical="center"/>
    </xf>
    <xf numFmtId="0" fontId="35" fillId="4" borderId="5" xfId="0" applyFont="1" applyFill="1" applyBorder="1" applyAlignment="1">
      <alignment horizontal="center" vertical="center" wrapText="1"/>
    </xf>
    <xf numFmtId="0" fontId="35" fillId="4" borderId="3"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46" fillId="10" borderId="31" xfId="0" applyFont="1" applyFill="1" applyBorder="1" applyAlignment="1">
      <alignment horizontal="left" vertical="center"/>
    </xf>
    <xf numFmtId="0" fontId="20" fillId="2" borderId="7"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2" xfId="0" applyFont="1" applyFill="1" applyBorder="1" applyAlignment="1">
      <alignment horizontal="center" vertical="center" wrapText="1"/>
    </xf>
    <xf numFmtId="0" fontId="43" fillId="0" borderId="31" xfId="0" applyFont="1" applyBorder="1" applyAlignment="1">
      <alignment horizontal="center" vertical="center"/>
    </xf>
    <xf numFmtId="0" fontId="39" fillId="2" borderId="6" xfId="0" applyFont="1" applyFill="1" applyBorder="1" applyAlignment="1">
      <alignment horizontal="center" vertical="center" wrapText="1"/>
    </xf>
    <xf numFmtId="0" fontId="39" fillId="2" borderId="2"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3"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21" xfId="0" applyFont="1" applyBorder="1" applyAlignment="1">
      <alignment horizontal="center" vertical="center" wrapText="1"/>
    </xf>
    <xf numFmtId="0" fontId="34" fillId="0" borderId="3" xfId="0" applyFont="1" applyBorder="1" applyAlignment="1">
      <alignment horizontal="center" vertical="center" wrapText="1"/>
    </xf>
    <xf numFmtId="0" fontId="7" fillId="0" borderId="21" xfId="0" applyFont="1" applyBorder="1" applyAlignment="1">
      <alignment horizontal="center" vertical="center"/>
    </xf>
    <xf numFmtId="0" fontId="7" fillId="0" borderId="3" xfId="0" applyFont="1" applyBorder="1" applyAlignment="1">
      <alignment horizontal="center" vertical="center"/>
    </xf>
    <xf numFmtId="2" fontId="2" fillId="0" borderId="5" xfId="0" applyNumberFormat="1" applyFont="1" applyBorder="1"/>
    <xf numFmtId="2" fontId="2" fillId="0" borderId="21" xfId="0" applyNumberFormat="1" applyFont="1" applyBorder="1"/>
    <xf numFmtId="2" fontId="2" fillId="0" borderId="23" xfId="0" applyNumberFormat="1" applyFont="1" applyBorder="1"/>
    <xf numFmtId="2" fontId="34" fillId="0" borderId="5" xfId="0" applyNumberFormat="1" applyFont="1" applyBorder="1" applyAlignment="1">
      <alignment horizontal="center" vertical="center" wrapText="1"/>
    </xf>
    <xf numFmtId="2" fontId="34" fillId="0" borderId="3" xfId="0" applyNumberFormat="1" applyFont="1" applyBorder="1" applyAlignment="1">
      <alignment horizontal="center" vertical="center" wrapText="1"/>
    </xf>
    <xf numFmtId="0" fontId="7" fillId="0" borderId="5" xfId="0" applyFont="1" applyBorder="1" applyAlignment="1">
      <alignment vertical="center" wrapText="1"/>
    </xf>
    <xf numFmtId="0" fontId="7" fillId="0" borderId="3" xfId="0" applyFont="1" applyBorder="1" applyAlignment="1">
      <alignment vertical="center"/>
    </xf>
    <xf numFmtId="2" fontId="7" fillId="0" borderId="5" xfId="0" applyNumberFormat="1" applyFont="1" applyBorder="1" applyAlignment="1">
      <alignment horizontal="center" vertical="center"/>
    </xf>
    <xf numFmtId="2" fontId="7" fillId="0" borderId="3" xfId="0" applyNumberFormat="1" applyFont="1" applyBorder="1" applyAlignment="1">
      <alignment horizontal="center" vertical="center"/>
    </xf>
    <xf numFmtId="2" fontId="7" fillId="0" borderId="5" xfId="0" applyNumberFormat="1" applyFont="1" applyBorder="1" applyAlignment="1">
      <alignment horizontal="center" vertical="center" wrapText="1"/>
    </xf>
    <xf numFmtId="2" fontId="7" fillId="0" borderId="3" xfId="0" applyNumberFormat="1" applyFont="1" applyBorder="1" applyAlignment="1">
      <alignment horizontal="center" vertical="center" wrapText="1"/>
    </xf>
    <xf numFmtId="0" fontId="4" fillId="8" borderId="7"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4" fillId="8" borderId="2" xfId="0" applyFont="1" applyFill="1" applyBorder="1" applyAlignment="1">
      <alignment horizontal="center" vertical="center" wrapText="1"/>
    </xf>
    <xf numFmtId="0" fontId="0" fillId="9" borderId="22" xfId="0" applyFill="1" applyBorder="1" applyAlignment="1">
      <alignment horizontal="center"/>
    </xf>
    <xf numFmtId="0" fontId="0" fillId="9" borderId="4" xfId="0" applyFill="1" applyBorder="1" applyAlignment="1">
      <alignment horizontal="center"/>
    </xf>
    <xf numFmtId="0" fontId="24" fillId="2" borderId="7" xfId="0" applyFont="1" applyFill="1" applyBorder="1" applyAlignment="1">
      <alignment horizontal="center" vertical="center"/>
    </xf>
    <xf numFmtId="0" fontId="24" fillId="2" borderId="6" xfId="0" applyFont="1" applyFill="1" applyBorder="1" applyAlignment="1">
      <alignment horizontal="center" vertical="center"/>
    </xf>
    <xf numFmtId="0" fontId="24" fillId="2" borderId="2" xfId="0" applyFont="1" applyFill="1" applyBorder="1" applyAlignment="1">
      <alignment horizontal="center" vertical="center"/>
    </xf>
    <xf numFmtId="0" fontId="11" fillId="4" borderId="18" xfId="0" applyFont="1" applyFill="1" applyBorder="1" applyAlignment="1">
      <alignment horizontal="center" vertical="center" wrapText="1"/>
    </xf>
    <xf numFmtId="0" fontId="11" fillId="4" borderId="10" xfId="0" applyFont="1" applyFill="1" applyBorder="1" applyAlignment="1">
      <alignment horizontal="center" vertical="center" wrapText="1"/>
    </xf>
    <xf numFmtId="9" fontId="0" fillId="0" borderId="29" xfId="0" applyNumberFormat="1" applyBorder="1" applyAlignment="1">
      <alignment horizontal="left"/>
    </xf>
    <xf numFmtId="0" fontId="0" fillId="0" borderId="31" xfId="0" applyBorder="1" applyAlignment="1">
      <alignment horizontal="left"/>
    </xf>
    <xf numFmtId="0" fontId="8" fillId="4" borderId="19" xfId="0" applyFont="1" applyFill="1" applyBorder="1" applyAlignment="1">
      <alignment horizontal="center" vertical="center"/>
    </xf>
    <xf numFmtId="0" fontId="8" fillId="4" borderId="20" xfId="0" applyFont="1" applyFill="1" applyBorder="1" applyAlignment="1">
      <alignment horizontal="center" vertical="center"/>
    </xf>
    <xf numFmtId="0" fontId="8" fillId="4" borderId="24" xfId="0" applyFont="1" applyFill="1" applyBorder="1" applyAlignment="1">
      <alignment horizontal="center" vertical="center"/>
    </xf>
    <xf numFmtId="0" fontId="29" fillId="0" borderId="5" xfId="0" applyFont="1" applyBorder="1" applyAlignment="1">
      <alignment horizontal="center" vertical="center" wrapText="1"/>
    </xf>
    <xf numFmtId="0" fontId="29" fillId="0" borderId="21" xfId="0" applyFont="1" applyBorder="1" applyAlignment="1">
      <alignment horizontal="center" vertical="center"/>
    </xf>
    <xf numFmtId="0" fontId="29" fillId="0" borderId="3" xfId="0" applyFont="1" applyBorder="1" applyAlignment="1">
      <alignment horizontal="center" vertical="center"/>
    </xf>
    <xf numFmtId="0" fontId="28" fillId="2" borderId="7" xfId="0" applyFont="1" applyFill="1" applyBorder="1" applyAlignment="1">
      <alignment horizontal="center" vertical="center"/>
    </xf>
    <xf numFmtId="0" fontId="28" fillId="2" borderId="6" xfId="0" applyFont="1" applyFill="1" applyBorder="1" applyAlignment="1">
      <alignment horizontal="center" vertical="center"/>
    </xf>
    <xf numFmtId="0" fontId="28" fillId="2" borderId="2" xfId="0" applyFont="1" applyFill="1" applyBorder="1" applyAlignment="1">
      <alignment horizontal="center" vertical="center"/>
    </xf>
    <xf numFmtId="0" fontId="36" fillId="2" borderId="5" xfId="0" applyFont="1" applyFill="1" applyBorder="1" applyAlignment="1">
      <alignment horizontal="center" vertical="center" wrapText="1"/>
    </xf>
    <xf numFmtId="0" fontId="36"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cellXfs>
  <cellStyles count="6">
    <cellStyle name="Enllaç" xfId="1" builtinId="8"/>
    <cellStyle name="Hipervínculo 2" xfId="3" xr:uid="{3105CAF1-572C-4D85-BDF8-7AC131A349F7}"/>
    <cellStyle name="Normal" xfId="0" builtinId="0"/>
    <cellStyle name="Normal 2" xfId="2" xr:uid="{3C71D1CF-1E3D-4F5A-9248-FB3D0C5CC82F}"/>
    <cellStyle name="Percentatge" xfId="5" builtinId="5"/>
    <cellStyle name="Porcentaje 2" xfId="4" xr:uid="{14C2FE83-4CE2-49F5-9849-6C274D7EE6EB}"/>
  </cellStyles>
  <dxfs count="517">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color rgb="FF9C0006"/>
      </font>
      <fill>
        <patternFill>
          <bgColor theme="5" tint="0.39994506668294322"/>
        </patternFill>
      </fill>
    </dxf>
    <dxf>
      <font>
        <color auto="1"/>
      </font>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color rgb="FF9C0006"/>
      </font>
      <fill>
        <patternFill>
          <bgColor rgb="FFFFC7CE"/>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color auto="1"/>
      </font>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color auto="1"/>
      </font>
      <fill>
        <patternFill>
          <bgColor theme="5" tint="0.39994506668294322"/>
        </patternFill>
      </fill>
    </dxf>
    <dxf>
      <fill>
        <patternFill>
          <bgColor theme="5" tint="0.39994506668294322"/>
        </patternFill>
      </fill>
    </dxf>
    <dxf>
      <font>
        <color auto="1"/>
      </font>
      <fill>
        <patternFill>
          <bgColor theme="5" tint="0.39994506668294322"/>
        </patternFill>
      </fill>
    </dxf>
    <dxf>
      <font>
        <color theme="1"/>
      </font>
      <fill>
        <patternFill>
          <bgColor theme="5" tint="0.39994506668294322"/>
        </patternFill>
      </fill>
    </dxf>
    <dxf>
      <fill>
        <patternFill>
          <bgColor theme="5" tint="0.39994506668294322"/>
        </patternFill>
      </fill>
    </dxf>
    <dxf>
      <fill>
        <patternFill>
          <bgColor theme="5" tint="0.39994506668294322"/>
        </patternFill>
      </fill>
    </dxf>
    <dxf>
      <font>
        <color auto="1"/>
      </font>
      <fill>
        <patternFill>
          <bgColor theme="5" tint="0.39994506668294322"/>
        </patternFill>
      </fill>
    </dxf>
    <dxf>
      <fill>
        <patternFill>
          <bgColor theme="5" tint="0.39994506668294322"/>
        </patternFill>
      </fill>
    </dxf>
    <dxf>
      <fill>
        <patternFill>
          <bgColor theme="5" tint="0.39994506668294322"/>
        </patternFill>
      </fill>
    </dxf>
    <dxf>
      <font>
        <color rgb="FF9C0006"/>
      </font>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color rgb="FF9C0006"/>
      </font>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styles" Target="styles.xml"/><Relationship Id="rId89" Type="http://schemas.microsoft.com/office/2017/06/relationships/rdRichValueStructure" Target="richData/rdrichvaluestructure.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microsoft.com/office/2017/06/relationships/rdRichValueTypes" Target="richData/rdRichValueTypes.xml"/><Relationship Id="rId95" Type="http://schemas.openxmlformats.org/officeDocument/2006/relationships/customXml" Target="../customXml/item3.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haredStrings" Target="sharedStrings.xml"/><Relationship Id="rId93"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theme" Target="theme/theme1.xml"/><Relationship Id="rId88" Type="http://schemas.microsoft.com/office/2017/06/relationships/rdRichValue" Target="richData/rdrichvalue.xml"/><Relationship Id="rId91"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sheetMetadata" Target="metadata.xml"/><Relationship Id="rId9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microsoft.com/office/2022/10/relationships/richValueRel" Target="richData/richValueRel.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ca-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10054155730533684"/>
          <c:y val="2.3148148148148147E-2"/>
        </c:manualLayout>
      </c:layout>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en-US"/>
        </a:p>
      </c:txPr>
    </c:title>
    <c:autoTitleDeleted val="0"/>
    <c:plotArea>
      <c:layout/>
      <c:lineChart>
        <c:grouping val="stacked"/>
        <c:varyColors val="0"/>
        <c:ser>
          <c:idx val="0"/>
          <c:order val="0"/>
          <c:tx>
            <c:strRef>
              <c:f>'PE01_Ind01. Percentatge d’obj'!$J$13</c:f>
              <c:strCache>
                <c:ptCount val="1"/>
                <c:pt idx="0">
                  <c:v>Percentatge d'objectius assolits del pla estratègic</c:v>
                </c:pt>
              </c:strCache>
            </c:strRef>
          </c:tx>
          <c:spPr>
            <a:ln w="22225" cap="rnd" cmpd="sng" algn="ctr">
              <a:solidFill>
                <a:schemeClr val="accent1"/>
              </a:solidFill>
              <a:round/>
            </a:ln>
            <a:effectLst/>
          </c:spPr>
          <c:marker>
            <c:symbol val="none"/>
          </c:marker>
          <c:cat>
            <c:strRef>
              <c:f>'PE01_Ind01. Percentatge d’obj'!$I$14:$I$18</c:f>
              <c:strCache>
                <c:ptCount val="5"/>
                <c:pt idx="0">
                  <c:v>2019/2020</c:v>
                </c:pt>
                <c:pt idx="1">
                  <c:v>2020/2021</c:v>
                </c:pt>
                <c:pt idx="2">
                  <c:v>2021/2022</c:v>
                </c:pt>
                <c:pt idx="3">
                  <c:v>2022/2023</c:v>
                </c:pt>
                <c:pt idx="4">
                  <c:v>2023/2024</c:v>
                </c:pt>
              </c:strCache>
            </c:strRef>
          </c:cat>
          <c:val>
            <c:numRef>
              <c:f>'PE01_Ind01. Percentatge d’obj'!$J$14:$J$18</c:f>
              <c:numCache>
                <c:formatCode>General</c:formatCode>
                <c:ptCount val="5"/>
                <c:pt idx="0">
                  <c:v>77.41</c:v>
                </c:pt>
                <c:pt idx="1">
                  <c:v>83.33</c:v>
                </c:pt>
                <c:pt idx="2">
                  <c:v>83.33</c:v>
                </c:pt>
                <c:pt idx="3">
                  <c:v>85.19</c:v>
                </c:pt>
                <c:pt idx="4">
                  <c:v>83.33</c:v>
                </c:pt>
              </c:numCache>
            </c:numRef>
          </c:val>
          <c:smooth val="0"/>
          <c:extLst>
            <c:ext xmlns:c16="http://schemas.microsoft.com/office/drawing/2014/chart" uri="{C3380CC4-5D6E-409C-BE32-E72D297353CC}">
              <c16:uniqueId val="{00000000-1EF4-4935-94E5-A5D386B5D055}"/>
            </c:ext>
          </c:extLst>
        </c:ser>
        <c:dLbls>
          <c:showLegendKey val="0"/>
          <c:showVal val="0"/>
          <c:showCatName val="0"/>
          <c:showSerName val="0"/>
          <c:showPercent val="0"/>
          <c:showBubbleSize val="0"/>
        </c:dLbls>
        <c:dropLines>
          <c:spPr>
            <a:ln w="9525" cap="flat" cmpd="sng" algn="ctr">
              <a:solidFill>
                <a:schemeClr val="dk1">
                  <a:lumMod val="35000"/>
                  <a:lumOff val="65000"/>
                  <a:alpha val="33000"/>
                </a:schemeClr>
              </a:solidFill>
              <a:round/>
            </a:ln>
            <a:effectLst/>
          </c:spPr>
        </c:dropLines>
        <c:smooth val="0"/>
        <c:axId val="1013366991"/>
        <c:axId val="1013371311"/>
      </c:lineChart>
      <c:catAx>
        <c:axId val="1013366991"/>
        <c:scaling>
          <c:orientation val="minMax"/>
        </c:scaling>
        <c:delete val="0"/>
        <c:axPos val="b"/>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1013371311"/>
        <c:crosses val="autoZero"/>
        <c:auto val="1"/>
        <c:lblAlgn val="ctr"/>
        <c:lblOffset val="100"/>
        <c:noMultiLvlLbl val="0"/>
      </c:catAx>
      <c:valAx>
        <c:axId val="1013371311"/>
        <c:scaling>
          <c:orientation val="minMax"/>
          <c:max val="100"/>
          <c:min val="50"/>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1013366991"/>
        <c:crosses val="autoZero"/>
        <c:crossBetween val="between"/>
      </c:valAx>
      <c:spPr>
        <a:gradFill>
          <a:gsLst>
            <a:gs pos="100000">
              <a:schemeClr val="lt1">
                <a:lumMod val="95000"/>
              </a:schemeClr>
            </a:gs>
            <a:gs pos="0">
              <a:schemeClr val="lt1"/>
            </a:gs>
          </a:gsLst>
          <a:lin ang="5400000" scaled="0"/>
        </a:gradFill>
        <a:ln>
          <a:noFill/>
        </a:ln>
        <a:effectLst/>
      </c:spPr>
    </c:plotArea>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0">
  <cs:axisTitle>
    <cs:lnRef idx="0"/>
    <cs:fillRef idx="0"/>
    <cs:effectRef idx="0"/>
    <cs:fontRef idx="minor">
      <a:schemeClr val="dk1">
        <a:lumMod val="65000"/>
        <a:lumOff val="35000"/>
      </a:schemeClr>
    </cs:fontRef>
    <cs:defRPr sz="900" kern="1200" cap="all"/>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b="0" kern="1200" spc="20" baseline="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0"/>
    <cs:effectRef idx="0"/>
    <cs:fontRef idx="minor">
      <a:schemeClr val="dk1"/>
    </cs:fontRef>
    <cs:spPr>
      <a:ln w="22225" cap="rnd" cmpd="sng" algn="ctr">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65000"/>
            <a:lumOff val="35000"/>
          </a:schemeClr>
        </a:solidFill>
      </a:ln>
    </cs:spPr>
  </cs:downBar>
  <cs:dropLine>
    <cs:lnRef idx="0"/>
    <cs:fillRef idx="0"/>
    <cs:effectRef idx="0"/>
    <cs:fontRef idx="minor">
      <a:schemeClr val="dk1"/>
    </cs:fontRef>
    <cs:spPr>
      <a:ln w="9525" cap="flat" cmpd="sng" algn="ctr">
        <a:solidFill>
          <a:schemeClr val="dk1">
            <a:lumMod val="35000"/>
            <a:lumOff val="65000"/>
            <a:alpha val="33000"/>
          </a:schemeClr>
        </a:solidFill>
        <a:round/>
      </a:ln>
    </cs:spPr>
  </cs:dropLine>
  <cs:errorBar>
    <cs:lnRef idx="0"/>
    <cs:fillRef idx="0"/>
    <cs:effectRef idx="0"/>
    <cs:fontRef idx="minor">
      <a:schemeClr val="dk1"/>
    </cs:fontRef>
    <cs:spPr>
      <a:ln w="9525">
        <a:solidFill>
          <a:schemeClr val="dk1">
            <a:lumMod val="65000"/>
            <a:lumOff val="35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gradFill>
        <a:gsLst>
          <a:gs pos="100000">
            <a:schemeClr val="lt1">
              <a:lumMod val="95000"/>
            </a:schemeClr>
          </a:gs>
          <a:gs pos="0">
            <a:schemeClr val="lt1"/>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prstDash val="dash"/>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65000"/>
        <a:lumOff val="35000"/>
      </a:schemeClr>
    </cs:fontRef>
    <cs:defRPr sz="900" kern="1200" spc="20" baseline="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487362</xdr:colOff>
      <xdr:row>14</xdr:row>
      <xdr:rowOff>166687</xdr:rowOff>
    </xdr:from>
    <xdr:to>
      <xdr:col>7</xdr:col>
      <xdr:colOff>36512</xdr:colOff>
      <xdr:row>29</xdr:row>
      <xdr:rowOff>100012</xdr:rowOff>
    </xdr:to>
    <xdr:graphicFrame macro="">
      <xdr:nvGraphicFramePr>
        <xdr:cNvPr id="2" name="Chart 1">
          <a:extLst>
            <a:ext uri="{FF2B5EF4-FFF2-40B4-BE49-F238E27FC236}">
              <a16:creationId xmlns:a16="http://schemas.microsoft.com/office/drawing/2014/main" id="{EA164210-AD05-5813-42F4-0C3CD0A15D3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Albert Quintana Romero" id="{96ACECA2-366B-4D90-9AB0-E5DC37DD004A}" userId="2072658@uab.cat" providerId="PeoplePicker"/>
  <person displayName="Genis Pallares Llop" id="{E5BC5522-F7ED-47FA-8BF9-535CEF96010A}" userId="S::1511751@uab.cat::29d9c82f-c360-4062-b494-a20653b16d04" providerId="AD"/>
  <person displayName="Albert Quintana Romero" id="{61A7C7E4-F381-40FD-8C20-350B36A4FD1C}" userId="S::2072658@uab.cat::ea1e6255-445b-47cb-9aee-48bac88dc8b4"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12" dT="2025-10-01T09:08:07.11" personId="{E5BC5522-F7ED-47FA-8BF9-535CEF96010A}" id="{9ECBC7F3-BA5F-4E07-8DCA-B5EB6D94C4C1}">
    <text xml:space="preserve">Cal revisar bé, ja que a partir del curs 22/23 nomes s'utilitza el Power BI i la seva taula, però no aquesta. Però per alimentar el power BI és necessari taula 
</text>
  </threadedComment>
</ThreadedComments>
</file>

<file path=xl/threadedComments/threadedComment2.xml><?xml version="1.0" encoding="utf-8"?>
<ThreadedComments xmlns="http://schemas.microsoft.com/office/spreadsheetml/2018/threadedcomments" xmlns:x="http://schemas.openxmlformats.org/spreadsheetml/2006/main">
  <threadedComment ref="B13" dT="2025-10-01T09:13:04.98" personId="{E5BC5522-F7ED-47FA-8BF9-535CEF96010A}" id="{7A300D7B-52A5-4197-BEEF-E1355FD1FB09}">
    <text>Continua existint aquest indicador? Hauriem de parlar amb la coordinació</text>
  </threadedComment>
</ThreadedComments>
</file>

<file path=xl/threadedComments/threadedComment3.xml><?xml version="1.0" encoding="utf-8"?>
<ThreadedComments xmlns="http://schemas.microsoft.com/office/spreadsheetml/2018/threadedcomments" xmlns:x="http://schemas.openxmlformats.org/spreadsheetml/2006/main">
  <threadedComment ref="G26" dT="2025-10-06T10:11:28.46" personId="{E5BC5522-F7ED-47FA-8BF9-535CEF96010A}" id="{0BF8510B-9C84-4373-A254-D4EE9F570F25}">
    <text>Comentar a Albert que només existeix la VSMA al DATADASH</text>
  </threadedComment>
</ThreadedComments>
</file>

<file path=xl/threadedComments/threadedComment4.xml><?xml version="1.0" encoding="utf-8"?>
<ThreadedComments xmlns="http://schemas.microsoft.com/office/spreadsheetml/2018/threadedcomments" xmlns:x="http://schemas.openxmlformats.org/spreadsheetml/2006/main">
  <threadedComment ref="B25" dT="2025-10-06T11:45:11.92" personId="{E5BC5522-F7ED-47FA-8BF9-535CEF96010A}" id="{32753563-BFC5-4DF2-8284-C52A5C971A03}">
    <text>@Albert Quintana Romero Entenc que l'objectiu continua sent el mateix?</text>
    <mentions>
      <mention mentionpersonId="{96ACECA2-366B-4D90-9AB0-E5DC37DD004A}" mentionId="{5C3A9971-CC98-4830-9D4D-66C680E08680}" startIndex="0" length="23"/>
    </mentions>
  </threadedComment>
  <threadedComment ref="B25" dT="2025-10-06T18:33:50.24" personId="{61A7C7E4-F381-40FD-8C20-350B36A4FD1C}" id="{6E70AF37-E6A0-452F-B5C4-36712D90423E}" parentId="{32753563-BFC5-4DF2-8284-C52A5C971A03}">
    <text>si si</text>
  </threadedComment>
</ThreadedComments>
</file>

<file path=xl/threadedComments/threadedComment5.xml><?xml version="1.0" encoding="utf-8"?>
<ThreadedComments xmlns="http://schemas.microsoft.com/office/spreadsheetml/2018/threadedcomments" xmlns:x="http://schemas.openxmlformats.org/spreadsheetml/2006/main">
  <threadedComment ref="A12" dT="2025-10-01T09:52:45.34" personId="{E5BC5522-F7ED-47FA-8BF9-535CEF96010A}" id="{94CC1269-4325-4B2A-AD87-1ACD31CBA885}">
    <text>Les dades són dels titulats, i per tant hauria de ser aquest any SD i el 23/24 les que eren d'aquell any. Però el curs passat si que es van ficar les dades del curs 23/24. Crec recordar haver parlat amb el Jordi i que hem digués que les havia tret d'un altre lloc. S'hauria de comprovar si són les mateixes, i si és el cas cal canviar-les</text>
  </threadedComment>
  <threadedComment ref="A12" dT="2025-10-02T09:40:09.52" personId="{E5BC5522-F7ED-47FA-8BF9-535CEF96010A}" id="{25D990F0-CBF8-485B-9498-D05FE11A5699}" parentId="{94CC1269-4325-4B2A-AD87-1ACD31CBA885}">
    <text>Fent la comparació amb els resultats ja obtinguts de les enquestes del curs 23/24 he vist que les dades que va introduir el Jordi eren correctes, però les últimes tres han canviat. Les he canviat i ficat com conste a l'informe d'enquestes titulats de la web. Entenc que, pel que me va comentar en Jordi, al ser una dada d'intercanvis ell si que pot disposar aquesta dada abans que es publiques al web. Pot ser podríem parlar amb ell per tal de preguntar-li d'on la treu o si ens la pot facilitar?</text>
  </threadedComment>
</ThreadedComments>
</file>

<file path=xl/threadedComments/threadedComment6.xml><?xml version="1.0" encoding="utf-8"?>
<ThreadedComments xmlns="http://schemas.microsoft.com/office/spreadsheetml/2018/threadedcomments" xmlns:x="http://schemas.openxmlformats.org/spreadsheetml/2006/main">
  <threadedComment ref="A3" dT="2025-10-01T11:22:29.48" personId="{E5BC5522-F7ED-47FA-8BF9-535CEF96010A}" id="{65030A54-22C2-4479-9BFE-C36B14548130}">
    <text xml:space="preserve">No hi ha quadre, nomes gràfiques, s'hauria de mirar com fer-ho
</text>
  </threadedComment>
</ThreadedComments>
</file>

<file path=xl/threadedComments/threadedComment7.xml><?xml version="1.0" encoding="utf-8"?>
<ThreadedComments xmlns="http://schemas.microsoft.com/office/spreadsheetml/2018/threadedcomments" xmlns:x="http://schemas.openxmlformats.org/spreadsheetml/2006/main">
  <threadedComment ref="A12" dT="2025-10-02T10:21:17.88" personId="{E5BC5522-F7ED-47FA-8BF9-535CEF96010A}" id="{FA1B7542-0F67-441E-BA47-A90A058B9320}">
    <text xml:space="preserve">L'afirmació ja no està a l'enquesta de titulats, ara està englobada en una altra afirmació, que ja es troba a l'indicador PS3Ind02. Que fem? Ho fiquem igual? El suprimim? </text>
  </threadedComment>
</ThreadedComments>
</file>

<file path=xl/worksheets/_rels/sheet1.xml.rels><?xml version="1.0" encoding="UTF-8" standalone="yes"?>
<Relationships xmlns="http://schemas.openxmlformats.org/package/2006/relationships"><Relationship Id="rId26" Type="http://schemas.openxmlformats.org/officeDocument/2006/relationships/hyperlink" Target="https://www.uab.cat/doc/PC022023" TargetMode="External"/><Relationship Id="rId21" Type="http://schemas.openxmlformats.org/officeDocument/2006/relationships/hyperlink" Target="https://www.uab.cat/doc/PC012023" TargetMode="External"/><Relationship Id="rId42" Type="http://schemas.openxmlformats.org/officeDocument/2006/relationships/hyperlink" Target="https://www.uab.cat/doc/PC052023" TargetMode="External"/><Relationship Id="rId47" Type="http://schemas.openxmlformats.org/officeDocument/2006/relationships/hyperlink" Target="https://www.uab.cat/doc/PC062023" TargetMode="External"/><Relationship Id="rId63" Type="http://schemas.openxmlformats.org/officeDocument/2006/relationships/hyperlink" Target="https://www.uab.cat/doc/PS022023" TargetMode="External"/><Relationship Id="rId68" Type="http://schemas.openxmlformats.org/officeDocument/2006/relationships/hyperlink" Target="https://www.uab.cat/doc/PS032023" TargetMode="External"/><Relationship Id="rId16" Type="http://schemas.openxmlformats.org/officeDocument/2006/relationships/hyperlink" Target="https://www.uab.cat/doc/PS092023" TargetMode="External"/><Relationship Id="rId11" Type="http://schemas.openxmlformats.org/officeDocument/2006/relationships/hyperlink" Target="https://www.uab.cat/doc/PE042023" TargetMode="External"/><Relationship Id="rId32" Type="http://schemas.openxmlformats.org/officeDocument/2006/relationships/hyperlink" Target="https://www.uab.cat/doc/PC042023" TargetMode="External"/><Relationship Id="rId37" Type="http://schemas.openxmlformats.org/officeDocument/2006/relationships/hyperlink" Target="https://www.uab.cat/doc/PC052023" TargetMode="External"/><Relationship Id="rId53" Type="http://schemas.openxmlformats.org/officeDocument/2006/relationships/hyperlink" Target="https://www.uab.cat/doc/PC082023" TargetMode="External"/><Relationship Id="rId58" Type="http://schemas.openxmlformats.org/officeDocument/2006/relationships/hyperlink" Target="https://www.uab.cat/doc/PC102023" TargetMode="External"/><Relationship Id="rId74" Type="http://schemas.openxmlformats.org/officeDocument/2006/relationships/hyperlink" Target="https://www.uab.cat/doc/PA052023" TargetMode="External"/><Relationship Id="rId79" Type="http://schemas.openxmlformats.org/officeDocument/2006/relationships/hyperlink" Target="https://www.uab.cat/doc/PS082023" TargetMode="External"/><Relationship Id="rId5" Type="http://schemas.openxmlformats.org/officeDocument/2006/relationships/hyperlink" Target="https://www.uab.cat/doc/PE012023" TargetMode="External"/><Relationship Id="rId61" Type="http://schemas.openxmlformats.org/officeDocument/2006/relationships/hyperlink" Target="https://www.uab.cat/doc/PS012023" TargetMode="External"/><Relationship Id="rId19" Type="http://schemas.openxmlformats.org/officeDocument/2006/relationships/hyperlink" Target="https://www.uab.cat/doc/PC012023" TargetMode="External"/><Relationship Id="rId14" Type="http://schemas.openxmlformats.org/officeDocument/2006/relationships/hyperlink" Target="https://www.uab.cat/doc/PS092023" TargetMode="External"/><Relationship Id="rId22" Type="http://schemas.openxmlformats.org/officeDocument/2006/relationships/hyperlink" Target="https://www.uab.cat/doc/PC022023" TargetMode="External"/><Relationship Id="rId27" Type="http://schemas.openxmlformats.org/officeDocument/2006/relationships/hyperlink" Target="https://www.uab.cat/doc/PC0312023" TargetMode="External"/><Relationship Id="rId30" Type="http://schemas.openxmlformats.org/officeDocument/2006/relationships/hyperlink" Target="https://www.uab.cat/doc/PC0312023" TargetMode="External"/><Relationship Id="rId35" Type="http://schemas.openxmlformats.org/officeDocument/2006/relationships/hyperlink" Target="https://www.uab.cat/doc/PC042023" TargetMode="External"/><Relationship Id="rId43" Type="http://schemas.openxmlformats.org/officeDocument/2006/relationships/hyperlink" Target="https://www.uab.cat/doc/PC062023" TargetMode="External"/><Relationship Id="rId48" Type="http://schemas.openxmlformats.org/officeDocument/2006/relationships/hyperlink" Target="https://www.uab.cat/doc/PC062023" TargetMode="External"/><Relationship Id="rId56" Type="http://schemas.openxmlformats.org/officeDocument/2006/relationships/hyperlink" Target="https://www.uab.cat/doc/PC092023" TargetMode="External"/><Relationship Id="rId64" Type="http://schemas.openxmlformats.org/officeDocument/2006/relationships/hyperlink" Target="https://www.uab.cat/doc/PS022023" TargetMode="External"/><Relationship Id="rId69" Type="http://schemas.openxmlformats.org/officeDocument/2006/relationships/hyperlink" Target="https://www.uab.cat/doc/PS032023" TargetMode="External"/><Relationship Id="rId77" Type="http://schemas.openxmlformats.org/officeDocument/2006/relationships/hyperlink" Target="https://www.uab.cat/doc/PS072023" TargetMode="External"/><Relationship Id="rId8" Type="http://schemas.openxmlformats.org/officeDocument/2006/relationships/hyperlink" Target="https://www.uab.cat/doc/PE022023" TargetMode="External"/><Relationship Id="rId51" Type="http://schemas.openxmlformats.org/officeDocument/2006/relationships/hyperlink" Target="https://www.uab.cat/doc/PC072023" TargetMode="External"/><Relationship Id="rId72" Type="http://schemas.openxmlformats.org/officeDocument/2006/relationships/hyperlink" Target="https://www.uab.cat/doc/PA052023" TargetMode="External"/><Relationship Id="rId80" Type="http://schemas.openxmlformats.org/officeDocument/2006/relationships/hyperlink" Target="https://www.uab.cat/doc/PS082023" TargetMode="External"/><Relationship Id="rId3" Type="http://schemas.openxmlformats.org/officeDocument/2006/relationships/hyperlink" Target="https://www.uab.cat/doc/PE012023" TargetMode="External"/><Relationship Id="rId12" Type="http://schemas.openxmlformats.org/officeDocument/2006/relationships/hyperlink" Target="https://www.uab.cat/doc/PE042023" TargetMode="External"/><Relationship Id="rId17" Type="http://schemas.openxmlformats.org/officeDocument/2006/relationships/hyperlink" Target="https://www.uab.cat/doc/PC012023" TargetMode="External"/><Relationship Id="rId25" Type="http://schemas.openxmlformats.org/officeDocument/2006/relationships/hyperlink" Target="https://www.uab.cat/doc/PC022023" TargetMode="External"/><Relationship Id="rId33" Type="http://schemas.openxmlformats.org/officeDocument/2006/relationships/hyperlink" Target="https://www.uab.cat/doc/PC042023" TargetMode="External"/><Relationship Id="rId38" Type="http://schemas.openxmlformats.org/officeDocument/2006/relationships/hyperlink" Target="https://www.uab.cat/doc/PC052023" TargetMode="External"/><Relationship Id="rId46" Type="http://schemas.openxmlformats.org/officeDocument/2006/relationships/hyperlink" Target="https://www.uab.cat/doc/PC062023" TargetMode="External"/><Relationship Id="rId59" Type="http://schemas.openxmlformats.org/officeDocument/2006/relationships/hyperlink" Target="https://www.uab.cat/doc/PS012023" TargetMode="External"/><Relationship Id="rId67" Type="http://schemas.openxmlformats.org/officeDocument/2006/relationships/hyperlink" Target="https://www.uab.cat/doc/PS032023" TargetMode="External"/><Relationship Id="rId20" Type="http://schemas.openxmlformats.org/officeDocument/2006/relationships/hyperlink" Target="https://www.uab.cat/doc/PC012023" TargetMode="External"/><Relationship Id="rId41" Type="http://schemas.openxmlformats.org/officeDocument/2006/relationships/hyperlink" Target="https://www.uab.cat/doc/PC052023" TargetMode="External"/><Relationship Id="rId54" Type="http://schemas.openxmlformats.org/officeDocument/2006/relationships/hyperlink" Target="https://www.uab.cat/doc/PC082023" TargetMode="External"/><Relationship Id="rId62" Type="http://schemas.openxmlformats.org/officeDocument/2006/relationships/hyperlink" Target="https://www.uab.cat/doc/PS012023" TargetMode="External"/><Relationship Id="rId70" Type="http://schemas.openxmlformats.org/officeDocument/2006/relationships/hyperlink" Target="https://www.uab.cat/doc/PS032023" TargetMode="External"/><Relationship Id="rId75" Type="http://schemas.openxmlformats.org/officeDocument/2006/relationships/hyperlink" Target="https://www.uab.cat/doc/PS062023" TargetMode="External"/><Relationship Id="rId1" Type="http://schemas.openxmlformats.org/officeDocument/2006/relationships/hyperlink" Target="https://www.uab.cat/doc/PE012023" TargetMode="External"/><Relationship Id="rId6" Type="http://schemas.openxmlformats.org/officeDocument/2006/relationships/hyperlink" Target="https://www.uab.cat/doc/PE022023" TargetMode="External"/><Relationship Id="rId15" Type="http://schemas.openxmlformats.org/officeDocument/2006/relationships/hyperlink" Target="https://www.uab.cat/doc/PS092023" TargetMode="External"/><Relationship Id="rId23" Type="http://schemas.openxmlformats.org/officeDocument/2006/relationships/hyperlink" Target="https://www.uab.cat/doc/PC022023" TargetMode="External"/><Relationship Id="rId28" Type="http://schemas.openxmlformats.org/officeDocument/2006/relationships/hyperlink" Target="https://www.uab.cat/doc/PC0312023" TargetMode="External"/><Relationship Id="rId36" Type="http://schemas.openxmlformats.org/officeDocument/2006/relationships/hyperlink" Target="https://www.uab.cat/doc/PC042023" TargetMode="External"/><Relationship Id="rId49" Type="http://schemas.openxmlformats.org/officeDocument/2006/relationships/hyperlink" Target="https://www.uab.cat/doc/PC072023" TargetMode="External"/><Relationship Id="rId57" Type="http://schemas.openxmlformats.org/officeDocument/2006/relationships/hyperlink" Target="https://www.uab.cat/doc/PC092023" TargetMode="External"/><Relationship Id="rId10" Type="http://schemas.openxmlformats.org/officeDocument/2006/relationships/hyperlink" Target="https://www.uab.cat/doc/PE042023" TargetMode="External"/><Relationship Id="rId31" Type="http://schemas.openxmlformats.org/officeDocument/2006/relationships/hyperlink" Target="https://www.uab.cat/doc/PC0322023" TargetMode="External"/><Relationship Id="rId44" Type="http://schemas.openxmlformats.org/officeDocument/2006/relationships/hyperlink" Target="https://www.uab.cat/doc/PC062023" TargetMode="External"/><Relationship Id="rId52" Type="http://schemas.openxmlformats.org/officeDocument/2006/relationships/hyperlink" Target="https://www.uab.cat/doc/PC072023" TargetMode="External"/><Relationship Id="rId60" Type="http://schemas.openxmlformats.org/officeDocument/2006/relationships/hyperlink" Target="https://www.uab.cat/doc/PS012023" TargetMode="External"/><Relationship Id="rId65" Type="http://schemas.openxmlformats.org/officeDocument/2006/relationships/hyperlink" Target="https://www.uab.cat/doc/PS022023" TargetMode="External"/><Relationship Id="rId73" Type="http://schemas.openxmlformats.org/officeDocument/2006/relationships/hyperlink" Target="https://www.uab.cat/doc/PA052023" TargetMode="External"/><Relationship Id="rId78" Type="http://schemas.openxmlformats.org/officeDocument/2006/relationships/hyperlink" Target="https://www.uab.cat/doc/PS072023" TargetMode="External"/><Relationship Id="rId81" Type="http://schemas.openxmlformats.org/officeDocument/2006/relationships/printerSettings" Target="../printerSettings/printerSettings1.bin"/><Relationship Id="rId4" Type="http://schemas.openxmlformats.org/officeDocument/2006/relationships/hyperlink" Target="https://www.uab.cat/doc/PE012023" TargetMode="External"/><Relationship Id="rId9" Type="http://schemas.openxmlformats.org/officeDocument/2006/relationships/hyperlink" Target="https://www.uab.cat/doc/PE032023" TargetMode="External"/><Relationship Id="rId13" Type="http://schemas.openxmlformats.org/officeDocument/2006/relationships/hyperlink" Target="https://www.uab.cat/doc/PS092023" TargetMode="External"/><Relationship Id="rId18" Type="http://schemas.openxmlformats.org/officeDocument/2006/relationships/hyperlink" Target="https://www.uab.cat/doc/PC012023" TargetMode="External"/><Relationship Id="rId39" Type="http://schemas.openxmlformats.org/officeDocument/2006/relationships/hyperlink" Target="https://www.uab.cat/doc/PC052023" TargetMode="External"/><Relationship Id="rId34" Type="http://schemas.openxmlformats.org/officeDocument/2006/relationships/hyperlink" Target="https://www.uab.cat/doc/PC042023" TargetMode="External"/><Relationship Id="rId50" Type="http://schemas.openxmlformats.org/officeDocument/2006/relationships/hyperlink" Target="https://www.uab.cat/doc/PC072023" TargetMode="External"/><Relationship Id="rId55" Type="http://schemas.openxmlformats.org/officeDocument/2006/relationships/hyperlink" Target="https://www.uab.cat/doc/PC082023" TargetMode="External"/><Relationship Id="rId76" Type="http://schemas.openxmlformats.org/officeDocument/2006/relationships/hyperlink" Target="https://www.uab.cat/doc/PS062023" TargetMode="External"/><Relationship Id="rId7" Type="http://schemas.openxmlformats.org/officeDocument/2006/relationships/hyperlink" Target="https://www.uab.cat/doc/PE022023" TargetMode="External"/><Relationship Id="rId71" Type="http://schemas.openxmlformats.org/officeDocument/2006/relationships/hyperlink" Target="https://www.uab.cat/doc/PS042023" TargetMode="External"/><Relationship Id="rId2" Type="http://schemas.openxmlformats.org/officeDocument/2006/relationships/hyperlink" Target="https://www.uab.cat/doc/PE012023" TargetMode="External"/><Relationship Id="rId29" Type="http://schemas.openxmlformats.org/officeDocument/2006/relationships/hyperlink" Target="https://www.uab.cat/doc/PC0312023" TargetMode="External"/><Relationship Id="rId24" Type="http://schemas.openxmlformats.org/officeDocument/2006/relationships/hyperlink" Target="https://www.uab.cat/doc/PC022023" TargetMode="External"/><Relationship Id="rId40" Type="http://schemas.openxmlformats.org/officeDocument/2006/relationships/hyperlink" Target="https://www.uab.cat/doc/PC052023" TargetMode="External"/><Relationship Id="rId45" Type="http://schemas.openxmlformats.org/officeDocument/2006/relationships/hyperlink" Target="https://www.uab.cat/doc/PC062023" TargetMode="External"/><Relationship Id="rId66" Type="http://schemas.openxmlformats.org/officeDocument/2006/relationships/hyperlink" Target="https://www.uab.cat/doc/PS032023"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uab.cat/doc/PE042023" TargetMode="External"/><Relationship Id="rId13" Type="http://schemas.openxmlformats.org/officeDocument/2006/relationships/hyperlink" Target="https://www.uab.cat/doc/PC042023" TargetMode="External"/><Relationship Id="rId18" Type="http://schemas.openxmlformats.org/officeDocument/2006/relationships/hyperlink" Target="https://www.uab.cat/doc/PE012023" TargetMode="External"/><Relationship Id="rId26" Type="http://schemas.openxmlformats.org/officeDocument/2006/relationships/hyperlink" Target="https://www.uab.cat/doc/PC062023" TargetMode="External"/><Relationship Id="rId3" Type="http://schemas.openxmlformats.org/officeDocument/2006/relationships/hyperlink" Target="https://www.uab.cat/doc/PS012023" TargetMode="External"/><Relationship Id="rId21" Type="http://schemas.openxmlformats.org/officeDocument/2006/relationships/hyperlink" Target="https://www.uab.cat/doc/PE012023" TargetMode="External"/><Relationship Id="rId7" Type="http://schemas.openxmlformats.org/officeDocument/2006/relationships/hyperlink" Target="https://www.uab.cat/doc/PE042023" TargetMode="External"/><Relationship Id="rId12" Type="http://schemas.openxmlformats.org/officeDocument/2006/relationships/hyperlink" Target="https://www.uab.cat/doc/PC0312023" TargetMode="External"/><Relationship Id="rId17" Type="http://schemas.openxmlformats.org/officeDocument/2006/relationships/hyperlink" Target="https://www.uab.cat/doc/PS072023" TargetMode="External"/><Relationship Id="rId25" Type="http://schemas.openxmlformats.org/officeDocument/2006/relationships/hyperlink" Target="https://www.uab.cat/doc/PC062023" TargetMode="External"/><Relationship Id="rId2" Type="http://schemas.openxmlformats.org/officeDocument/2006/relationships/hyperlink" Target="https://www.uab.cat/doc/PC0312023" TargetMode="External"/><Relationship Id="rId16" Type="http://schemas.openxmlformats.org/officeDocument/2006/relationships/hyperlink" Target="https://www.uab.cat/doc/PC042023" TargetMode="External"/><Relationship Id="rId20" Type="http://schemas.openxmlformats.org/officeDocument/2006/relationships/hyperlink" Target="https://www.uab.cat/doc/PE012023" TargetMode="External"/><Relationship Id="rId1" Type="http://schemas.openxmlformats.org/officeDocument/2006/relationships/hyperlink" Target="https://www.uab.cat/doc/PC082023" TargetMode="External"/><Relationship Id="rId6" Type="http://schemas.openxmlformats.org/officeDocument/2006/relationships/hyperlink" Target="https://www.uab.cat/doc/PE042023" TargetMode="External"/><Relationship Id="rId11" Type="http://schemas.openxmlformats.org/officeDocument/2006/relationships/hyperlink" Target="https://www.uab.cat/doc/PC042023" TargetMode="External"/><Relationship Id="rId24" Type="http://schemas.openxmlformats.org/officeDocument/2006/relationships/hyperlink" Target="https://www.uab.cat/doc/PC022023" TargetMode="External"/><Relationship Id="rId5" Type="http://schemas.openxmlformats.org/officeDocument/2006/relationships/hyperlink" Target="https://www.uab.cat/doc/PS012023" TargetMode="External"/><Relationship Id="rId15" Type="http://schemas.openxmlformats.org/officeDocument/2006/relationships/hyperlink" Target="https://www.uab.cat/doc/PC042023" TargetMode="External"/><Relationship Id="rId23" Type="http://schemas.openxmlformats.org/officeDocument/2006/relationships/hyperlink" Target="https://www.uab.cat/doc/PE022023" TargetMode="External"/><Relationship Id="rId10" Type="http://schemas.openxmlformats.org/officeDocument/2006/relationships/hyperlink" Target="https://www.uab.cat/doc/PE022023" TargetMode="External"/><Relationship Id="rId19" Type="http://schemas.openxmlformats.org/officeDocument/2006/relationships/hyperlink" Target="https://www.uab.cat/doc/PS032023" TargetMode="External"/><Relationship Id="rId4" Type="http://schemas.openxmlformats.org/officeDocument/2006/relationships/hyperlink" Target="https://www.uab.cat/doc/PS012023" TargetMode="External"/><Relationship Id="rId9" Type="http://schemas.openxmlformats.org/officeDocument/2006/relationships/hyperlink" Target="https://www.uab.cat/doc/PS062023" TargetMode="External"/><Relationship Id="rId14" Type="http://schemas.openxmlformats.org/officeDocument/2006/relationships/hyperlink" Target="https://www.uab.cat/doc/PE012023" TargetMode="External"/><Relationship Id="rId22" Type="http://schemas.openxmlformats.org/officeDocument/2006/relationships/hyperlink" Target="https://www.uab.cat/doc/PS082023"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0.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2.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35.xml.rels><?xml version="1.0" encoding="UTF-8" standalone="yes"?>
<Relationships xmlns="http://schemas.openxmlformats.org/package/2006/relationships"><Relationship Id="rId8" Type="http://schemas.openxmlformats.org/officeDocument/2006/relationships/hyperlink" Target="http://estudis.aqu.cat/dades/ReportingServices/Report/ReportTemplate/289?ReportName=RptGrausCatalunyaMain&amp;ReportDescription=RptGrausCatalunyaMain&amp;Width=100&amp;Height=650&amp;tipusFiltreType=Graus" TargetMode="External"/><Relationship Id="rId3" Type="http://schemas.openxmlformats.org/officeDocument/2006/relationships/hyperlink" Target="http://estudis.aqu.cat/dades/ReportingServices/Report/ReportTemplate/289?ReportName=RptGrausCatalunyaMain&amp;ReportDescription=RptGrausCatalunyaMain&amp;Width=100&amp;Height=650&amp;tipusFiltreType=Graus" TargetMode="External"/><Relationship Id="rId7" Type="http://schemas.openxmlformats.org/officeDocument/2006/relationships/hyperlink" Target="http://estudis.aqu.cat/dades/ReportingServices/Report/ReportTemplate/284?ReportName=RptGrausCatalunyaMain&amp;ReportDescription=RptGrausCatalunyaMain&amp;Width=100&amp;Height=650&amp;tipusFiltreType=Graus" TargetMode="External"/><Relationship Id="rId2" Type="http://schemas.openxmlformats.org/officeDocument/2006/relationships/hyperlink" Target="http://estudis.aqu.cat/dades/ReportingServices/Report/ReportTemplate/284?ReportName=RptGrausCatalunyaMain&amp;ReportDescription=RptGrausCatalunyaMain&amp;Width=100&amp;Height=650&amp;tipusFiltreType=Graus" TargetMode="External"/><Relationship Id="rId1" Type="http://schemas.openxmlformats.org/officeDocument/2006/relationships/hyperlink" Target="http://estudis.aqu.cat/dades/ReportingServices/Report/ReportTemplate/281?ReportName=RptGrausCatalunyaMain&amp;ReportDescription=RptGrausCatalunyaMain&amp;Width=100&amp;Height=650&amp;tipusFiltreType=Graus" TargetMode="External"/><Relationship Id="rId6" Type="http://schemas.openxmlformats.org/officeDocument/2006/relationships/hyperlink" Target="http://estudis.aqu.cat/dades/ReportingServices/Report/ReportTemplate/281?ReportName=RptGrausCatalunyaMain&amp;ReportDescription=RptGrausCatalunyaMain&amp;Width=100&amp;Height=650&amp;tipusFiltreType=Graus" TargetMode="External"/><Relationship Id="rId5" Type="http://schemas.openxmlformats.org/officeDocument/2006/relationships/hyperlink" Target="http://estudis.aqu.cat/dades/ReportingServices/Report/ReportTemplate/287?ReportName=RptGrausCatalunyaMain&amp;ReportDescription=RptGrausCatalunyaMain&amp;Width=100&amp;Height=650&amp;tipusFiltreType=Graus" TargetMode="External"/><Relationship Id="rId10" Type="http://schemas.openxmlformats.org/officeDocument/2006/relationships/hyperlink" Target="http://estudis.aqu.cat/dades/ReportingServices/Report/ReportTemplate/287?ReportName=RptGrausCatalunyaMain&amp;ReportDescription=RptGrausCatalunyaMain&amp;Width=100&amp;Height=650&amp;tipusFiltreType=Graus" TargetMode="External"/><Relationship Id="rId4" Type="http://schemas.openxmlformats.org/officeDocument/2006/relationships/hyperlink" Target="http://estudis.aqu.cat/dades/ReportingServices/Report/ReportTemplate/291?ReportName=RptGrausCatalunyaMain&amp;ReportDescription=RptGrausCatalunyaMain&amp;Width=100&amp;Height=650&amp;tipusFiltreType=Graus" TargetMode="External"/><Relationship Id="rId9" Type="http://schemas.openxmlformats.org/officeDocument/2006/relationships/hyperlink" Target="http://estudis.aqu.cat/dades/ReportingServices/Report/ReportTemplate/291?ReportName=RptGrausCatalunyaMain&amp;ReportDescription=RptGrausCatalunyaMain&amp;Width=100&amp;Height=650&amp;tipusFiltreType=Graus" TargetMode="External"/></Relationships>
</file>

<file path=xl/worksheets/_rels/sheet38.xml.rels><?xml version="1.0" encoding="UTF-8" standalone="yes"?>
<Relationships xmlns="http://schemas.openxmlformats.org/package/2006/relationships"><Relationship Id="rId2" Type="http://schemas.openxmlformats.org/officeDocument/2006/relationships/hyperlink" Target="https://www.uab.cat/ca/genetica-microbiologia/noticies/20241203/cursbioseguretat" TargetMode="External"/><Relationship Id="rId1" Type="http://schemas.openxmlformats.org/officeDocument/2006/relationships/hyperlink" Target="https://www.uab.cat/ca/genetica-microbiologia/noticies/20241203/cursbioseguretat" TargetMode="External"/></Relationships>
</file>

<file path=xl/worksheets/_rels/sheet39.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 Id="rId4" Type="http://schemas.microsoft.com/office/2017/10/relationships/threadedComment" Target="../threadedComments/threadedComment4.xml"/></Relationships>
</file>

<file path=xl/worksheets/_rels/sheet47.xml.rels><?xml version="1.0" encoding="UTF-8" standalone="yes"?>
<Relationships xmlns="http://schemas.openxmlformats.org/package/2006/relationships"><Relationship Id="rId3" Type="http://schemas.microsoft.com/office/2017/10/relationships/threadedComment" Target="../threadedComments/threadedComment5.xml"/><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1.xml.rels><?xml version="1.0" encoding="UTF-8" standalone="yes"?>
<Relationships xmlns="http://schemas.openxmlformats.org/package/2006/relationships"><Relationship Id="rId1" Type="http://schemas.openxmlformats.org/officeDocument/2006/relationships/hyperlink" Target="../../../../:w:/r/sites/SGIQBIOCINCIES-INDICADORS/Documentos%20compartidos/General/dades%20formaci&#243;/DADES%20FORMACI&#211;%20PDI_251007.docx?d=wb1a2d7062d614a669a2d141cc3531cf2&amp;csf=1&amp;web=1&amp;e=RbSx01" TargetMode="External"/></Relationships>
</file>

<file path=xl/worksheets/_rels/sheet65.xml.rels><?xml version="1.0" encoding="UTF-8" standalone="yes"?>
<Relationships xmlns="http://schemas.openxmlformats.org/package/2006/relationships"><Relationship Id="rId3" Type="http://schemas.microsoft.com/office/2017/10/relationships/threadedComment" Target="../threadedComments/threadedComment6.xml"/><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67.xml.rels><?xml version="1.0" encoding="UTF-8" standalone="yes"?>
<Relationships xmlns="http://schemas.openxmlformats.org/package/2006/relationships"><Relationship Id="rId3" Type="http://schemas.microsoft.com/office/2017/10/relationships/threadedComment" Target="../threadedComments/threadedComment7.xml"/><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74.xml.rels><?xml version="1.0" encoding="UTF-8" standalone="yes"?>
<Relationships xmlns="http://schemas.openxmlformats.org/package/2006/relationships"><Relationship Id="rId1" Type="http://schemas.openxmlformats.org/officeDocument/2006/relationships/hyperlink" Target="../../../../:w:/r/sites/SGIQBIOCINCIES-INDICADORS/Documentos%20compartidos/General/REVISI&#211;%2024_25/opina.docx?d=w7ca639b243084516b3bd3f56be0a470a&amp;csf=1&amp;web=1&amp;e=0OFdb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5CA28-AAAC-47D2-A63E-CA3AAFF253AB}">
  <sheetPr>
    <pageSetUpPr fitToPage="1"/>
  </sheetPr>
  <dimension ref="A2:J85"/>
  <sheetViews>
    <sheetView topLeftCell="A71" zoomScale="110" zoomScaleNormal="110" workbookViewId="0">
      <selection activeCell="A80" sqref="A80"/>
    </sheetView>
  </sheetViews>
  <sheetFormatPr defaultColWidth="11.42578125" defaultRowHeight="15" x14ac:dyDescent="0.25"/>
  <cols>
    <col min="1" max="1" width="12" customWidth="1"/>
    <col min="2" max="2" width="88.42578125" style="39" bestFit="1" customWidth="1"/>
    <col min="3" max="3" width="63.140625" hidden="1" customWidth="1"/>
    <col min="4" max="4" width="34" hidden="1" customWidth="1"/>
    <col min="5" max="6" width="21.28515625" style="39" hidden="1" customWidth="1"/>
    <col min="7" max="7" width="66.42578125" bestFit="1" customWidth="1"/>
  </cols>
  <sheetData>
    <row r="2" spans="1:10" ht="67.5" customHeight="1" x14ac:dyDescent="0.25">
      <c r="A2" s="383" t="e" vm="1">
        <v>#VALUE!</v>
      </c>
      <c r="B2" s="384"/>
      <c r="C2" s="385" t="s">
        <v>0</v>
      </c>
      <c r="D2" s="385"/>
      <c r="E2" s="385"/>
      <c r="F2" s="385"/>
      <c r="G2" s="385"/>
      <c r="H2" s="385"/>
      <c r="I2" s="385"/>
      <c r="J2" s="386"/>
    </row>
    <row r="4" spans="1:10" ht="15.75" thickBot="1" x14ac:dyDescent="0.3"/>
    <row r="5" spans="1:10" ht="30" x14ac:dyDescent="0.25">
      <c r="A5" s="202" t="s">
        <v>1</v>
      </c>
      <c r="B5" s="203" t="s">
        <v>2</v>
      </c>
      <c r="C5" s="203" t="s">
        <v>3</v>
      </c>
      <c r="D5" s="203" t="s">
        <v>4</v>
      </c>
      <c r="E5" s="203" t="s">
        <v>5</v>
      </c>
      <c r="F5" s="245" t="s">
        <v>6</v>
      </c>
      <c r="G5" s="204" t="s">
        <v>7</v>
      </c>
    </row>
    <row r="6" spans="1:10" ht="30" x14ac:dyDescent="0.25">
      <c r="A6" s="205" t="s">
        <v>8</v>
      </c>
      <c r="B6" s="198" t="s">
        <v>9</v>
      </c>
      <c r="C6" s="199" t="s">
        <v>10</v>
      </c>
      <c r="D6" s="199" t="s">
        <v>11</v>
      </c>
      <c r="E6" s="198" t="s">
        <v>12</v>
      </c>
      <c r="F6" s="246"/>
      <c r="G6" s="258" t="s">
        <v>13</v>
      </c>
    </row>
    <row r="7" spans="1:10" x14ac:dyDescent="0.25">
      <c r="A7" s="206" t="s">
        <v>14</v>
      </c>
      <c r="B7" s="198" t="s">
        <v>15</v>
      </c>
      <c r="C7" s="199" t="s">
        <v>10</v>
      </c>
      <c r="D7" s="199" t="s">
        <v>16</v>
      </c>
      <c r="E7" s="198" t="s">
        <v>17</v>
      </c>
      <c r="F7" s="246"/>
      <c r="G7" s="258" t="s">
        <v>13</v>
      </c>
    </row>
    <row r="8" spans="1:10" x14ac:dyDescent="0.25">
      <c r="A8" s="206" t="s">
        <v>18</v>
      </c>
      <c r="B8" s="198" t="s">
        <v>19</v>
      </c>
      <c r="C8" s="199" t="s">
        <v>10</v>
      </c>
      <c r="D8" s="199" t="s">
        <v>16</v>
      </c>
      <c r="E8" s="198" t="s">
        <v>20</v>
      </c>
      <c r="F8" s="246"/>
      <c r="G8" s="258" t="s">
        <v>13</v>
      </c>
    </row>
    <row r="9" spans="1:10" x14ac:dyDescent="0.25">
      <c r="A9" s="206" t="s">
        <v>21</v>
      </c>
      <c r="B9" s="198" t="s">
        <v>22</v>
      </c>
      <c r="C9" s="199" t="s">
        <v>10</v>
      </c>
      <c r="D9" s="199" t="s">
        <v>16</v>
      </c>
      <c r="E9" s="198" t="s">
        <v>20</v>
      </c>
      <c r="F9" s="246"/>
      <c r="G9" s="258" t="s">
        <v>13</v>
      </c>
    </row>
    <row r="10" spans="1:10" x14ac:dyDescent="0.25">
      <c r="A10" s="206" t="s">
        <v>23</v>
      </c>
      <c r="B10" s="198" t="s">
        <v>24</v>
      </c>
      <c r="C10" s="199" t="s">
        <v>10</v>
      </c>
      <c r="D10" s="199" t="s">
        <v>16</v>
      </c>
      <c r="E10" s="198" t="s">
        <v>25</v>
      </c>
      <c r="F10" s="246"/>
      <c r="G10" s="258" t="s">
        <v>13</v>
      </c>
    </row>
    <row r="11" spans="1:10" ht="30" x14ac:dyDescent="0.25">
      <c r="A11" s="206" t="s">
        <v>26</v>
      </c>
      <c r="B11" s="198" t="s">
        <v>27</v>
      </c>
      <c r="C11" s="199" t="s">
        <v>28</v>
      </c>
      <c r="D11" s="199" t="s">
        <v>11</v>
      </c>
      <c r="E11" s="198" t="s">
        <v>29</v>
      </c>
      <c r="F11" s="246"/>
      <c r="G11" s="258" t="s">
        <v>30</v>
      </c>
    </row>
    <row r="12" spans="1:10" x14ac:dyDescent="0.25">
      <c r="A12" s="206" t="s">
        <v>31</v>
      </c>
      <c r="B12" s="198" t="s">
        <v>32</v>
      </c>
      <c r="C12" s="199" t="s">
        <v>28</v>
      </c>
      <c r="D12" s="199" t="s">
        <v>11</v>
      </c>
      <c r="E12" s="200">
        <v>1</v>
      </c>
      <c r="F12" s="247"/>
      <c r="G12" s="258" t="s">
        <v>30</v>
      </c>
    </row>
    <row r="13" spans="1:10" ht="75" x14ac:dyDescent="0.25">
      <c r="A13" s="206" t="s">
        <v>33</v>
      </c>
      <c r="B13" s="198" t="s">
        <v>34</v>
      </c>
      <c r="C13" s="199" t="s">
        <v>28</v>
      </c>
      <c r="D13" s="199" t="s">
        <v>11</v>
      </c>
      <c r="E13" s="198" t="s">
        <v>35</v>
      </c>
      <c r="F13" s="246"/>
      <c r="G13" s="258" t="s">
        <v>30</v>
      </c>
    </row>
    <row r="14" spans="1:10" x14ac:dyDescent="0.25">
      <c r="A14" s="206" t="s">
        <v>36</v>
      </c>
      <c r="B14" s="198" t="s">
        <v>37</v>
      </c>
      <c r="C14" s="199" t="s">
        <v>28</v>
      </c>
      <c r="D14" s="199" t="s">
        <v>11</v>
      </c>
      <c r="E14" s="200">
        <v>1</v>
      </c>
      <c r="F14" s="247"/>
      <c r="G14" s="258" t="s">
        <v>38</v>
      </c>
    </row>
    <row r="15" spans="1:10" x14ac:dyDescent="0.25">
      <c r="A15" s="206" t="s">
        <v>39</v>
      </c>
      <c r="B15" s="198" t="s">
        <v>40</v>
      </c>
      <c r="C15" s="199" t="s">
        <v>10</v>
      </c>
      <c r="D15" s="199" t="s">
        <v>11</v>
      </c>
      <c r="E15" s="198" t="s">
        <v>41</v>
      </c>
      <c r="F15" s="246"/>
      <c r="G15" s="258" t="s">
        <v>42</v>
      </c>
    </row>
    <row r="16" spans="1:10" ht="30" x14ac:dyDescent="0.25">
      <c r="A16" s="206" t="s">
        <v>43</v>
      </c>
      <c r="B16" s="198" t="s">
        <v>44</v>
      </c>
      <c r="C16" s="199" t="s">
        <v>10</v>
      </c>
      <c r="D16" s="199" t="s">
        <v>11</v>
      </c>
      <c r="E16" s="198" t="s">
        <v>45</v>
      </c>
      <c r="F16" s="246"/>
      <c r="G16" s="258" t="s">
        <v>42</v>
      </c>
    </row>
    <row r="17" spans="1:7" x14ac:dyDescent="0.25">
      <c r="A17" s="206" t="s">
        <v>46</v>
      </c>
      <c r="B17" s="198" t="s">
        <v>47</v>
      </c>
      <c r="C17" s="199" t="s">
        <v>10</v>
      </c>
      <c r="D17" s="199" t="s">
        <v>16</v>
      </c>
      <c r="E17" s="198" t="s">
        <v>48</v>
      </c>
      <c r="F17" s="246"/>
      <c r="G17" s="258" t="s">
        <v>42</v>
      </c>
    </row>
    <row r="18" spans="1:7" ht="30" x14ac:dyDescent="0.25">
      <c r="A18" s="206" t="s">
        <v>49</v>
      </c>
      <c r="B18" s="198" t="s">
        <v>50</v>
      </c>
      <c r="C18" s="199" t="s">
        <v>10</v>
      </c>
      <c r="D18" s="199" t="s">
        <v>51</v>
      </c>
      <c r="E18" s="200">
        <v>1</v>
      </c>
      <c r="F18" s="247"/>
      <c r="G18" s="258" t="s">
        <v>52</v>
      </c>
    </row>
    <row r="19" spans="1:7" x14ac:dyDescent="0.25">
      <c r="A19" s="206" t="s">
        <v>53</v>
      </c>
      <c r="B19" s="198" t="s">
        <v>54</v>
      </c>
      <c r="C19" s="199" t="s">
        <v>10</v>
      </c>
      <c r="D19" s="199" t="s">
        <v>51</v>
      </c>
      <c r="E19" s="200">
        <v>1</v>
      </c>
      <c r="F19" s="247"/>
      <c r="G19" s="258" t="s">
        <v>52</v>
      </c>
    </row>
    <row r="20" spans="1:7" x14ac:dyDescent="0.25">
      <c r="A20" s="206" t="s">
        <v>55</v>
      </c>
      <c r="B20" s="198" t="s">
        <v>56</v>
      </c>
      <c r="C20" s="199" t="s">
        <v>10</v>
      </c>
      <c r="D20" s="199" t="s">
        <v>51</v>
      </c>
      <c r="E20" s="200">
        <v>1</v>
      </c>
      <c r="F20" s="247"/>
      <c r="G20" s="258" t="s">
        <v>52</v>
      </c>
    </row>
    <row r="21" spans="1:7" ht="15.75" thickBot="1" x14ac:dyDescent="0.3">
      <c r="A21" s="213" t="s">
        <v>57</v>
      </c>
      <c r="B21" s="214" t="s">
        <v>58</v>
      </c>
      <c r="C21" s="215" t="s">
        <v>10</v>
      </c>
      <c r="D21" s="215" t="s">
        <v>59</v>
      </c>
      <c r="E21" s="216">
        <v>1</v>
      </c>
      <c r="F21" s="248"/>
      <c r="G21" s="259" t="s">
        <v>52</v>
      </c>
    </row>
    <row r="22" spans="1:7" ht="30.75" thickTop="1" x14ac:dyDescent="0.25">
      <c r="A22" s="217" t="s">
        <v>60</v>
      </c>
      <c r="B22" s="218" t="s">
        <v>61</v>
      </c>
      <c r="C22" s="219" t="s">
        <v>62</v>
      </c>
      <c r="D22" s="219" t="s">
        <v>63</v>
      </c>
      <c r="E22" s="218" t="s">
        <v>64</v>
      </c>
      <c r="F22" s="249"/>
      <c r="G22" s="260" t="s">
        <v>65</v>
      </c>
    </row>
    <row r="23" spans="1:7" x14ac:dyDescent="0.25">
      <c r="A23" s="220" t="s">
        <v>66</v>
      </c>
      <c r="B23" s="198" t="s">
        <v>67</v>
      </c>
      <c r="C23" s="199" t="s">
        <v>62</v>
      </c>
      <c r="D23" s="199" t="s">
        <v>63</v>
      </c>
      <c r="E23" s="198" t="s">
        <v>68</v>
      </c>
      <c r="F23" s="246"/>
      <c r="G23" s="261" t="s">
        <v>65</v>
      </c>
    </row>
    <row r="24" spans="1:7" ht="45" x14ac:dyDescent="0.25">
      <c r="A24" s="220" t="s">
        <v>69</v>
      </c>
      <c r="B24" s="198" t="s">
        <v>70</v>
      </c>
      <c r="C24" s="199" t="s">
        <v>62</v>
      </c>
      <c r="D24" s="199" t="s">
        <v>63</v>
      </c>
      <c r="E24" s="198" t="s">
        <v>71</v>
      </c>
      <c r="F24" s="246"/>
      <c r="G24" s="261" t="s">
        <v>65</v>
      </c>
    </row>
    <row r="25" spans="1:7" ht="30" x14ac:dyDescent="0.25">
      <c r="A25" s="220" t="s">
        <v>72</v>
      </c>
      <c r="B25" s="198" t="s">
        <v>73</v>
      </c>
      <c r="C25" s="199" t="s">
        <v>62</v>
      </c>
      <c r="D25" s="199" t="s">
        <v>11</v>
      </c>
      <c r="E25" s="198" t="s">
        <v>74</v>
      </c>
      <c r="F25" s="246"/>
      <c r="G25" s="261" t="s">
        <v>65</v>
      </c>
    </row>
    <row r="26" spans="1:7" ht="30" x14ac:dyDescent="0.25">
      <c r="A26" s="220" t="s">
        <v>75</v>
      </c>
      <c r="B26" s="198" t="s">
        <v>76</v>
      </c>
      <c r="C26" s="199" t="s">
        <v>62</v>
      </c>
      <c r="D26" s="199" t="s">
        <v>11</v>
      </c>
      <c r="E26" s="198" t="s">
        <v>74</v>
      </c>
      <c r="F26" s="246"/>
      <c r="G26" s="261" t="s">
        <v>65</v>
      </c>
    </row>
    <row r="27" spans="1:7" x14ac:dyDescent="0.25">
      <c r="A27" s="220" t="s">
        <v>77</v>
      </c>
      <c r="B27" s="198" t="s">
        <v>78</v>
      </c>
      <c r="C27" s="199" t="s">
        <v>62</v>
      </c>
      <c r="D27" s="199" t="s">
        <v>79</v>
      </c>
      <c r="E27" s="198" t="s">
        <v>80</v>
      </c>
      <c r="F27" s="246"/>
      <c r="G27" s="261" t="s">
        <v>81</v>
      </c>
    </row>
    <row r="28" spans="1:7" x14ac:dyDescent="0.25">
      <c r="A28" s="220" t="s">
        <v>82</v>
      </c>
      <c r="B28" s="198" t="s">
        <v>83</v>
      </c>
      <c r="C28" s="199" t="s">
        <v>62</v>
      </c>
      <c r="D28" s="199" t="s">
        <v>79</v>
      </c>
      <c r="E28" s="198" t="s">
        <v>84</v>
      </c>
      <c r="F28" s="246"/>
      <c r="G28" s="261" t="s">
        <v>81</v>
      </c>
    </row>
    <row r="29" spans="1:7" ht="30" x14ac:dyDescent="0.25">
      <c r="A29" s="220" t="s">
        <v>85</v>
      </c>
      <c r="B29" s="198" t="s">
        <v>86</v>
      </c>
      <c r="C29" s="199" t="s">
        <v>62</v>
      </c>
      <c r="D29" s="199" t="s">
        <v>11</v>
      </c>
      <c r="E29" s="198" t="s">
        <v>87</v>
      </c>
      <c r="F29" s="246"/>
      <c r="G29" s="261" t="s">
        <v>81</v>
      </c>
    </row>
    <row r="30" spans="1:7" ht="30" x14ac:dyDescent="0.25">
      <c r="A30" s="220" t="s">
        <v>88</v>
      </c>
      <c r="B30" s="198" t="s">
        <v>89</v>
      </c>
      <c r="C30" s="199" t="s">
        <v>62</v>
      </c>
      <c r="D30" s="199" t="s">
        <v>11</v>
      </c>
      <c r="E30" s="198" t="s">
        <v>87</v>
      </c>
      <c r="F30" s="246"/>
      <c r="G30" s="261" t="s">
        <v>81</v>
      </c>
    </row>
    <row r="31" spans="1:7" ht="30" x14ac:dyDescent="0.25">
      <c r="A31" s="220" t="s">
        <v>90</v>
      </c>
      <c r="B31" s="198" t="s">
        <v>91</v>
      </c>
      <c r="C31" s="199" t="s">
        <v>62</v>
      </c>
      <c r="D31" s="199" t="s">
        <v>11</v>
      </c>
      <c r="E31" s="198" t="s">
        <v>87</v>
      </c>
      <c r="F31" s="246"/>
      <c r="G31" s="261" t="s">
        <v>81</v>
      </c>
    </row>
    <row r="32" spans="1:7" ht="45" x14ac:dyDescent="0.25">
      <c r="A32" s="220" t="s">
        <v>92</v>
      </c>
      <c r="B32" s="198" t="s">
        <v>93</v>
      </c>
      <c r="C32" s="199" t="s">
        <v>94</v>
      </c>
      <c r="D32" s="199" t="s">
        <v>95</v>
      </c>
      <c r="E32" s="198" t="s">
        <v>96</v>
      </c>
      <c r="F32" s="246"/>
      <c r="G32" s="261" t="s">
        <v>97</v>
      </c>
    </row>
    <row r="33" spans="1:7" ht="75" x14ac:dyDescent="0.25">
      <c r="A33" s="220" t="s">
        <v>98</v>
      </c>
      <c r="B33" s="198" t="s">
        <v>99</v>
      </c>
      <c r="C33" s="199" t="s">
        <v>94</v>
      </c>
      <c r="D33" s="199" t="s">
        <v>95</v>
      </c>
      <c r="E33" s="198" t="s">
        <v>100</v>
      </c>
      <c r="F33" s="246"/>
      <c r="G33" s="261" t="s">
        <v>97</v>
      </c>
    </row>
    <row r="34" spans="1:7" ht="30" x14ac:dyDescent="0.25">
      <c r="A34" s="220" t="s">
        <v>101</v>
      </c>
      <c r="B34" s="198" t="s">
        <v>102</v>
      </c>
      <c r="C34" s="199" t="s">
        <v>94</v>
      </c>
      <c r="D34" s="199" t="s">
        <v>103</v>
      </c>
      <c r="E34" s="198" t="s">
        <v>104</v>
      </c>
      <c r="F34" s="246"/>
      <c r="G34" s="261" t="s">
        <v>97</v>
      </c>
    </row>
    <row r="35" spans="1:7" ht="30" x14ac:dyDescent="0.25">
      <c r="A35" s="220" t="s">
        <v>105</v>
      </c>
      <c r="B35" s="198" t="s">
        <v>106</v>
      </c>
      <c r="C35" s="199" t="s">
        <v>94</v>
      </c>
      <c r="D35" s="199" t="s">
        <v>95</v>
      </c>
      <c r="E35" s="198" t="s">
        <v>107</v>
      </c>
      <c r="F35" s="246"/>
      <c r="G35" s="261" t="s">
        <v>97</v>
      </c>
    </row>
    <row r="36" spans="1:7" ht="30" x14ac:dyDescent="0.25">
      <c r="A36" s="220" t="s">
        <v>108</v>
      </c>
      <c r="B36" s="198" t="s">
        <v>109</v>
      </c>
      <c r="C36" s="199" t="s">
        <v>62</v>
      </c>
      <c r="D36" s="199" t="s">
        <v>11</v>
      </c>
      <c r="E36" s="198" t="s">
        <v>110</v>
      </c>
      <c r="F36" s="246"/>
      <c r="G36" s="261" t="s">
        <v>111</v>
      </c>
    </row>
    <row r="37" spans="1:7" ht="30" x14ac:dyDescent="0.25">
      <c r="A37" s="220" t="s">
        <v>112</v>
      </c>
      <c r="B37" s="198" t="s">
        <v>113</v>
      </c>
      <c r="C37" s="199" t="s">
        <v>114</v>
      </c>
      <c r="D37" s="199" t="s">
        <v>11</v>
      </c>
      <c r="E37" s="198" t="s">
        <v>115</v>
      </c>
      <c r="F37" s="246"/>
      <c r="G37" s="261" t="s">
        <v>116</v>
      </c>
    </row>
    <row r="38" spans="1:7" ht="45" x14ac:dyDescent="0.25">
      <c r="A38" s="220" t="s">
        <v>117</v>
      </c>
      <c r="B38" s="198" t="s">
        <v>118</v>
      </c>
      <c r="C38" s="199" t="s">
        <v>114</v>
      </c>
      <c r="D38" s="199" t="s">
        <v>11</v>
      </c>
      <c r="E38" s="198" t="s">
        <v>119</v>
      </c>
      <c r="F38" s="246"/>
      <c r="G38" s="261" t="s">
        <v>116</v>
      </c>
    </row>
    <row r="39" spans="1:7" x14ac:dyDescent="0.25">
      <c r="A39" s="220" t="s">
        <v>120</v>
      </c>
      <c r="B39" s="198" t="s">
        <v>121</v>
      </c>
      <c r="C39" s="199" t="s">
        <v>114</v>
      </c>
      <c r="D39" s="199" t="s">
        <v>16</v>
      </c>
      <c r="E39" s="198" t="s">
        <v>122</v>
      </c>
      <c r="F39" s="246"/>
      <c r="G39" s="261" t="s">
        <v>116</v>
      </c>
    </row>
    <row r="40" spans="1:7" x14ac:dyDescent="0.25">
      <c r="A40" s="220" t="s">
        <v>123</v>
      </c>
      <c r="B40" s="198" t="s">
        <v>124</v>
      </c>
      <c r="C40" s="199" t="s">
        <v>114</v>
      </c>
      <c r="D40" s="199" t="s">
        <v>16</v>
      </c>
      <c r="E40" s="198" t="s">
        <v>125</v>
      </c>
      <c r="F40" s="246"/>
      <c r="G40" s="261" t="s">
        <v>116</v>
      </c>
    </row>
    <row r="41" spans="1:7" ht="30" x14ac:dyDescent="0.25">
      <c r="A41" s="220" t="s">
        <v>126</v>
      </c>
      <c r="B41" s="198" t="s">
        <v>127</v>
      </c>
      <c r="C41" s="199" t="s">
        <v>114</v>
      </c>
      <c r="D41" s="199" t="s">
        <v>16</v>
      </c>
      <c r="E41" s="198" t="s">
        <v>128</v>
      </c>
      <c r="F41" s="246"/>
      <c r="G41" s="261" t="s">
        <v>116</v>
      </c>
    </row>
    <row r="42" spans="1:7" ht="45" x14ac:dyDescent="0.25">
      <c r="A42" s="220" t="s">
        <v>129</v>
      </c>
      <c r="B42" s="198" t="s">
        <v>130</v>
      </c>
      <c r="C42" s="199" t="s">
        <v>62</v>
      </c>
      <c r="D42" s="199" t="s">
        <v>103</v>
      </c>
      <c r="E42" s="198" t="s">
        <v>131</v>
      </c>
      <c r="F42" s="246"/>
      <c r="G42" s="261" t="s">
        <v>132</v>
      </c>
    </row>
    <row r="43" spans="1:7" x14ac:dyDescent="0.25">
      <c r="A43" s="220" t="s">
        <v>133</v>
      </c>
      <c r="B43" s="198" t="s">
        <v>134</v>
      </c>
      <c r="C43" s="199" t="s">
        <v>62</v>
      </c>
      <c r="D43" s="199" t="s">
        <v>63</v>
      </c>
      <c r="E43" s="198" t="s">
        <v>135</v>
      </c>
      <c r="F43" s="246"/>
      <c r="G43" s="261" t="s">
        <v>132</v>
      </c>
    </row>
    <row r="44" spans="1:7" ht="30" x14ac:dyDescent="0.25">
      <c r="A44" s="220" t="s">
        <v>136</v>
      </c>
      <c r="B44" s="198" t="s">
        <v>137</v>
      </c>
      <c r="C44" s="199" t="s">
        <v>62</v>
      </c>
      <c r="D44" s="199" t="s">
        <v>11</v>
      </c>
      <c r="E44" s="198" t="s">
        <v>138</v>
      </c>
      <c r="F44" s="246"/>
      <c r="G44" s="261" t="s">
        <v>132</v>
      </c>
    </row>
    <row r="45" spans="1:7" ht="45" x14ac:dyDescent="0.25">
      <c r="A45" s="220" t="s">
        <v>139</v>
      </c>
      <c r="B45" s="198" t="s">
        <v>140</v>
      </c>
      <c r="C45" s="199" t="s">
        <v>62</v>
      </c>
      <c r="D45" s="199" t="s">
        <v>11</v>
      </c>
      <c r="E45" s="198" t="s">
        <v>138</v>
      </c>
      <c r="F45" s="246"/>
      <c r="G45" s="261" t="s">
        <v>132</v>
      </c>
    </row>
    <row r="46" spans="1:7" ht="30" x14ac:dyDescent="0.25">
      <c r="A46" s="220" t="s">
        <v>141</v>
      </c>
      <c r="B46" s="198" t="s">
        <v>142</v>
      </c>
      <c r="C46" s="199" t="s">
        <v>62</v>
      </c>
      <c r="D46" s="199" t="s">
        <v>63</v>
      </c>
      <c r="E46" s="198" t="s">
        <v>143</v>
      </c>
      <c r="F46" s="246"/>
      <c r="G46" s="261" t="s">
        <v>132</v>
      </c>
    </row>
    <row r="47" spans="1:7" ht="30" x14ac:dyDescent="0.25">
      <c r="A47" s="220" t="s">
        <v>144</v>
      </c>
      <c r="B47" s="198" t="s">
        <v>145</v>
      </c>
      <c r="C47" s="199" t="s">
        <v>62</v>
      </c>
      <c r="D47" s="199" t="s">
        <v>63</v>
      </c>
      <c r="E47" s="198" t="s">
        <v>146</v>
      </c>
      <c r="F47" s="246"/>
      <c r="G47" s="261" t="s">
        <v>132</v>
      </c>
    </row>
    <row r="48" spans="1:7" ht="60" x14ac:dyDescent="0.25">
      <c r="A48" s="220" t="s">
        <v>147</v>
      </c>
      <c r="B48" s="198" t="s">
        <v>148</v>
      </c>
      <c r="C48" s="199" t="s">
        <v>94</v>
      </c>
      <c r="D48" s="199" t="s">
        <v>149</v>
      </c>
      <c r="E48" s="198" t="s">
        <v>150</v>
      </c>
      <c r="F48" s="246"/>
      <c r="G48" s="261" t="s">
        <v>151</v>
      </c>
    </row>
    <row r="49" spans="1:7" ht="30" x14ac:dyDescent="0.25">
      <c r="A49" s="220" t="s">
        <v>152</v>
      </c>
      <c r="B49" s="198" t="s">
        <v>153</v>
      </c>
      <c r="C49" s="199" t="s">
        <v>94</v>
      </c>
      <c r="D49" s="199" t="s">
        <v>149</v>
      </c>
      <c r="E49" s="198" t="s">
        <v>154</v>
      </c>
      <c r="F49" s="246"/>
      <c r="G49" s="261" t="s">
        <v>151</v>
      </c>
    </row>
    <row r="50" spans="1:7" ht="30" x14ac:dyDescent="0.25">
      <c r="A50" s="220" t="s">
        <v>155</v>
      </c>
      <c r="B50" s="198" t="s">
        <v>156</v>
      </c>
      <c r="C50" s="199" t="s">
        <v>94</v>
      </c>
      <c r="D50" s="199" t="s">
        <v>11</v>
      </c>
      <c r="E50" s="198" t="s">
        <v>157</v>
      </c>
      <c r="F50" s="246"/>
      <c r="G50" s="261" t="s">
        <v>151</v>
      </c>
    </row>
    <row r="51" spans="1:7" ht="60" x14ac:dyDescent="0.25">
      <c r="A51" s="220" t="s">
        <v>158</v>
      </c>
      <c r="B51" s="198" t="s">
        <v>159</v>
      </c>
      <c r="C51" s="199" t="s">
        <v>94</v>
      </c>
      <c r="D51" s="199" t="s">
        <v>16</v>
      </c>
      <c r="E51" s="198" t="s">
        <v>160</v>
      </c>
      <c r="F51" s="246"/>
      <c r="G51" s="261" t="s">
        <v>151</v>
      </c>
    </row>
    <row r="52" spans="1:7" ht="30" x14ac:dyDescent="0.25">
      <c r="A52" s="220" t="s">
        <v>161</v>
      </c>
      <c r="B52" s="198" t="s">
        <v>162</v>
      </c>
      <c r="C52" s="199" t="s">
        <v>94</v>
      </c>
      <c r="D52" s="199" t="s">
        <v>149</v>
      </c>
      <c r="E52" s="198" t="s">
        <v>163</v>
      </c>
      <c r="F52" s="246"/>
      <c r="G52" s="261" t="s">
        <v>151</v>
      </c>
    </row>
    <row r="53" spans="1:7" ht="75" x14ac:dyDescent="0.25">
      <c r="A53" s="220" t="s">
        <v>164</v>
      </c>
      <c r="B53" s="198" t="s">
        <v>165</v>
      </c>
      <c r="C53" s="199" t="s">
        <v>94</v>
      </c>
      <c r="D53" s="199" t="s">
        <v>149</v>
      </c>
      <c r="E53" s="198" t="s">
        <v>166</v>
      </c>
      <c r="F53" s="246"/>
      <c r="G53" s="261" t="s">
        <v>151</v>
      </c>
    </row>
    <row r="54" spans="1:7" x14ac:dyDescent="0.25">
      <c r="A54" s="220" t="s">
        <v>167</v>
      </c>
      <c r="B54" s="198" t="s">
        <v>168</v>
      </c>
      <c r="C54" s="199" t="s">
        <v>28</v>
      </c>
      <c r="D54" s="199" t="s">
        <v>11</v>
      </c>
      <c r="E54" s="198" t="s">
        <v>138</v>
      </c>
      <c r="F54" s="246"/>
      <c r="G54" s="261" t="s">
        <v>169</v>
      </c>
    </row>
    <row r="55" spans="1:7" x14ac:dyDescent="0.25">
      <c r="A55" s="220" t="s">
        <v>170</v>
      </c>
      <c r="B55" s="198" t="s">
        <v>171</v>
      </c>
      <c r="C55" s="199" t="s">
        <v>28</v>
      </c>
      <c r="D55" s="199" t="s">
        <v>11</v>
      </c>
      <c r="E55" s="198" t="s">
        <v>138</v>
      </c>
      <c r="F55" s="246"/>
      <c r="G55" s="261" t="s">
        <v>169</v>
      </c>
    </row>
    <row r="56" spans="1:7" x14ac:dyDescent="0.25">
      <c r="A56" s="220" t="s">
        <v>172</v>
      </c>
      <c r="B56" s="198" t="s">
        <v>173</v>
      </c>
      <c r="C56" s="199" t="s">
        <v>28</v>
      </c>
      <c r="D56" s="199" t="s">
        <v>11</v>
      </c>
      <c r="E56" s="198" t="s">
        <v>138</v>
      </c>
      <c r="F56" s="246"/>
      <c r="G56" s="261" t="s">
        <v>169</v>
      </c>
    </row>
    <row r="57" spans="1:7" x14ac:dyDescent="0.25">
      <c r="A57" s="220" t="s">
        <v>174</v>
      </c>
      <c r="B57" s="198" t="s">
        <v>175</v>
      </c>
      <c r="C57" s="199" t="s">
        <v>28</v>
      </c>
      <c r="D57" s="199" t="s">
        <v>11</v>
      </c>
      <c r="E57" s="198" t="s">
        <v>138</v>
      </c>
      <c r="F57" s="246"/>
      <c r="G57" s="261" t="s">
        <v>169</v>
      </c>
    </row>
    <row r="58" spans="1:7" x14ac:dyDescent="0.25">
      <c r="A58" s="220" t="s">
        <v>176</v>
      </c>
      <c r="B58" s="198" t="s">
        <v>177</v>
      </c>
      <c r="C58" s="199" t="s">
        <v>62</v>
      </c>
      <c r="D58" s="199" t="s">
        <v>11</v>
      </c>
      <c r="E58" s="200">
        <v>1</v>
      </c>
      <c r="F58" s="247"/>
      <c r="G58" s="261" t="s">
        <v>178</v>
      </c>
    </row>
    <row r="59" spans="1:7" ht="30" x14ac:dyDescent="0.25">
      <c r="A59" s="220" t="s">
        <v>179</v>
      </c>
      <c r="B59" s="198" t="s">
        <v>180</v>
      </c>
      <c r="C59" s="199" t="s">
        <v>62</v>
      </c>
      <c r="D59" s="199" t="s">
        <v>11</v>
      </c>
      <c r="E59" s="200">
        <v>0.7</v>
      </c>
      <c r="F59" s="247"/>
      <c r="G59" s="261" t="s">
        <v>178</v>
      </c>
    </row>
    <row r="60" spans="1:7" ht="30" x14ac:dyDescent="0.25">
      <c r="A60" s="220" t="s">
        <v>181</v>
      </c>
      <c r="B60" s="198" t="s">
        <v>182</v>
      </c>
      <c r="C60" s="199" t="s">
        <v>62</v>
      </c>
      <c r="D60" s="199" t="s">
        <v>11</v>
      </c>
      <c r="E60" s="200">
        <v>0.3</v>
      </c>
      <c r="F60" s="247"/>
      <c r="G60" s="261" t="s">
        <v>178</v>
      </c>
    </row>
    <row r="61" spans="1:7" x14ac:dyDescent="0.25">
      <c r="A61" s="220" t="s">
        <v>183</v>
      </c>
      <c r="B61" s="198" t="s">
        <v>184</v>
      </c>
      <c r="C61" s="199" t="s">
        <v>185</v>
      </c>
      <c r="D61" s="199" t="s">
        <v>11</v>
      </c>
      <c r="E61" s="198" t="s">
        <v>186</v>
      </c>
      <c r="F61" s="246"/>
      <c r="G61" s="261" t="s">
        <v>187</v>
      </c>
    </row>
    <row r="62" spans="1:7" x14ac:dyDescent="0.25">
      <c r="A62" s="220" t="s">
        <v>188</v>
      </c>
      <c r="B62" s="198" t="s">
        <v>189</v>
      </c>
      <c r="C62" s="199" t="s">
        <v>185</v>
      </c>
      <c r="D62" s="199" t="s">
        <v>16</v>
      </c>
      <c r="E62" s="198" t="s">
        <v>186</v>
      </c>
      <c r="F62" s="246"/>
      <c r="G62" s="261" t="s">
        <v>187</v>
      </c>
    </row>
    <row r="63" spans="1:7" ht="75.75" thickBot="1" x14ac:dyDescent="0.3">
      <c r="A63" s="221" t="s">
        <v>190</v>
      </c>
      <c r="B63" s="222" t="s">
        <v>34</v>
      </c>
      <c r="C63" s="223" t="s">
        <v>185</v>
      </c>
      <c r="D63" s="223" t="s">
        <v>11</v>
      </c>
      <c r="E63" s="222" t="s">
        <v>35</v>
      </c>
      <c r="F63" s="250"/>
      <c r="G63" s="262" t="s">
        <v>191</v>
      </c>
    </row>
    <row r="64" spans="1:7" ht="30.75" thickTop="1" x14ac:dyDescent="0.25">
      <c r="A64" s="210" t="s">
        <v>192</v>
      </c>
      <c r="B64" s="211" t="s">
        <v>193</v>
      </c>
      <c r="C64" s="212" t="s">
        <v>10</v>
      </c>
      <c r="D64" s="212" t="s">
        <v>16</v>
      </c>
      <c r="E64" s="211" t="s">
        <v>194</v>
      </c>
      <c r="F64" s="251"/>
      <c r="G64" s="263" t="s">
        <v>195</v>
      </c>
    </row>
    <row r="65" spans="1:7" x14ac:dyDescent="0.25">
      <c r="A65" s="206" t="s">
        <v>196</v>
      </c>
      <c r="B65" s="198" t="s">
        <v>197</v>
      </c>
      <c r="C65" s="199" t="s">
        <v>10</v>
      </c>
      <c r="D65" s="199" t="s">
        <v>198</v>
      </c>
      <c r="E65" s="198" t="s">
        <v>199</v>
      </c>
      <c r="F65" s="246"/>
      <c r="G65" s="258" t="s">
        <v>195</v>
      </c>
    </row>
    <row r="66" spans="1:7" x14ac:dyDescent="0.25">
      <c r="A66" s="206" t="s">
        <v>200</v>
      </c>
      <c r="B66" s="198" t="s">
        <v>201</v>
      </c>
      <c r="C66" s="199" t="s">
        <v>10</v>
      </c>
      <c r="D66" s="199" t="s">
        <v>198</v>
      </c>
      <c r="E66" s="200">
        <v>1</v>
      </c>
      <c r="F66" s="247"/>
      <c r="G66" s="258" t="s">
        <v>195</v>
      </c>
    </row>
    <row r="67" spans="1:7" ht="30" x14ac:dyDescent="0.25">
      <c r="A67" s="206" t="s">
        <v>202</v>
      </c>
      <c r="B67" s="198" t="s">
        <v>203</v>
      </c>
      <c r="C67" s="199" t="s">
        <v>10</v>
      </c>
      <c r="D67" s="199" t="s">
        <v>204</v>
      </c>
      <c r="E67" s="198" t="s">
        <v>205</v>
      </c>
      <c r="F67" s="246"/>
      <c r="G67" s="258" t="s">
        <v>195</v>
      </c>
    </row>
    <row r="68" spans="1:7" x14ac:dyDescent="0.25">
      <c r="A68" s="206" t="s">
        <v>206</v>
      </c>
      <c r="B68" s="198" t="s">
        <v>207</v>
      </c>
      <c r="C68" s="199" t="s">
        <v>208</v>
      </c>
      <c r="D68" s="199" t="s">
        <v>51</v>
      </c>
      <c r="E68" s="198" t="s">
        <v>209</v>
      </c>
      <c r="F68" s="246"/>
      <c r="G68" s="258" t="s">
        <v>210</v>
      </c>
    </row>
    <row r="69" spans="1:7" ht="30" x14ac:dyDescent="0.25">
      <c r="A69" s="206" t="s">
        <v>211</v>
      </c>
      <c r="B69" s="198" t="s">
        <v>212</v>
      </c>
      <c r="C69" s="199" t="s">
        <v>208</v>
      </c>
      <c r="D69" s="199" t="s">
        <v>11</v>
      </c>
      <c r="E69" s="198" t="s">
        <v>213</v>
      </c>
      <c r="F69" s="246"/>
      <c r="G69" s="258" t="s">
        <v>210</v>
      </c>
    </row>
    <row r="70" spans="1:7" ht="30" x14ac:dyDescent="0.25">
      <c r="A70" s="206" t="s">
        <v>214</v>
      </c>
      <c r="B70" s="198" t="s">
        <v>215</v>
      </c>
      <c r="C70" s="199" t="s">
        <v>208</v>
      </c>
      <c r="D70" s="199" t="s">
        <v>11</v>
      </c>
      <c r="E70" s="198" t="s">
        <v>213</v>
      </c>
      <c r="F70" s="246"/>
      <c r="G70" s="258" t="s">
        <v>210</v>
      </c>
    </row>
    <row r="71" spans="1:7" ht="30" x14ac:dyDescent="0.25">
      <c r="A71" s="206" t="s">
        <v>216</v>
      </c>
      <c r="B71" s="198" t="s">
        <v>217</v>
      </c>
      <c r="C71" s="199" t="s">
        <v>208</v>
      </c>
      <c r="D71" s="199" t="s">
        <v>51</v>
      </c>
      <c r="E71" s="198" t="s">
        <v>218</v>
      </c>
      <c r="F71" s="246"/>
      <c r="G71" s="258" t="s">
        <v>219</v>
      </c>
    </row>
    <row r="72" spans="1:7" ht="30" x14ac:dyDescent="0.25">
      <c r="A72" s="206" t="s">
        <v>220</v>
      </c>
      <c r="B72" s="198" t="s">
        <v>221</v>
      </c>
      <c r="C72" s="199" t="s">
        <v>208</v>
      </c>
      <c r="D72" s="199" t="s">
        <v>11</v>
      </c>
      <c r="E72" s="198" t="s">
        <v>222</v>
      </c>
      <c r="F72" s="246"/>
      <c r="G72" s="258" t="s">
        <v>219</v>
      </c>
    </row>
    <row r="73" spans="1:7" ht="30" x14ac:dyDescent="0.25">
      <c r="A73" s="206" t="s">
        <v>223</v>
      </c>
      <c r="B73" s="198" t="s">
        <v>224</v>
      </c>
      <c r="C73" s="199" t="s">
        <v>208</v>
      </c>
      <c r="D73" s="201" t="s">
        <v>11</v>
      </c>
      <c r="E73" s="198" t="s">
        <v>222</v>
      </c>
      <c r="F73" s="246"/>
      <c r="G73" s="258" t="s">
        <v>219</v>
      </c>
    </row>
    <row r="74" spans="1:7" ht="30" x14ac:dyDescent="0.25">
      <c r="A74" s="206" t="s">
        <v>225</v>
      </c>
      <c r="B74" s="198" t="s">
        <v>226</v>
      </c>
      <c r="C74" s="199" t="s">
        <v>208</v>
      </c>
      <c r="D74" s="201" t="s">
        <v>51</v>
      </c>
      <c r="E74" s="198" t="s">
        <v>227</v>
      </c>
      <c r="F74" s="246"/>
      <c r="G74" s="258" t="s">
        <v>219</v>
      </c>
    </row>
    <row r="75" spans="1:7" x14ac:dyDescent="0.25">
      <c r="A75" s="206" t="s">
        <v>228</v>
      </c>
      <c r="B75" s="198" t="s">
        <v>229</v>
      </c>
      <c r="C75" s="199" t="s">
        <v>208</v>
      </c>
      <c r="D75" s="201" t="s">
        <v>51</v>
      </c>
      <c r="E75" s="198" t="s">
        <v>230</v>
      </c>
      <c r="F75" s="246"/>
      <c r="G75" s="258" t="s">
        <v>219</v>
      </c>
    </row>
    <row r="76" spans="1:7" ht="30" x14ac:dyDescent="0.25">
      <c r="A76" s="206" t="s">
        <v>231</v>
      </c>
      <c r="B76" s="198" t="s">
        <v>232</v>
      </c>
      <c r="C76" s="199" t="s">
        <v>233</v>
      </c>
      <c r="D76" s="199" t="s">
        <v>63</v>
      </c>
      <c r="E76" s="198" t="s">
        <v>138</v>
      </c>
      <c r="F76" s="246"/>
      <c r="G76" s="258" t="s">
        <v>234</v>
      </c>
    </row>
    <row r="77" spans="1:7" x14ac:dyDescent="0.25">
      <c r="A77" s="206" t="s">
        <v>235</v>
      </c>
      <c r="B77" s="198" t="s">
        <v>236</v>
      </c>
      <c r="C77" s="199" t="s">
        <v>10</v>
      </c>
      <c r="D77" s="199" t="s">
        <v>51</v>
      </c>
      <c r="E77" s="198" t="s">
        <v>237</v>
      </c>
      <c r="F77" s="246"/>
      <c r="G77" s="258" t="s">
        <v>238</v>
      </c>
    </row>
    <row r="78" spans="1:7" ht="30" x14ac:dyDescent="0.25">
      <c r="A78" s="206" t="s">
        <v>239</v>
      </c>
      <c r="B78" s="198" t="s">
        <v>240</v>
      </c>
      <c r="C78" s="199" t="s">
        <v>10</v>
      </c>
      <c r="D78" s="199" t="s">
        <v>103</v>
      </c>
      <c r="E78" s="200">
        <v>1</v>
      </c>
      <c r="F78" s="247"/>
      <c r="G78" s="258" t="s">
        <v>238</v>
      </c>
    </row>
    <row r="79" spans="1:7" ht="30" x14ac:dyDescent="0.25">
      <c r="A79" s="206" t="s">
        <v>241</v>
      </c>
      <c r="B79" s="198" t="s">
        <v>242</v>
      </c>
      <c r="C79" s="199" t="s">
        <v>10</v>
      </c>
      <c r="D79" s="199" t="s">
        <v>103</v>
      </c>
      <c r="E79" s="198" t="s">
        <v>243</v>
      </c>
      <c r="F79" s="246"/>
      <c r="G79" s="258" t="s">
        <v>238</v>
      </c>
    </row>
    <row r="80" spans="1:7" x14ac:dyDescent="0.25">
      <c r="A80" s="206" t="s">
        <v>244</v>
      </c>
      <c r="B80" s="198" t="s">
        <v>245</v>
      </c>
      <c r="C80" s="199" t="s">
        <v>185</v>
      </c>
      <c r="D80" s="199" t="s">
        <v>11</v>
      </c>
      <c r="E80" s="198" t="s">
        <v>246</v>
      </c>
      <c r="F80" s="246"/>
      <c r="G80" s="258" t="s">
        <v>247</v>
      </c>
    </row>
    <row r="81" spans="1:7" x14ac:dyDescent="0.25">
      <c r="A81" s="206" t="s">
        <v>248</v>
      </c>
      <c r="B81" s="198" t="s">
        <v>249</v>
      </c>
      <c r="C81" s="199" t="s">
        <v>185</v>
      </c>
      <c r="D81" s="199" t="s">
        <v>11</v>
      </c>
      <c r="E81" s="198" t="s">
        <v>246</v>
      </c>
      <c r="F81" s="246"/>
      <c r="G81" s="258" t="s">
        <v>247</v>
      </c>
    </row>
    <row r="82" spans="1:7" ht="30" x14ac:dyDescent="0.25">
      <c r="A82" s="206" t="s">
        <v>250</v>
      </c>
      <c r="B82" s="198" t="s">
        <v>251</v>
      </c>
      <c r="C82" s="199" t="s">
        <v>114</v>
      </c>
      <c r="D82" s="199" t="s">
        <v>204</v>
      </c>
      <c r="E82" s="198" t="s">
        <v>252</v>
      </c>
      <c r="F82" s="246"/>
      <c r="G82" s="258" t="s">
        <v>253</v>
      </c>
    </row>
    <row r="83" spans="1:7" x14ac:dyDescent="0.25">
      <c r="A83" s="206" t="s">
        <v>254</v>
      </c>
      <c r="B83" s="198" t="s">
        <v>255</v>
      </c>
      <c r="C83" s="199" t="s">
        <v>114</v>
      </c>
      <c r="D83" s="199" t="s">
        <v>204</v>
      </c>
      <c r="E83" s="198" t="s">
        <v>256</v>
      </c>
      <c r="F83" s="246"/>
      <c r="G83" s="258" t="s">
        <v>253</v>
      </c>
    </row>
    <row r="84" spans="1:7" ht="30" x14ac:dyDescent="0.25">
      <c r="A84" s="206" t="s">
        <v>257</v>
      </c>
      <c r="B84" s="198" t="s">
        <v>258</v>
      </c>
      <c r="C84" s="199" t="s">
        <v>10</v>
      </c>
      <c r="D84" s="199" t="s">
        <v>11</v>
      </c>
      <c r="E84" s="198" t="s">
        <v>259</v>
      </c>
      <c r="F84" s="246"/>
      <c r="G84" s="258" t="s">
        <v>260</v>
      </c>
    </row>
    <row r="85" spans="1:7" ht="45.75" thickBot="1" x14ac:dyDescent="0.3">
      <c r="A85" s="207" t="s">
        <v>261</v>
      </c>
      <c r="B85" s="208" t="s">
        <v>262</v>
      </c>
      <c r="C85" s="209" t="s">
        <v>10</v>
      </c>
      <c r="D85" s="209" t="s">
        <v>204</v>
      </c>
      <c r="E85" s="208" t="s">
        <v>263</v>
      </c>
      <c r="F85" s="252"/>
      <c r="G85" s="264" t="s">
        <v>260</v>
      </c>
    </row>
  </sheetData>
  <mergeCells count="2">
    <mergeCell ref="A2:B2"/>
    <mergeCell ref="C2:J2"/>
  </mergeCells>
  <hyperlinks>
    <hyperlink ref="A6" location="'PE01_Ind01. Percentatge d’obj'!A1" display="PE01_Ind01. " xr:uid="{43793E19-FBAF-40F6-BE67-497258B21386}"/>
    <hyperlink ref="A7" location="'PE01_Ind02. Número de reunion'!A1" display="PE01_Ind02. " xr:uid="{4711A041-4657-44E1-BB51-2FA90FFC1521}"/>
    <hyperlink ref="A8" location="'PE01_Ind03. Número de reunion'!A1" display="PE01_Ind03. " xr:uid="{3203BEAC-3AAE-4A5B-82EC-E6585157560C}"/>
    <hyperlink ref="A9" location="'PE01_Ind04. Número de reunion'!A1" display="PE01_Ind04. " xr:uid="{627F4CA2-ED39-4CEE-9246-E77F3A3B838F}"/>
    <hyperlink ref="A10" location="'PE01_Ind05. Número d''actes i '!A1" display="PE01_Ind05. " xr:uid="{734F7EF3-D4DE-4126-BBC7-3CE377F7CD4A}"/>
    <hyperlink ref="A11" location="'PE02_Ind01. Percentatge de pr'!A1" display="PE02_Ind01. " xr:uid="{CF47C9F4-637C-4B03-8196-6353EEE66D3D}"/>
    <hyperlink ref="A12" location="'PE02_Ind02. Percentatge de pr'!A1" display="PE02_Ind02. " xr:uid="{D14A0116-3E27-40C1-A862-4221EDA0D850}"/>
    <hyperlink ref="A13" location="'PE02_Ind03. Percentatge de pr'!A1" display="PE02_Ind03. " xr:uid="{F178510B-A270-4DE3-ABAD-13E184D2B4B3}"/>
    <hyperlink ref="A14" location="'PE03_Ind01. Percentatge de pr'!A1" display="PE03_Ind01. " xr:uid="{453DFFA7-ED61-416B-BD16-17FBD7FE2436}"/>
    <hyperlink ref="A15" location="'PE04_Ind01. Percentatge Hores'!A1" display="PE04_Ind01. " xr:uid="{90A136CD-61D2-4F58-A8A4-0055AC8C4DC7}"/>
    <hyperlink ref="A16" location="'PE04_Ind02. Valoració mitjana'!A1" display="PE04_Ind02. " xr:uid="{D208D003-650F-4D83-8EB2-68AC77A3620D}"/>
    <hyperlink ref="A17" location="'PE04_Ind03. Número de cursos '!A1" display="PE04_Ind03. " xr:uid="{55965059-CA59-4C39-B36D-7D130AB60A19}"/>
    <hyperlink ref="A18" location="'PE05_Ind01. Percentatge de Ta'!A1" display="PE05_Ind01. " xr:uid="{AC86FC64-4D41-43B2-917D-4D7CC97965AE}"/>
    <hyperlink ref="A19" location="'PE05_Ind02. Nombre d’informes'!A1" display="PE05_Ind02. " xr:uid="{94264524-EFC4-49EA-B121-0450ADAF3054}"/>
    <hyperlink ref="A20" location="'PE05_Ind03. Nombre d’informes'!A1" display="PE05_Ind03. " xr:uid="{EC232052-7E38-48FE-A840-5CECEDAEA868}"/>
    <hyperlink ref="A21" location="'PE05_Ind04. Percentatge d’hor'!A1" display="PE05_Ind04.  " xr:uid="{0F35CA6A-455B-41CC-946B-6E98A4795A7C}"/>
    <hyperlink ref="A22" location="'PC01_Ind01. Sol·licituds de n'!A1" display="PC01_Ind01. " xr:uid="{7E54C0B8-67A4-4697-98C2-CDD9382EAEB4}"/>
    <hyperlink ref="A23" location="'PC01_Ind02. Notes de tall d’e'!A1" display="PC01_Ind02. " xr:uid="{952D202F-B79C-441C-B921-DAB097700B1A}"/>
    <hyperlink ref="A24" location="'PC01_Ind03. Sol·licituds de n'!A1" display="PC01_Ind03" xr:uid="{11B990EF-516D-4FD0-8F66-8D2146019FD0}"/>
    <hyperlink ref="A25" location="'PC01_Ind04. Valoració mitjana'!A1" display="PC01_Ind04. " xr:uid="{CB64167D-2420-43C9-B76F-7AEEB58FDB92}"/>
    <hyperlink ref="A26" location="'PC01_Ind05. Valoració positiv'!A1" display="PC01_Ind05. " xr:uid="{3D9975B2-0290-4DCE-8976-9EFE287BDEC2}"/>
    <hyperlink ref="A27" location="'PC02_Ind01. Nombre d’assignat'!A1" display="PC02_Ind01. " xr:uid="{F76C95A1-FA5D-4EC2-811D-D4C087BCC719}"/>
    <hyperlink ref="A28" location="'PC02_Ind02. Ràtio programada '!A1" display="PC02_Ind02. " xr:uid="{875535E0-9618-4324-AB1D-37FA9B0EDAC8}"/>
    <hyperlink ref="A29" location="'PC02_Ind03. Valoració mitjana'!A1" display="PC02_Ind03. " xr:uid="{82163132-F74C-4D4A-95AD-C1A9ACA1E1C2}"/>
    <hyperlink ref="A30" location="'PC02_Ind04. Valoració mitjana'!A1" display="PC02_Ind04. " xr:uid="{5F9B656C-7D64-49A6-89D7-52D6FFF19A51}"/>
    <hyperlink ref="A31" location="'PC02_Ind05. Valoració mitjana'!A1" display="PC02_Ind05. " xr:uid="{C1709821-1168-4410-99D2-AA2FA369B09B}"/>
    <hyperlink ref="A32" location="'PC03.1_Ind01. Percentatge d’a'!A1" display="PC03.1_Ind01. " xr:uid="{BAA9AFE6-AFFE-4403-BFE8-3A7FEECD0052}"/>
    <hyperlink ref="A33" location="'PC03.1_Ind02.  Nombre d’alumn'!A1" display="PC03.1_Ind02. " xr:uid="{C3BE28B7-E9E4-4B60-A1D2-3D02796F1A6E}"/>
    <hyperlink ref="A34" location="'PC03.1_Ind03. Grau de satisfacc'!A1" display="PC03.1_Ind03. " xr:uid="{70F08BF0-F867-4A3E-A706-AABF392C9F13}"/>
    <hyperlink ref="A35" location="'PC01_Ind04. Valoració mitjana'!A1" display="PC03.1_Ind04. " xr:uid="{0052C09C-189C-49A9-A314-45A60BB92A34}"/>
    <hyperlink ref="A36" location="'PC03.2_Ind01. Valoració mitja'!A1" display="PC03.2_Ind01. " xr:uid="{3839169E-B035-4338-B7EF-1D57254DDFBC}"/>
    <hyperlink ref="A37" location="'PC04_Ind01. Valoració mitjana a'!A1" display="PC04_Ind01. " xr:uid="{5D1CF89D-E955-4E0A-86B9-A0238004A8B5}"/>
    <hyperlink ref="A38" location="'PC04_Ind02. Percentatge d’ocu'!A1" display="PC04_Ind02. " xr:uid="{8626A3C6-5D58-4EC4-9431-DEBE11FFA50C}"/>
    <hyperlink ref="A39" location="'PC04_Ind03. Número d''accions '!A1" display="PC04_Ind03.  " xr:uid="{B4A884D3-89F5-42CF-95B2-5134C0E4BDD8}"/>
    <hyperlink ref="A40" location="'PC05_Ind04. Puntuació mitja a'!A1" display="Pc04_Ind04. " xr:uid="{7002C6B8-DE2C-4350-A7CB-0ED86496F60A}"/>
    <hyperlink ref="A41" location="'PC04_Ind05. Número d’activita'!A1" display="Pc04_Ind05. " xr:uid="{25448165-01DF-4315-9996-56E77EBDB247}"/>
    <hyperlink ref="A42" location="'PC05_Ind01. Taxa d’abandonament'!A1" display="PC05_Ind01. " xr:uid="{512B4CB1-566B-405E-8285-6713796B853D}"/>
    <hyperlink ref="A43" location="'PS05_Ind02. Taxa d’eficàcia  '!A1" display="PC05_Ind02. " xr:uid="{54672C70-176B-43A1-8DF5-0B74EAB6CD7F}"/>
    <hyperlink ref="A44" location="'PS05_Ind03. Valoració mitjana'!A1" display="PC05_Ind03. " xr:uid="{6284F587-0D5E-4130-BE4B-CBBAC46045AA}"/>
    <hyperlink ref="A45" location="'PC05_Ind04. Puntuació mitja a'!A1" display="PC05_Ind04. " xr:uid="{EFB3864F-BB66-4232-B1C6-36A03C57B4BD}"/>
    <hyperlink ref="A46" location="'PC05_Ind05. Notes mitjanes per '!A1" display="PC05_Ind05. " xr:uid="{1F398F2B-F30E-43EF-B4D3-C2D16C7EBB82}"/>
    <hyperlink ref="A47" location="'PC05_Ind06. Rendiment acadèmic '!A1" display="PC05_Ind06. " xr:uid="{B214EA44-6F4A-4003-A851-D3C65254A1D4}"/>
    <hyperlink ref="A48" location="'PC06_Ind01. Nombre d’alumnat '!A1" display="PC06_Ind01. " xr:uid="{36D0C2C3-7AC0-4EED-86A7-760F771D08C4}"/>
    <hyperlink ref="A49" location="'PC06_Ind02. Nombre de conveni'!A1" display="PC06_Ind02. " xr:uid="{AD25958E-852E-40B4-B3C9-E0A590EF70DE}"/>
    <hyperlink ref="A50" location="'PC06_Ind03. Valoració mitjana'!A1" display="PC06_Ind03. " xr:uid="{1FD289C9-2438-4D3F-818C-2FB11FC59258}"/>
    <hyperlink ref="A51" location="'PC06_Ind04.  Nombre d’alumnes'!A1" display="PC06_Ind04. " xr:uid="{FE9D63BE-6E61-4189-9B6D-D1F97FC698EB}"/>
    <hyperlink ref="A52" location="'PC06_Ind05.  Nombre de PDI i '!A1" display="PC06_Ind05. " xr:uid="{9B0D05E4-E0FB-481C-B01B-F3C7F612E0CC}"/>
    <hyperlink ref="A53" location="'PC06_Ind06.  Enquestes de sat'!A1" display="PC06_Ind06. " xr:uid="{2A792E14-7265-429E-8158-A938E4010000}"/>
    <hyperlink ref="A54" location="'PC07_Ind01. Valoració mitjana'!A1" display="PC07_Ind01. " xr:uid="{01CC7972-A064-40C3-BEFF-A136D8335760}"/>
    <hyperlink ref="A55" location="'PC07_Ind02. Valoració a l’afi'!A1" display="PC07_Ind02. " xr:uid="{59B2C7A2-73CC-434C-9EFE-AF7D59D2CCE6}"/>
    <hyperlink ref="A56" location="'PC07_Ind03. Valoració mitjan'!A1" display="PC07_Ind03. " xr:uid="{73C76E83-271F-486B-980D-44DA39B96D43}"/>
    <hyperlink ref="A57" location="'PC07_Ind04. Valoració mitjana'!A1" display="PC07_Ind04. " xr:uid="{6FF4EE35-CEE4-4609-8A9C-58C0C64C8E55}"/>
    <hyperlink ref="A58" location="'PC08_Ind01. Percentatge de pr'!A1" display="PC08_Ind01. " xr:uid="{DB972B23-292E-4BBC-B0CC-129544CE105F}"/>
    <hyperlink ref="A59" location="'PC08_Ind02. “Percentatge de m'!A1" display="PC08_Ind02. " xr:uid="{27BE762C-A0E0-4765-A211-1115ECCE7BFE}"/>
    <hyperlink ref="A60" location="'PC08_Ind03. “Informes definit'!A1" display="PC08_Ind03. " xr:uid="{EB9627DE-A958-4DFE-8AB0-FB51D94ADF0F}"/>
    <hyperlink ref="A61" location="'PC09_Ind01. Nombre de titulac'!A1" display="PC09_Ind01. " xr:uid="{ED3F0318-38DB-4FCF-8673-5DC3BA9C1028}"/>
    <hyperlink ref="A62" location="'PC09_Ind02. Numero d’actes cent'!A1" display="PC09_Ind02." xr:uid="{E802BACB-CFCB-4B76-AB0E-DEA5BD7DEF21}"/>
    <hyperlink ref="A63" location="'PC10_Ind01. Percentatge de prop'!A1" display="PC10_Ind01. " xr:uid="{C60E0CC8-0512-4884-AEBB-C0920D0B09A1}"/>
    <hyperlink ref="A64" location="'PS01_Ind01. Nombre de profess'!A1" display="PS01_Ind01. " xr:uid="{13D29A4B-7BF8-42AE-8330-26DA01F9DDA8}"/>
    <hyperlink ref="A65" location="'PS01_Ind02. Nombre de project'!A1" display="PS01_Ind02. " xr:uid="{C0EB0E96-ABBA-425E-B9EB-03D1CAE15AEB}"/>
    <hyperlink ref="A66" location="'PS01_Ind03. Percentatge de pr'!A1" display="PS01_Ind03. " xr:uid="{29AC8D94-064D-4FE6-AD2A-FF1D14ED7759}"/>
    <hyperlink ref="A67" location="'PS01_Ind04. Realització de la'!A1" display="PS01_Ind04. " xr:uid="{01CF084D-6353-461C-838D-314F4DE89C0B}"/>
    <hyperlink ref="A68" location="'PS02_Ind01. Nombre de queixes'!A1" display="PS02_Ind01. " xr:uid="{02C1C3B9-417D-45BB-80BB-9E01CADBE272}"/>
    <hyperlink ref="A69" location="'PS02_Ind02. L’ús del campus v'!A1" display="PS02_Ind02. " xr:uid="{C04BED47-DA7D-4E87-B408-567A34BC3ED8}"/>
    <hyperlink ref="A70" location="'PS02_Ind03 Els recursos facil'!A1" display="PS02_Ind03. " xr:uid="{34C0B1DD-D615-40BF-85A9-A85587704420}"/>
    <hyperlink ref="A71" location="'PS03_Ind01. Nombre de queixes'!A1" display="PS03_Ind01. " xr:uid="{834D853A-B340-4431-8D15-EFA6EC466EDC}"/>
    <hyperlink ref="A72" location="'PS03_Ind02. Mitjana de la pre'!A1" display="PS03_Ind02. " xr:uid="{7D3AD618-D587-45C4-A872-5C3BFA504E23}"/>
    <hyperlink ref="A73" location="'PS03_Ind03. Mitjana de la pre'!A1" display="PS03_Ind03. " xr:uid="{E0668A78-EA9B-47CB-B90A-F31EF598F73C}"/>
    <hyperlink ref="A74" location="'PS03_Ind04. Inversió realitza'!A1" display="PS03_Ind04. " xr:uid="{7429F336-211C-4D0D-9F36-EB0514D38A89}"/>
    <hyperlink ref="A75" location="'PS03_Ind05. Inversió destinad'!A1" display="PS03_Ind05. " xr:uid="{C64EA756-53D7-44FE-95AC-7D2C699B2642}"/>
    <hyperlink ref="A76" location="'PS04_Ind01. Valoració mitjana'!A1" display="PS04_Ind01. " xr:uid="{FC123C56-2056-43A3-B9EF-9281F8FC5C49}"/>
    <hyperlink ref="A77" location="'PS05_Ind01. Temps mitjà de re'!A1" display="PS05_Ind01. " xr:uid="{CE6498D4-98E4-4760-9D48-DA13806827A4}"/>
    <hyperlink ref="A78" location="'PS05_Ind02. Taxa d’eficàcia  '!A1" display="PS05_Ind02. " xr:uid="{83259BB9-DB5C-4250-835D-0D65D53F9A9B}"/>
    <hyperlink ref="A79" location="'PS05_Ind03. Valoració mitjana'!A1" display="PS05_Ind03. " xr:uid="{AFE549CE-5E3F-41D7-A477-63D639F954CB}"/>
    <hyperlink ref="A80" location="'PS06_Ind01. Índex de particip'!A1" display="PS06_Ind01. " xr:uid="{44D3DCA1-D9C3-4418-9AE0-21073F41546A}"/>
    <hyperlink ref="A81" location="'PS06_Ind02. Índex de particip'!A1" display="PS06_Ind02. " xr:uid="{A3FD54C4-C572-4526-936A-75BDCD14C0E8}"/>
    <hyperlink ref="A82" location="'PS07_Ind1. Nombre d’activitat'!A1" display="PS07_Ind01. " xr:uid="{F832750B-543A-4EBF-BB64-D6285812DD1B}"/>
    <hyperlink ref="A83" location="'PS07_Ind2. Nombre de titulats'!A1" display="PS07_Ind02. " xr:uid="{8C620475-EC30-4351-A509-E39F6BC6475E}"/>
    <hyperlink ref="A84" location="'PS08_Ind01. La informació ref'!A1" display="PS08_Ind01. " xr:uid="{1C764C10-C171-480D-B37F-AE36DE135D05}"/>
    <hyperlink ref="A85" location="'PS08_Ind02. Accés públic als ac'!A1" display="PS08_Ind02. " xr:uid="{8E51D5C7-AEEC-45FE-812E-01021C28E98E}"/>
    <hyperlink ref="G6" r:id="rId1" xr:uid="{C5498536-0348-48C1-A9FA-DBDCD945E676}"/>
    <hyperlink ref="G7" r:id="rId2" xr:uid="{0EDAC51E-57DE-4556-A3B7-EE4474868B12}"/>
    <hyperlink ref="G8" r:id="rId3" xr:uid="{1F410C0F-3FAE-4610-BCEF-5C0FC6A04BCB}"/>
    <hyperlink ref="G9" r:id="rId4" xr:uid="{F5C9B212-4431-4874-B58F-2274476ACEA4}"/>
    <hyperlink ref="G10" r:id="rId5" xr:uid="{5D8FD05D-FF51-433F-B595-CA57DB2CA61A}"/>
    <hyperlink ref="G11" r:id="rId6" xr:uid="{A6E73DE7-D747-440E-833B-5C48B49CA1A6}"/>
    <hyperlink ref="G12" r:id="rId7" xr:uid="{BA3B6158-7C71-4BA1-93F7-9C58A5C4DEFC}"/>
    <hyperlink ref="G13" r:id="rId8" xr:uid="{149387E1-8CE8-4D1C-9CD4-8272CC05BAEC}"/>
    <hyperlink ref="G14" r:id="rId9" xr:uid="{A710FC30-84D1-44F0-92D0-02B316BC9DE5}"/>
    <hyperlink ref="G15" r:id="rId10" xr:uid="{C8BA9ED3-933C-497E-B8F2-B33FC0B96095}"/>
    <hyperlink ref="G16" r:id="rId11" xr:uid="{2B4F483C-07F1-4F05-B6EC-CACF33B6C411}"/>
    <hyperlink ref="G17" r:id="rId12" xr:uid="{2CA96131-51CC-49BA-B4B2-3871C83DD612}"/>
    <hyperlink ref="G18" r:id="rId13" xr:uid="{3F6A4662-AC9A-42D6-92D6-ABCBB7FB42AB}"/>
    <hyperlink ref="G19" r:id="rId14" xr:uid="{E48ED839-97BE-4FC7-B0EF-FD4427E0710F}"/>
    <hyperlink ref="G20" r:id="rId15" xr:uid="{D38A479A-CE0A-476F-91B5-50F61A0CD0E1}"/>
    <hyperlink ref="G21" r:id="rId16" xr:uid="{1DBEEAA9-6C89-4767-B328-0BE4E48B46A2}"/>
    <hyperlink ref="G22" r:id="rId17" xr:uid="{8B1C8681-2783-4537-BD20-F7A1AA61A798}"/>
    <hyperlink ref="G24" r:id="rId18" xr:uid="{43FAF63A-3DA2-4F2E-8A93-97F301F02682}"/>
    <hyperlink ref="G23" r:id="rId19" xr:uid="{45D093B5-3DCD-4A69-81B9-54D56E1F3797}"/>
    <hyperlink ref="G26" r:id="rId20" xr:uid="{A788C5CF-505E-4E8C-8A73-9FD51FBD68B3}"/>
    <hyperlink ref="G25" r:id="rId21" xr:uid="{F7F17888-0AFD-46B4-8B9B-75E71FAF7509}"/>
    <hyperlink ref="G31" r:id="rId22" xr:uid="{3B8FFEC3-A0DA-48F5-B2C3-269E371CF1BC}"/>
    <hyperlink ref="G29" r:id="rId23" xr:uid="{AEDF2B11-B5C1-4AED-94A9-CE85A09C3637}"/>
    <hyperlink ref="G30" r:id="rId24" xr:uid="{26E9F69E-2F50-49EF-9EFD-15B63928BF38}"/>
    <hyperlink ref="G27" r:id="rId25" xr:uid="{B7C611F5-5131-42D1-A198-E69B7D3C276D}"/>
    <hyperlink ref="G28" r:id="rId26" xr:uid="{48CDD617-8110-44E5-ACB7-3E8DAC1578D2}"/>
    <hyperlink ref="G32" r:id="rId27" xr:uid="{7828E50D-1EA3-4DBA-A99E-B94014E2A0E2}"/>
    <hyperlink ref="G34" r:id="rId28" xr:uid="{B2D3B3D7-1F25-4AA4-B280-AA02CB9AF942}"/>
    <hyperlink ref="G35" r:id="rId29" xr:uid="{2ABDC52F-AB05-4B0E-822D-67671DBAD8C7}"/>
    <hyperlink ref="G33" r:id="rId30" xr:uid="{05EDD789-030B-4DDC-A6F0-58CD3020A473}"/>
    <hyperlink ref="G36" r:id="rId31" xr:uid="{8901BE7C-63FE-48FA-8531-E947FF37E034}"/>
    <hyperlink ref="G38" r:id="rId32" xr:uid="{0117B72F-DD6D-40BF-BD7C-0A972E5C5C8B}"/>
    <hyperlink ref="G37" r:id="rId33" xr:uid="{689E9F45-93A8-4D72-BAA7-9C1C174A2A65}"/>
    <hyperlink ref="G40" r:id="rId34" xr:uid="{99D5569A-D844-4D88-AA37-36C52DD08F01}"/>
    <hyperlink ref="G41" r:id="rId35" xr:uid="{0DC982A9-AFA0-47F4-89CB-17985127AED6}"/>
    <hyperlink ref="G39" r:id="rId36" xr:uid="{5522B7CD-3249-43E2-9A35-190F0E9D27F9}"/>
    <hyperlink ref="G42" r:id="rId37" xr:uid="{A518D19E-AD26-45C4-95E0-72922BDC56A1}"/>
    <hyperlink ref="G43" r:id="rId38" xr:uid="{8B2FDE20-05E4-4F8C-B18A-357136285819}"/>
    <hyperlink ref="G47" r:id="rId39" xr:uid="{1849585A-86EC-4887-BBE8-B85BC2D0EAC5}"/>
    <hyperlink ref="G46" r:id="rId40" xr:uid="{F8C5FA41-4035-4474-9C79-8F1BEC2A66C3}"/>
    <hyperlink ref="G44" r:id="rId41" xr:uid="{F0B04752-152A-45FE-B900-E623D4EC6EF3}"/>
    <hyperlink ref="G45" r:id="rId42" xr:uid="{F1B37D61-671F-45A5-87CE-7BEE39F3D5FC}"/>
    <hyperlink ref="G53" r:id="rId43" xr:uid="{56261849-889F-4946-B62A-54337B0D9BDF}"/>
    <hyperlink ref="G52" r:id="rId44" xr:uid="{C8FC56D8-2BC3-44A8-A12D-4466FB520BF5}"/>
    <hyperlink ref="G51" r:id="rId45" xr:uid="{F5FF1743-ABED-47A6-A9A8-6022AF410FAB}"/>
    <hyperlink ref="G48" r:id="rId46" xr:uid="{0E2B8A10-8F6D-42DD-93E2-532C4C8C368B}"/>
    <hyperlink ref="G49" r:id="rId47" xr:uid="{DACD805A-7C27-47F1-8F4C-0DD4FCB79C6C}"/>
    <hyperlink ref="G50" r:id="rId48" xr:uid="{92FE1D33-75A9-4CC7-945B-D1E8C1D85540}"/>
    <hyperlink ref="G54" r:id="rId49" xr:uid="{C9B18927-F28C-4D5C-ABBE-0CC836B929BC}"/>
    <hyperlink ref="G57" r:id="rId50" xr:uid="{9EA8F7A0-D8C5-4CDA-80FD-423F4FF547C4}"/>
    <hyperlink ref="G55" r:id="rId51" xr:uid="{E5DA989E-4697-4AF3-98E5-C730216EC5FB}"/>
    <hyperlink ref="G56" r:id="rId52" xr:uid="{03255B4E-DCB9-40FF-9A02-440F8C27BC83}"/>
    <hyperlink ref="G59" r:id="rId53" xr:uid="{D27E2F62-0397-46DB-AAF5-67F7730DAD03}"/>
    <hyperlink ref="G58" r:id="rId54" xr:uid="{1C60BFB5-B93F-4F68-95F9-41657DDE23DC}"/>
    <hyperlink ref="G60" r:id="rId55" xr:uid="{83D964E6-3DA7-487D-93A6-823FBACED575}"/>
    <hyperlink ref="G62" r:id="rId56" xr:uid="{8639DF34-274F-4720-80D8-F488E8AFB4D0}"/>
    <hyperlink ref="G61" r:id="rId57" xr:uid="{02668B54-A3D2-412B-980B-A01D701521D1}"/>
    <hyperlink ref="G63" r:id="rId58" xr:uid="{E6A3E525-EA5A-4AE5-8A7C-445E7ED9F349}"/>
    <hyperlink ref="G67" r:id="rId59" xr:uid="{1ED1FF3B-7CE2-4F68-8197-6DDBFB4B85AF}"/>
    <hyperlink ref="G66" r:id="rId60" xr:uid="{19E0AEF7-AFDE-4CE7-BC56-0D44B99625B6}"/>
    <hyperlink ref="G64" r:id="rId61" xr:uid="{A8625CF7-5DBD-454E-B2CE-44FBECF781BD}"/>
    <hyperlink ref="G65" r:id="rId62" xr:uid="{2A11CFD8-081F-447B-892A-02DC6FF2AB69}"/>
    <hyperlink ref="G69" r:id="rId63" xr:uid="{53A39859-2CF0-4412-B76A-CEE398FA32E6}"/>
    <hyperlink ref="G68" r:id="rId64" xr:uid="{5BA093EB-179A-4AB3-B1F4-2323D51AB367}"/>
    <hyperlink ref="G70" r:id="rId65" xr:uid="{646E5897-C90A-4E2C-A20C-B34AA30876C3}"/>
    <hyperlink ref="G75" r:id="rId66" xr:uid="{9B092D46-C454-430A-BBB4-FC725EEF2D35}"/>
    <hyperlink ref="G74" r:id="rId67" xr:uid="{ABAAFE49-50BB-4126-A0D8-FA5A84416C67}"/>
    <hyperlink ref="G71" r:id="rId68" xr:uid="{85C4C440-1F20-4158-8B3F-653E3FD5977B}"/>
    <hyperlink ref="G72" r:id="rId69" xr:uid="{9E9FC84A-A55E-44C5-96C6-66382C430998}"/>
    <hyperlink ref="G73" r:id="rId70" xr:uid="{7298916E-A03A-473C-9D97-C73BA308F573}"/>
    <hyperlink ref="G76" r:id="rId71" xr:uid="{AC152E9F-67B9-4DA2-94DC-48CD55FE17F2}"/>
    <hyperlink ref="G79" r:id="rId72" xr:uid="{CA336353-4911-45A4-B66D-1EF0F75D9866}"/>
    <hyperlink ref="G78" r:id="rId73" xr:uid="{5674F3FB-D2CD-4D20-8813-3DB21BBB3FE9}"/>
    <hyperlink ref="G77" r:id="rId74" xr:uid="{CFDAD149-A53C-4E7A-96EA-5A30965D5F1F}"/>
    <hyperlink ref="G81" r:id="rId75" xr:uid="{2F189E75-8034-4A70-AEEE-54BDEE1EA131}"/>
    <hyperlink ref="G80" r:id="rId76" xr:uid="{244F3F27-ABE0-4D46-9295-C3B240E3BD94}"/>
    <hyperlink ref="G82" r:id="rId77" xr:uid="{8FA927CE-51DC-40B4-B18B-808C40FDAA60}"/>
    <hyperlink ref="G83" r:id="rId78" xr:uid="{D5581D09-0ED5-4BC4-B898-30B02C8C9E22}"/>
    <hyperlink ref="G84" r:id="rId79" xr:uid="{4A9EABA9-272A-41AB-BA36-D25DD1CFE00F}"/>
    <hyperlink ref="G85" r:id="rId80" xr:uid="{7138E705-2B21-4171-9592-0BAD988BAD94}"/>
  </hyperlinks>
  <pageMargins left="0.7" right="0.7" top="0.75" bottom="0.75" header="0.3" footer="0.3"/>
  <pageSetup paperSize="9" scale="30" fitToHeight="0" orientation="portrait" r:id="rId8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F2630-1A54-434A-982E-09E4706D0FA7}">
  <sheetPr>
    <tabColor theme="9" tint="0.39997558519241921"/>
  </sheetPr>
  <dimension ref="A1:G26"/>
  <sheetViews>
    <sheetView topLeftCell="A24" workbookViewId="0">
      <selection activeCell="H33" sqref="H33"/>
    </sheetView>
  </sheetViews>
  <sheetFormatPr defaultRowHeight="15" x14ac:dyDescent="0.25"/>
  <cols>
    <col min="1" max="1" width="26.28515625" customWidth="1"/>
    <col min="2" max="2" width="28.7109375" customWidth="1"/>
    <col min="5" max="5" width="16" customWidth="1"/>
  </cols>
  <sheetData>
    <row r="1" spans="1:7" ht="53.25" customHeight="1" x14ac:dyDescent="0.25">
      <c r="A1" s="220" t="s">
        <v>176</v>
      </c>
      <c r="B1" s="198" t="s">
        <v>177</v>
      </c>
      <c r="C1" s="199" t="s">
        <v>62</v>
      </c>
      <c r="D1" s="199" t="s">
        <v>11</v>
      </c>
      <c r="E1" s="200">
        <v>1</v>
      </c>
      <c r="F1" s="247"/>
      <c r="G1" s="261" t="s">
        <v>178</v>
      </c>
    </row>
    <row r="2" spans="1:7" ht="48.75" customHeight="1" x14ac:dyDescent="0.25">
      <c r="A2" s="220" t="s">
        <v>105</v>
      </c>
      <c r="B2" s="198" t="s">
        <v>106</v>
      </c>
      <c r="C2" s="199" t="s">
        <v>94</v>
      </c>
      <c r="D2" s="199" t="s">
        <v>95</v>
      </c>
      <c r="E2" s="198" t="s">
        <v>107</v>
      </c>
      <c r="F2" s="246"/>
      <c r="G2" s="261" t="s">
        <v>97</v>
      </c>
    </row>
    <row r="3" spans="1:7" ht="45" x14ac:dyDescent="0.25">
      <c r="A3" s="206" t="s">
        <v>202</v>
      </c>
      <c r="B3" s="198" t="s">
        <v>203</v>
      </c>
      <c r="C3" s="199" t="s">
        <v>10</v>
      </c>
      <c r="D3" s="199" t="s">
        <v>204</v>
      </c>
      <c r="E3" s="198" t="s">
        <v>205</v>
      </c>
      <c r="F3" s="246"/>
      <c r="G3" s="258" t="s">
        <v>195</v>
      </c>
    </row>
    <row r="4" spans="1:7" ht="60" x14ac:dyDescent="0.25">
      <c r="A4" s="206" t="s">
        <v>196</v>
      </c>
      <c r="B4" s="198" t="s">
        <v>197</v>
      </c>
      <c r="C4" s="199" t="s">
        <v>10</v>
      </c>
      <c r="D4" s="199" t="s">
        <v>198</v>
      </c>
      <c r="E4" s="198" t="s">
        <v>199</v>
      </c>
      <c r="F4" s="246"/>
      <c r="G4" s="258" t="s">
        <v>195</v>
      </c>
    </row>
    <row r="5" spans="1:7" ht="60" x14ac:dyDescent="0.25">
      <c r="A5" s="210" t="s">
        <v>192</v>
      </c>
      <c r="B5" s="211" t="s">
        <v>193</v>
      </c>
      <c r="C5" s="212" t="s">
        <v>10</v>
      </c>
      <c r="D5" s="212" t="s">
        <v>16</v>
      </c>
      <c r="E5" s="211" t="s">
        <v>194</v>
      </c>
      <c r="F5" s="251"/>
      <c r="G5" s="263" t="s">
        <v>195</v>
      </c>
    </row>
    <row r="6" spans="1:7" ht="51" customHeight="1" x14ac:dyDescent="0.25">
      <c r="A6" s="206" t="s">
        <v>46</v>
      </c>
      <c r="B6" s="198" t="s">
        <v>47</v>
      </c>
      <c r="C6" s="199" t="s">
        <v>10</v>
      </c>
      <c r="D6" s="199" t="s">
        <v>16</v>
      </c>
      <c r="E6" s="198" t="s">
        <v>48</v>
      </c>
      <c r="F6" s="246"/>
      <c r="G6" s="258" t="s">
        <v>42</v>
      </c>
    </row>
    <row r="7" spans="1:7" ht="60" x14ac:dyDescent="0.25">
      <c r="A7" s="206" t="s">
        <v>39</v>
      </c>
      <c r="B7" s="198" t="s">
        <v>40</v>
      </c>
      <c r="C7" s="199" t="s">
        <v>10</v>
      </c>
      <c r="D7" s="199" t="s">
        <v>11</v>
      </c>
      <c r="E7" s="198" t="s">
        <v>41</v>
      </c>
      <c r="F7" s="246"/>
      <c r="G7" s="258" t="s">
        <v>42</v>
      </c>
    </row>
    <row r="8" spans="1:7" ht="60" x14ac:dyDescent="0.25">
      <c r="A8" s="206" t="s">
        <v>43</v>
      </c>
      <c r="B8" s="198" t="s">
        <v>44</v>
      </c>
      <c r="C8" s="199" t="s">
        <v>10</v>
      </c>
      <c r="D8" s="199" t="s">
        <v>11</v>
      </c>
      <c r="E8" s="198" t="s">
        <v>45</v>
      </c>
      <c r="F8" s="246"/>
      <c r="G8" s="258" t="s">
        <v>42</v>
      </c>
    </row>
    <row r="9" spans="1:7" ht="30" x14ac:dyDescent="0.25">
      <c r="A9" s="206" t="s">
        <v>244</v>
      </c>
      <c r="B9" s="198" t="s">
        <v>245</v>
      </c>
      <c r="C9" s="199" t="s">
        <v>185</v>
      </c>
      <c r="D9" s="199" t="s">
        <v>11</v>
      </c>
      <c r="E9" s="198" t="s">
        <v>246</v>
      </c>
      <c r="F9" s="246"/>
      <c r="G9" s="258" t="s">
        <v>247</v>
      </c>
    </row>
    <row r="10" spans="1:7" ht="60" x14ac:dyDescent="0.25">
      <c r="A10" s="206" t="s">
        <v>26</v>
      </c>
      <c r="B10" s="198" t="s">
        <v>27</v>
      </c>
      <c r="C10" s="199" t="s">
        <v>28</v>
      </c>
      <c r="D10" s="199" t="s">
        <v>11</v>
      </c>
      <c r="E10" s="198" t="s">
        <v>29</v>
      </c>
      <c r="F10" s="246"/>
      <c r="G10" s="258" t="s">
        <v>30</v>
      </c>
    </row>
    <row r="11" spans="1:7" ht="45" x14ac:dyDescent="0.25">
      <c r="A11" s="220" t="s">
        <v>126</v>
      </c>
      <c r="B11" s="198" t="s">
        <v>127</v>
      </c>
      <c r="C11" s="199" t="s">
        <v>114</v>
      </c>
      <c r="D11" s="199" t="s">
        <v>16</v>
      </c>
      <c r="E11" s="198" t="s">
        <v>128</v>
      </c>
      <c r="F11" s="246"/>
      <c r="G11" s="261" t="s">
        <v>116</v>
      </c>
    </row>
    <row r="12" spans="1:7" ht="39.75" customHeight="1" x14ac:dyDescent="0.25">
      <c r="A12" s="220" t="s">
        <v>92</v>
      </c>
      <c r="B12" s="198" t="s">
        <v>93</v>
      </c>
      <c r="C12" s="199" t="s">
        <v>94</v>
      </c>
      <c r="D12" s="199" t="s">
        <v>95</v>
      </c>
      <c r="E12" s="198" t="s">
        <v>96</v>
      </c>
      <c r="F12" s="246"/>
      <c r="G12" s="261" t="s">
        <v>97</v>
      </c>
    </row>
    <row r="13" spans="1:7" ht="60" x14ac:dyDescent="0.25">
      <c r="A13" s="220" t="s">
        <v>120</v>
      </c>
      <c r="B13" s="198" t="s">
        <v>121</v>
      </c>
      <c r="C13" s="199" t="s">
        <v>114</v>
      </c>
      <c r="D13" s="199" t="s">
        <v>16</v>
      </c>
      <c r="E13" s="198" t="s">
        <v>122</v>
      </c>
      <c r="F13" s="246"/>
      <c r="G13" s="261" t="s">
        <v>116</v>
      </c>
    </row>
    <row r="14" spans="1:7" ht="30" x14ac:dyDescent="0.25">
      <c r="A14" s="206" t="s">
        <v>18</v>
      </c>
      <c r="B14" s="198" t="s">
        <v>19</v>
      </c>
      <c r="C14" s="199" t="s">
        <v>10</v>
      </c>
      <c r="D14" s="199" t="s">
        <v>16</v>
      </c>
      <c r="E14" s="198" t="s">
        <v>20</v>
      </c>
      <c r="F14" s="246"/>
      <c r="G14" s="258" t="s">
        <v>13</v>
      </c>
    </row>
    <row r="15" spans="1:7" ht="45" x14ac:dyDescent="0.25">
      <c r="A15" s="220" t="s">
        <v>123</v>
      </c>
      <c r="B15" s="198" t="s">
        <v>124</v>
      </c>
      <c r="C15" s="199" t="s">
        <v>114</v>
      </c>
      <c r="D15" s="199" t="s">
        <v>16</v>
      </c>
      <c r="E15" s="198" t="s">
        <v>125</v>
      </c>
      <c r="F15" s="246"/>
      <c r="G15" s="261" t="s">
        <v>116</v>
      </c>
    </row>
    <row r="16" spans="1:7" ht="60" x14ac:dyDescent="0.25">
      <c r="A16" s="220" t="s">
        <v>112</v>
      </c>
      <c r="B16" s="198" t="s">
        <v>113</v>
      </c>
      <c r="C16" s="199" t="s">
        <v>114</v>
      </c>
      <c r="D16" s="199" t="s">
        <v>11</v>
      </c>
      <c r="E16" s="198" t="s">
        <v>115</v>
      </c>
      <c r="F16" s="246"/>
      <c r="G16" s="261" t="s">
        <v>116</v>
      </c>
    </row>
    <row r="17" spans="1:7" ht="39.75" customHeight="1" x14ac:dyDescent="0.25">
      <c r="A17" s="206" t="s">
        <v>250</v>
      </c>
      <c r="B17" s="198" t="s">
        <v>251</v>
      </c>
      <c r="C17" s="199" t="s">
        <v>114</v>
      </c>
      <c r="D17" s="199" t="s">
        <v>204</v>
      </c>
      <c r="E17" s="198" t="s">
        <v>252</v>
      </c>
      <c r="F17" s="246"/>
      <c r="G17" s="258" t="s">
        <v>253</v>
      </c>
    </row>
    <row r="18" spans="1:7" ht="30" x14ac:dyDescent="0.25">
      <c r="A18" s="206" t="s">
        <v>14</v>
      </c>
      <c r="B18" s="198" t="s">
        <v>15</v>
      </c>
      <c r="C18" s="199" t="s">
        <v>10</v>
      </c>
      <c r="D18" s="199" t="s">
        <v>16</v>
      </c>
      <c r="E18" s="198" t="s">
        <v>17</v>
      </c>
      <c r="F18" s="246"/>
      <c r="G18" s="258" t="s">
        <v>13</v>
      </c>
    </row>
    <row r="19" spans="1:7" ht="75" x14ac:dyDescent="0.25">
      <c r="A19" s="206" t="s">
        <v>225</v>
      </c>
      <c r="B19" s="198" t="s">
        <v>226</v>
      </c>
      <c r="C19" s="199" t="s">
        <v>208</v>
      </c>
      <c r="D19" s="201" t="s">
        <v>51</v>
      </c>
      <c r="E19" s="198" t="s">
        <v>227</v>
      </c>
      <c r="F19" s="246"/>
      <c r="G19" s="258" t="s">
        <v>219</v>
      </c>
    </row>
    <row r="20" spans="1:7" ht="30" x14ac:dyDescent="0.25">
      <c r="A20" s="206" t="s">
        <v>21</v>
      </c>
      <c r="B20" s="198" t="s">
        <v>22</v>
      </c>
      <c r="C20" s="199" t="s">
        <v>10</v>
      </c>
      <c r="D20" s="199" t="s">
        <v>16</v>
      </c>
      <c r="E20" s="198" t="s">
        <v>20</v>
      </c>
      <c r="F20" s="246"/>
      <c r="G20" s="258" t="s">
        <v>13</v>
      </c>
    </row>
    <row r="21" spans="1:7" ht="45" x14ac:dyDescent="0.25">
      <c r="A21" s="206" t="s">
        <v>23</v>
      </c>
      <c r="B21" s="198" t="s">
        <v>24</v>
      </c>
      <c r="C21" s="199" t="s">
        <v>10</v>
      </c>
      <c r="D21" s="199" t="s">
        <v>16</v>
      </c>
      <c r="E21" s="198" t="s">
        <v>25</v>
      </c>
      <c r="F21" s="246"/>
      <c r="G21" s="258" t="s">
        <v>13</v>
      </c>
    </row>
    <row r="22" spans="1:7" ht="45" x14ac:dyDescent="0.25">
      <c r="A22" s="207" t="s">
        <v>261</v>
      </c>
      <c r="B22" s="208" t="s">
        <v>262</v>
      </c>
      <c r="C22" s="209" t="s">
        <v>10</v>
      </c>
      <c r="D22" s="209" t="s">
        <v>204</v>
      </c>
      <c r="E22" s="208" t="s">
        <v>263</v>
      </c>
      <c r="F22" s="252"/>
      <c r="G22" s="264" t="s">
        <v>260</v>
      </c>
    </row>
    <row r="23" spans="1:7" ht="30" x14ac:dyDescent="0.25">
      <c r="A23" s="206" t="s">
        <v>31</v>
      </c>
      <c r="B23" s="198" t="s">
        <v>32</v>
      </c>
      <c r="C23" s="199" t="s">
        <v>28</v>
      </c>
      <c r="D23" s="199" t="s">
        <v>11</v>
      </c>
      <c r="E23" s="200">
        <v>1</v>
      </c>
      <c r="F23" s="247"/>
      <c r="G23" s="258" t="s">
        <v>30</v>
      </c>
    </row>
    <row r="24" spans="1:7" ht="45" x14ac:dyDescent="0.25">
      <c r="A24" s="220" t="s">
        <v>77</v>
      </c>
      <c r="B24" s="198" t="s">
        <v>78</v>
      </c>
      <c r="C24" s="199" t="s">
        <v>62</v>
      </c>
      <c r="D24" s="199" t="s">
        <v>79</v>
      </c>
      <c r="E24" s="198" t="s">
        <v>80</v>
      </c>
      <c r="F24" s="246"/>
      <c r="G24" s="261" t="s">
        <v>81</v>
      </c>
    </row>
    <row r="25" spans="1:7" ht="105" x14ac:dyDescent="0.25">
      <c r="A25" s="220" t="s">
        <v>147</v>
      </c>
      <c r="B25" s="198" t="s">
        <v>148</v>
      </c>
      <c r="C25" s="199" t="s">
        <v>94</v>
      </c>
      <c r="D25" s="199" t="s">
        <v>149</v>
      </c>
      <c r="E25" s="198" t="s">
        <v>150</v>
      </c>
      <c r="F25" s="246"/>
      <c r="G25" s="261" t="s">
        <v>151</v>
      </c>
    </row>
    <row r="26" spans="1:7" ht="90" x14ac:dyDescent="0.25">
      <c r="A26" s="220" t="s">
        <v>155</v>
      </c>
      <c r="B26" s="198" t="s">
        <v>156</v>
      </c>
      <c r="C26" s="199" t="s">
        <v>94</v>
      </c>
      <c r="D26" s="199" t="s">
        <v>11</v>
      </c>
      <c r="E26" s="198" t="s">
        <v>157</v>
      </c>
      <c r="F26" s="246"/>
      <c r="G26" s="261" t="s">
        <v>151</v>
      </c>
    </row>
  </sheetData>
  <hyperlinks>
    <hyperlink ref="A1" location="'PC08_Ind01. Percentatge de pr'!A1" display="PC08_Ind01. " xr:uid="{8E4346F0-7220-4B4D-BC5C-0A7D7413A3F2}"/>
    <hyperlink ref="G1" r:id="rId1" xr:uid="{A3F6E963-6939-4FF5-96D5-9CF10EA75A8B}"/>
    <hyperlink ref="A2" location="'PC01_Ind04. Valoració mitjana'!A1" display="PC03.1_Ind04. " xr:uid="{73AE6284-82CF-4AD6-9B9A-6A5DFEDB5055}"/>
    <hyperlink ref="G2" r:id="rId2" xr:uid="{751D9C76-AEDE-459D-8791-7E00DF993D9B}"/>
    <hyperlink ref="A3" location="'PS01_Ind04. Realització de la'!A1" display="PS01_Ind04. " xr:uid="{6E29ACAE-DDAB-4A05-8B45-39F157AEEE9E}"/>
    <hyperlink ref="G3" r:id="rId3" xr:uid="{AD6C61C0-56C1-4C8B-BE97-2764B8F45A45}"/>
    <hyperlink ref="A4" location="'PS01_Ind02. Nombre de project'!A1" display="PS01_Ind02. " xr:uid="{E21895EE-5F6B-4D1D-A7C1-BD2BFC0588B4}"/>
    <hyperlink ref="G4" r:id="rId4" xr:uid="{B79C686D-FDE5-4676-9E8C-D04FE68FB757}"/>
    <hyperlink ref="A5" location="'PS01_Ind01. Nombre de profess'!A1" display="PS01_Ind01. " xr:uid="{9E9958F1-AA57-4370-98F2-72DCC1A1A5D8}"/>
    <hyperlink ref="G5" r:id="rId5" xr:uid="{49F10B2B-10C7-4C78-A2DA-C168C6A4B551}"/>
    <hyperlink ref="A6" location="'PE04_Ind03. Número de cursos '!A1" display="PE04_Ind03. " xr:uid="{001347AC-2FDB-411E-9ACA-42B7AED87DA7}"/>
    <hyperlink ref="G6" r:id="rId6" xr:uid="{D0B004EE-9618-42E0-9463-CFED9B4B6998}"/>
    <hyperlink ref="A7" location="'PE04_Ind01. Percentatge Hores'!A1" display="PE04_Ind01. " xr:uid="{59B63E16-8FD4-45B9-9AEA-2B4991480DA7}"/>
    <hyperlink ref="G7" r:id="rId7" xr:uid="{55170214-4F0B-42F5-9463-15DDA2CC5B83}"/>
    <hyperlink ref="A8" location="'PE04_Ind02. Valoració mitjana'!A1" display="PE04_Ind02. " xr:uid="{114E5AAF-CECB-4FCB-A101-A54BAECDA38E}"/>
    <hyperlink ref="G8" r:id="rId8" xr:uid="{FC572649-6E9D-4F9D-8E13-91635F1FB667}"/>
    <hyperlink ref="A9" location="'PS06_Ind01. Índex de particip'!A1" display="PS06_Ind01. " xr:uid="{B1B427BA-6395-43B4-9870-2DB64DD0A689}"/>
    <hyperlink ref="G9" r:id="rId9" xr:uid="{E40C3DE4-370A-4934-A30B-1E534E157262}"/>
    <hyperlink ref="A10" location="'PE02_Ind01. Percentatge de pr'!A1" display="PE02_Ind01. " xr:uid="{87D7A812-07E5-43CD-8776-603437BFD5CF}"/>
    <hyperlink ref="G10" r:id="rId10" xr:uid="{A898CF6E-F1AD-4086-9436-43F2E162C0E6}"/>
    <hyperlink ref="A11" location="'PC04_Ind05. Número d’activita'!A1" display="Pc04_Ind05. " xr:uid="{EC9F4BB9-71FA-4296-88B8-52197378ACB0}"/>
    <hyperlink ref="G11" r:id="rId11" xr:uid="{36342F4A-7E03-4547-A6C0-EFBB277B1791}"/>
    <hyperlink ref="A12" location="'PC03.1_Ind01. Percentatge d’a'!A1" display="PC03.1_Ind01. " xr:uid="{9164AAD9-99EE-4D36-8CFF-9E5524C3F011}"/>
    <hyperlink ref="G12" r:id="rId12" xr:uid="{4A075E67-4F83-4FF6-8EEE-FFDDAE4A8F8C}"/>
    <hyperlink ref="A13" location="'PC04_Ind03. Número d''accions '!A1" display="PC04_Ind03.  " xr:uid="{D9FC7FBF-3A88-42D6-8392-D994786DE297}"/>
    <hyperlink ref="G13" r:id="rId13" xr:uid="{43298939-DAAC-4523-9C16-943E62221B66}"/>
    <hyperlink ref="A14" location="'PE01_Ind03. Número de reunion'!A1" display="PE01_Ind03. " xr:uid="{CA0198E0-55DD-4D6A-9EEF-2C5E724E881C}"/>
    <hyperlink ref="G14" r:id="rId14" xr:uid="{4CF648E7-B82D-44EC-9B9E-761B6393F6D0}"/>
    <hyperlink ref="A15" location="'PC05_Ind04. Puntuació mitja a'!A1" display="Pc04_Ind04. " xr:uid="{246D48A5-0C0E-4D7C-A233-DB1B52AD3B70}"/>
    <hyperlink ref="G15" r:id="rId15" xr:uid="{E29ADC05-AD6D-4033-A8C2-182DCDBAD671}"/>
    <hyperlink ref="A16" location="'PC04_Ind01. Valoració mitjana a'!A1" display="PC04_Ind01. " xr:uid="{3231D8BE-B803-4125-A8CC-4F72ED0488C2}"/>
    <hyperlink ref="G16" r:id="rId16" xr:uid="{16309FFD-6812-4440-ADED-B4880663F174}"/>
    <hyperlink ref="A17" location="'PS07_Ind1. Nombre d’activitat'!A1" display="PS07_Ind01. " xr:uid="{EF964395-2950-4090-AF4E-7A08BE3CE47D}"/>
    <hyperlink ref="G17" r:id="rId17" xr:uid="{CF57B36E-21B3-40C3-B838-3AA6D8CF513F}"/>
    <hyperlink ref="A18" location="'PE01_Ind02. Número de reunion'!A1" display="PE01_Ind02. " xr:uid="{DDC3F143-32D9-485E-9324-6E1266F0CCA5}"/>
    <hyperlink ref="G18" r:id="rId18" xr:uid="{BB2C4EC7-85BD-426C-9AAF-F8B157E3CAD5}"/>
    <hyperlink ref="A19" location="'PS03_Ind04. Inversió realitza'!A1" display="PS03_Ind04. " xr:uid="{76F61CB9-A62D-4C40-9D32-58ABB0F019B6}"/>
    <hyperlink ref="G19" r:id="rId19" xr:uid="{7BACA512-7356-48A9-A88D-659473209B51}"/>
    <hyperlink ref="A20" location="'PE01_Ind04. Número de reunion'!A1" display="PE01_Ind04. " xr:uid="{BDD88FB2-1E73-4158-84E1-B46E839B99A9}"/>
    <hyperlink ref="G20" r:id="rId20" xr:uid="{76B8A0C5-1202-4E19-ACDC-B17B00A8DB13}"/>
    <hyperlink ref="A21" location="'PE01_Ind05. Número d''actes i '!A1" display="PE01_Ind05. " xr:uid="{70F800AD-211D-4CDB-AC12-992D35012E43}"/>
    <hyperlink ref="G21" r:id="rId21" xr:uid="{96AAE72B-1544-4CEF-ACCC-9875BFA8F153}"/>
    <hyperlink ref="A22" location="'PS08_Ind02. Accés públic als ac'!A1" display="PS08_Ind02. " xr:uid="{203B90FF-8D12-4EAF-BD02-1C12197D4CB7}"/>
    <hyperlink ref="G22" r:id="rId22" xr:uid="{1754A666-C3C9-4A4F-B209-0BC59EAAEE09}"/>
    <hyperlink ref="A23" location="'PE02_Ind02. Percentatge de pr'!A1" display="PE02_Ind02. " xr:uid="{1E2F147B-28D9-4C21-BDB9-00EFB335E353}"/>
    <hyperlink ref="G23" r:id="rId23" xr:uid="{0C69465B-5F16-48C5-9AFC-D448DE6F2B2D}"/>
    <hyperlink ref="A24" location="'PC02_Ind01. Nombre d’assignat'!A1" display="PC02_Ind01. " xr:uid="{9B272DDC-CA23-48B5-9ADA-747169D3F6D8}"/>
    <hyperlink ref="G24" r:id="rId24" xr:uid="{04C194B7-E1F2-494F-8631-E3E88154252F}"/>
    <hyperlink ref="A25" location="'PC06_Ind01. Nombre d’alumnat '!A1" display="PC06_Ind01. " xr:uid="{71B71CA0-77E9-4887-9E53-56D31E1155FB}"/>
    <hyperlink ref="G25" r:id="rId25" xr:uid="{F78A0DE8-1467-4633-A868-79A40AB2087E}"/>
    <hyperlink ref="A26" location="'PC06_Ind03. Valoració mitjana'!A1" display="PC06_Ind03. " xr:uid="{4B1F5C78-0423-4CFC-8682-DFC93F8D1767}"/>
    <hyperlink ref="G26" r:id="rId26" xr:uid="{EC857E02-2218-428F-9FA1-9B9A21A450CB}"/>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CB513-C32F-460B-AE01-753A3B3F54D5}">
  <dimension ref="B1:J19"/>
  <sheetViews>
    <sheetView workbookViewId="0">
      <selection activeCell="B1" sqref="B1"/>
    </sheetView>
  </sheetViews>
  <sheetFormatPr defaultColWidth="11.42578125" defaultRowHeight="15" x14ac:dyDescent="0.25"/>
  <cols>
    <col min="1" max="1" width="3.28515625" customWidth="1"/>
    <col min="3" max="3" width="14.85546875" customWidth="1"/>
  </cols>
  <sheetData>
    <row r="1" spans="2:10" x14ac:dyDescent="0.25">
      <c r="B1" s="148" t="s">
        <v>264</v>
      </c>
    </row>
    <row r="2" spans="2:10" x14ac:dyDescent="0.25">
      <c r="B2" s="148"/>
    </row>
    <row r="3" spans="2:10" ht="93.75" customHeight="1" x14ac:dyDescent="0.25">
      <c r="B3" s="383" t="e" vm="1">
        <v>#VALUE!</v>
      </c>
      <c r="C3" s="390"/>
      <c r="D3" s="391"/>
      <c r="E3" s="392" t="s">
        <v>265</v>
      </c>
      <c r="F3" s="390"/>
      <c r="G3" s="390"/>
      <c r="H3" s="390"/>
      <c r="I3" s="390"/>
      <c r="J3" s="391"/>
    </row>
    <row r="4" spans="2:10" x14ac:dyDescent="0.25">
      <c r="B4" s="148"/>
    </row>
    <row r="5" spans="2:10" ht="41.25" customHeight="1" x14ac:dyDescent="0.25">
      <c r="B5" s="393" t="s">
        <v>266</v>
      </c>
      <c r="C5" s="394"/>
      <c r="D5" s="395" t="str">
        <f>Índex!A6</f>
        <v xml:space="preserve">PE01_Ind01. </v>
      </c>
      <c r="E5" s="391"/>
      <c r="F5" s="393" t="s">
        <v>267</v>
      </c>
      <c r="G5" s="394"/>
      <c r="H5" s="395" t="str">
        <f>Índex!B6</f>
        <v>Percentatge d’objectius assolits 
del pla estratègic de la Facultat de Biociències</v>
      </c>
      <c r="I5" s="390"/>
      <c r="J5" s="391"/>
    </row>
    <row r="6" spans="2:10" x14ac:dyDescent="0.25">
      <c r="B6" s="393" t="s">
        <v>268</v>
      </c>
      <c r="C6" s="394"/>
      <c r="D6" s="396" t="str">
        <f>Índex!E6</f>
        <v>≥ 75%</v>
      </c>
      <c r="E6" s="397"/>
      <c r="F6" s="393" t="s">
        <v>269</v>
      </c>
      <c r="G6" s="394"/>
      <c r="H6" s="395" t="s">
        <v>270</v>
      </c>
      <c r="I6" s="390"/>
      <c r="J6" s="391"/>
    </row>
    <row r="7" spans="2:10" ht="24" customHeight="1" x14ac:dyDescent="0.25">
      <c r="B7" s="393" t="s">
        <v>271</v>
      </c>
      <c r="C7" s="394"/>
      <c r="D7" s="395" t="str">
        <f>Índex!C6</f>
        <v>Degà/ana</v>
      </c>
      <c r="E7" s="391"/>
      <c r="F7" s="393" t="s">
        <v>272</v>
      </c>
      <c r="G7" s="394"/>
      <c r="H7" s="395" t="str">
        <f>Índex!D6</f>
        <v>Gestió de qualitat</v>
      </c>
      <c r="I7" s="390"/>
      <c r="J7" s="391"/>
    </row>
    <row r="8" spans="2:10" ht="48" customHeight="1" x14ac:dyDescent="0.25">
      <c r="B8" s="393" t="s">
        <v>273</v>
      </c>
      <c r="C8" s="394"/>
      <c r="D8" s="395" t="str">
        <f>Índex!G6</f>
        <v>PE.01. Definició de la política i objectius de qualitat</v>
      </c>
      <c r="E8" s="391"/>
      <c r="F8" s="393" t="s">
        <v>274</v>
      </c>
      <c r="G8" s="394"/>
      <c r="H8" s="395"/>
      <c r="I8" s="390"/>
      <c r="J8" s="391"/>
    </row>
    <row r="9" spans="2:10" x14ac:dyDescent="0.25">
      <c r="B9" s="148"/>
    </row>
    <row r="10" spans="2:10" x14ac:dyDescent="0.25">
      <c r="B10" s="148"/>
    </row>
    <row r="11" spans="2:10" ht="15.75" thickBot="1" x14ac:dyDescent="0.3"/>
    <row r="12" spans="2:10" ht="27" customHeight="1" thickBot="1" x14ac:dyDescent="0.3">
      <c r="B12" s="387" t="s">
        <v>275</v>
      </c>
      <c r="C12" s="388"/>
      <c r="D12" s="388"/>
      <c r="E12" s="388"/>
      <c r="F12" s="388"/>
      <c r="G12" s="389"/>
    </row>
    <row r="13" spans="2:10" ht="77.25" thickBot="1" x14ac:dyDescent="0.3">
      <c r="B13" s="32" t="s">
        <v>276</v>
      </c>
      <c r="C13" s="29" t="s">
        <v>277</v>
      </c>
      <c r="D13" s="29" t="s">
        <v>278</v>
      </c>
      <c r="E13" s="29" t="s">
        <v>279</v>
      </c>
      <c r="F13" s="29" t="s">
        <v>280</v>
      </c>
      <c r="G13" s="230" t="s">
        <v>281</v>
      </c>
      <c r="I13" s="378" t="s">
        <v>282</v>
      </c>
      <c r="J13" s="378" t="s">
        <v>283</v>
      </c>
    </row>
    <row r="14" spans="2:10" x14ac:dyDescent="0.25">
      <c r="B14" s="134">
        <v>0.77410000000000001</v>
      </c>
      <c r="C14" s="135">
        <v>0.83330000000000004</v>
      </c>
      <c r="D14" s="135">
        <v>0.83330000000000004</v>
      </c>
      <c r="E14" s="135">
        <v>0.85189999999999999</v>
      </c>
      <c r="F14" s="135">
        <v>0.83330000000000004</v>
      </c>
      <c r="G14" s="266"/>
      <c r="I14" t="s">
        <v>276</v>
      </c>
      <c r="J14">
        <v>77.41</v>
      </c>
    </row>
    <row r="15" spans="2:10" x14ac:dyDescent="0.25">
      <c r="I15" t="s">
        <v>277</v>
      </c>
      <c r="J15">
        <v>83.33</v>
      </c>
    </row>
    <row r="16" spans="2:10" x14ac:dyDescent="0.25">
      <c r="I16" t="s">
        <v>278</v>
      </c>
      <c r="J16">
        <v>83.33</v>
      </c>
    </row>
    <row r="17" spans="9:10" x14ac:dyDescent="0.25">
      <c r="I17" t="s">
        <v>279</v>
      </c>
      <c r="J17">
        <v>85.19</v>
      </c>
    </row>
    <row r="18" spans="9:10" x14ac:dyDescent="0.25">
      <c r="I18" t="s">
        <v>280</v>
      </c>
      <c r="J18">
        <v>83.33</v>
      </c>
    </row>
    <row r="19" spans="9:10" x14ac:dyDescent="0.25">
      <c r="I19" t="s">
        <v>281</v>
      </c>
    </row>
  </sheetData>
  <mergeCells count="19">
    <mergeCell ref="D7:E7"/>
    <mergeCell ref="F7:G7"/>
    <mergeCell ref="H7:J7"/>
    <mergeCell ref="B12:G12"/>
    <mergeCell ref="B3:D3"/>
    <mergeCell ref="E3:J3"/>
    <mergeCell ref="B5:C5"/>
    <mergeCell ref="D5:E5"/>
    <mergeCell ref="F5:G5"/>
    <mergeCell ref="H5:J5"/>
    <mergeCell ref="B6:C6"/>
    <mergeCell ref="D6:E6"/>
    <mergeCell ref="F6:G6"/>
    <mergeCell ref="H6:J6"/>
    <mergeCell ref="B8:C8"/>
    <mergeCell ref="D8:E8"/>
    <mergeCell ref="F8:G8"/>
    <mergeCell ref="H8:J8"/>
    <mergeCell ref="B7:C7"/>
  </mergeCells>
  <phoneticPr fontId="15" type="noConversion"/>
  <conditionalFormatting sqref="B14:G14">
    <cfRule type="cellIs" dxfId="516" priority="1" operator="lessThan">
      <formula>0.75</formula>
    </cfRule>
  </conditionalFormatting>
  <hyperlinks>
    <hyperlink ref="B1" location="Índex!A1" display="Torna a l'índex" xr:uid="{5DD4C76B-0321-4083-9742-9E81504C1D48}"/>
  </hyperlinks>
  <pageMargins left="0.7" right="0.7" top="0.75" bottom="0.75" header="0.3" footer="0.3"/>
  <pageSetup paperSize="9" scale="79" fitToWidth="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77488-9F28-472C-A52E-898F7F7EF6C6}">
  <dimension ref="B1:J12"/>
  <sheetViews>
    <sheetView zoomScale="110" zoomScaleNormal="110" workbookViewId="0">
      <selection activeCell="H15" sqref="H15"/>
    </sheetView>
  </sheetViews>
  <sheetFormatPr defaultColWidth="11.42578125" defaultRowHeight="15" x14ac:dyDescent="0.25"/>
  <cols>
    <col min="1" max="1" width="3.7109375" customWidth="1"/>
    <col min="3" max="3" width="18.140625" customWidth="1"/>
    <col min="4" max="4" width="15.7109375" customWidth="1"/>
  </cols>
  <sheetData>
    <row r="1" spans="2:10" x14ac:dyDescent="0.25">
      <c r="B1" s="148" t="s">
        <v>264</v>
      </c>
    </row>
    <row r="2" spans="2:10" x14ac:dyDescent="0.25">
      <c r="B2" s="148"/>
    </row>
    <row r="3" spans="2:10" ht="69" customHeight="1" x14ac:dyDescent="0.25">
      <c r="B3" s="383" t="e" vm="1">
        <v>#VALUE!</v>
      </c>
      <c r="C3" s="390"/>
      <c r="D3" s="391"/>
      <c r="E3" s="392" t="s">
        <v>265</v>
      </c>
      <c r="F3" s="390"/>
      <c r="G3" s="390"/>
      <c r="H3" s="390"/>
      <c r="I3" s="390"/>
      <c r="J3" s="391"/>
    </row>
    <row r="4" spans="2:10" x14ac:dyDescent="0.25">
      <c r="B4" s="148"/>
    </row>
    <row r="5" spans="2:10" ht="39" customHeight="1" x14ac:dyDescent="0.25">
      <c r="B5" s="393" t="s">
        <v>266</v>
      </c>
      <c r="C5" s="394"/>
      <c r="D5" s="395" t="str">
        <f>Índex!A7</f>
        <v xml:space="preserve">PE01_Ind02. </v>
      </c>
      <c r="E5" s="391"/>
      <c r="F5" s="393" t="s">
        <v>267</v>
      </c>
      <c r="G5" s="394"/>
      <c r="H5" s="395" t="str">
        <f>Índex!B7</f>
        <v>Número de reunions amb els vicerectorats</v>
      </c>
      <c r="I5" s="390"/>
      <c r="J5" s="391"/>
    </row>
    <row r="6" spans="2:10" x14ac:dyDescent="0.25">
      <c r="B6" s="393" t="s">
        <v>268</v>
      </c>
      <c r="C6" s="394"/>
      <c r="D6" s="396" t="str">
        <f>Índex!E7</f>
        <v>≥ 3 l’any</v>
      </c>
      <c r="E6" s="397"/>
      <c r="F6" s="393" t="s">
        <v>269</v>
      </c>
      <c r="G6" s="394"/>
      <c r="H6" s="395" t="s">
        <v>270</v>
      </c>
      <c r="I6" s="390"/>
      <c r="J6" s="391"/>
    </row>
    <row r="7" spans="2:10" x14ac:dyDescent="0.25">
      <c r="B7" s="393" t="s">
        <v>271</v>
      </c>
      <c r="C7" s="394"/>
      <c r="D7" s="395" t="str">
        <f>Índex!C7</f>
        <v>Degà/ana</v>
      </c>
      <c r="E7" s="391"/>
      <c r="F7" s="393" t="s">
        <v>272</v>
      </c>
      <c r="G7" s="394"/>
      <c r="H7" s="395" t="str">
        <f>Índex!D7</f>
        <v>Secretari o Secretaria del Deganat</v>
      </c>
      <c r="I7" s="390"/>
      <c r="J7" s="391"/>
    </row>
    <row r="8" spans="2:10" ht="35.25" customHeight="1" x14ac:dyDescent="0.25">
      <c r="B8" s="393" t="s">
        <v>273</v>
      </c>
      <c r="C8" s="394"/>
      <c r="D8" s="395" t="str">
        <f>Índex!G7</f>
        <v>PE.01. Definició de la política i objectius de qualitat</v>
      </c>
      <c r="E8" s="391"/>
      <c r="F8" s="393" t="s">
        <v>274</v>
      </c>
      <c r="G8" s="394"/>
      <c r="H8" s="395" t="s">
        <v>284</v>
      </c>
      <c r="I8" s="390"/>
      <c r="J8" s="391"/>
    </row>
    <row r="9" spans="2:10" ht="15.75" thickBot="1" x14ac:dyDescent="0.3"/>
    <row r="10" spans="2:10" ht="15.75" thickBot="1" x14ac:dyDescent="0.3">
      <c r="B10" s="398" t="s">
        <v>15</v>
      </c>
      <c r="C10" s="388"/>
      <c r="D10" s="388"/>
      <c r="E10" s="388"/>
      <c r="F10" s="389"/>
    </row>
    <row r="11" spans="2:10" ht="15.75" thickBot="1" x14ac:dyDescent="0.3">
      <c r="B11" s="32">
        <v>2021</v>
      </c>
      <c r="C11" s="19">
        <v>2022</v>
      </c>
      <c r="D11" s="19">
        <v>2023</v>
      </c>
      <c r="E11" s="29">
        <v>2024</v>
      </c>
      <c r="F11" s="230">
        <v>2025</v>
      </c>
    </row>
    <row r="12" spans="2:10" ht="15.75" thickBot="1" x14ac:dyDescent="0.3">
      <c r="B12" s="302">
        <v>6</v>
      </c>
      <c r="C12" s="293">
        <v>15</v>
      </c>
      <c r="D12" s="293">
        <v>16</v>
      </c>
      <c r="E12" s="271">
        <v>10</v>
      </c>
      <c r="F12" s="272">
        <v>8</v>
      </c>
    </row>
  </sheetData>
  <mergeCells count="19">
    <mergeCell ref="D8:E8"/>
    <mergeCell ref="F8:G8"/>
    <mergeCell ref="B10:F10"/>
    <mergeCell ref="H8:J8"/>
    <mergeCell ref="D7:E7"/>
    <mergeCell ref="F7:G7"/>
    <mergeCell ref="H7:J7"/>
    <mergeCell ref="B8:C8"/>
    <mergeCell ref="B3:D3"/>
    <mergeCell ref="E3:J3"/>
    <mergeCell ref="B5:C5"/>
    <mergeCell ref="D5:E5"/>
    <mergeCell ref="F5:G5"/>
    <mergeCell ref="H5:J5"/>
    <mergeCell ref="B6:C6"/>
    <mergeCell ref="D6:E6"/>
    <mergeCell ref="F6:G6"/>
    <mergeCell ref="H6:J6"/>
    <mergeCell ref="B7:C7"/>
  </mergeCells>
  <conditionalFormatting sqref="B12:F12">
    <cfRule type="cellIs" dxfId="515" priority="1" operator="lessThan">
      <formula>3</formula>
    </cfRule>
  </conditionalFormatting>
  <hyperlinks>
    <hyperlink ref="B1" location="Índex!A1" display="Torna a l'índex" xr:uid="{132B0476-C24B-4A8E-B93F-7A75CDD8CEA6}"/>
  </hyperlinks>
  <pageMargins left="0.7" right="0.7" top="0.75" bottom="0.75" header="0.3" footer="0.3"/>
  <pageSetup paperSize="9" scale="7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954B9-0D3D-40AC-92F0-A5526C228A36}">
  <dimension ref="A1:J15"/>
  <sheetViews>
    <sheetView workbookViewId="0">
      <selection activeCell="A13" sqref="A13:D15"/>
    </sheetView>
  </sheetViews>
  <sheetFormatPr defaultColWidth="11.42578125" defaultRowHeight="15" x14ac:dyDescent="0.25"/>
  <cols>
    <col min="3" max="3" width="17.7109375" customWidth="1"/>
  </cols>
  <sheetData>
    <row r="1" spans="1:10" x14ac:dyDescent="0.25">
      <c r="A1" s="148"/>
      <c r="B1" s="148" t="s">
        <v>264</v>
      </c>
    </row>
    <row r="2" spans="1:10" x14ac:dyDescent="0.25">
      <c r="A2" s="148"/>
    </row>
    <row r="3" spans="1:10" ht="89.25" customHeight="1" x14ac:dyDescent="0.25">
      <c r="A3" s="148"/>
      <c r="B3" s="383" t="e" vm="1">
        <v>#VALUE!</v>
      </c>
      <c r="C3" s="390"/>
      <c r="D3" s="391"/>
      <c r="E3" s="392" t="s">
        <v>265</v>
      </c>
      <c r="F3" s="390"/>
      <c r="G3" s="390"/>
      <c r="H3" s="390"/>
      <c r="I3" s="390"/>
      <c r="J3" s="391"/>
    </row>
    <row r="4" spans="1:10" x14ac:dyDescent="0.25">
      <c r="A4" s="148"/>
      <c r="B4" s="148"/>
    </row>
    <row r="5" spans="1:10" ht="28.5" customHeight="1" x14ac:dyDescent="0.25">
      <c r="A5" s="148"/>
      <c r="B5" s="393" t="s">
        <v>266</v>
      </c>
      <c r="C5" s="394"/>
      <c r="D5" s="395" t="str">
        <f>Índex!A8</f>
        <v xml:space="preserve">PE01_Ind03. </v>
      </c>
      <c r="E5" s="391"/>
      <c r="F5" s="393" t="s">
        <v>267</v>
      </c>
      <c r="G5" s="394"/>
      <c r="H5" s="395" t="str">
        <f>Índex!B8</f>
        <v>Número de reunions de la comissió de igualtat</v>
      </c>
      <c r="I5" s="390"/>
      <c r="J5" s="391"/>
    </row>
    <row r="6" spans="1:10" x14ac:dyDescent="0.25">
      <c r="A6" s="148"/>
      <c r="B6" s="393" t="s">
        <v>268</v>
      </c>
      <c r="C6" s="394"/>
      <c r="D6" s="396" t="str">
        <f>Índex!E8</f>
        <v>≥ 1 l’any</v>
      </c>
      <c r="E6" s="397"/>
      <c r="F6" s="393" t="s">
        <v>269</v>
      </c>
      <c r="G6" s="394"/>
      <c r="H6" s="395" t="s">
        <v>270</v>
      </c>
      <c r="I6" s="390"/>
      <c r="J6" s="391"/>
    </row>
    <row r="7" spans="1:10" x14ac:dyDescent="0.25">
      <c r="A7" s="148"/>
      <c r="B7" s="393" t="s">
        <v>271</v>
      </c>
      <c r="C7" s="394"/>
      <c r="D7" s="395" t="str">
        <f>Índex!C8</f>
        <v>Degà/ana</v>
      </c>
      <c r="E7" s="391"/>
      <c r="F7" s="393" t="s">
        <v>272</v>
      </c>
      <c r="G7" s="394"/>
      <c r="H7" s="395" t="str">
        <f>Índex!D8</f>
        <v>Secretari o Secretaria del Deganat</v>
      </c>
      <c r="I7" s="390"/>
      <c r="J7" s="391"/>
    </row>
    <row r="8" spans="1:10" ht="43.5" customHeight="1" x14ac:dyDescent="0.25">
      <c r="A8" s="148"/>
      <c r="B8" s="393" t="s">
        <v>273</v>
      </c>
      <c r="C8" s="394"/>
      <c r="D8" s="395" t="str">
        <f>Índex!G8</f>
        <v>PE.01. Definició de la política i objectius de qualitat</v>
      </c>
      <c r="E8" s="391"/>
      <c r="F8" s="393" t="s">
        <v>274</v>
      </c>
      <c r="G8" s="394"/>
      <c r="H8" s="395" t="s">
        <v>284</v>
      </c>
      <c r="I8" s="390"/>
      <c r="J8" s="391"/>
    </row>
    <row r="9" spans="1:10" x14ac:dyDescent="0.25">
      <c r="A9" s="148"/>
    </row>
    <row r="10" spans="1:10" x14ac:dyDescent="0.25">
      <c r="A10" s="148"/>
    </row>
    <row r="11" spans="1:10" ht="15.75" thickBot="1" x14ac:dyDescent="0.3"/>
    <row r="12" spans="1:10" ht="15.75" thickBot="1" x14ac:dyDescent="0.3">
      <c r="A12" s="398" t="s">
        <v>19</v>
      </c>
      <c r="B12" s="388"/>
      <c r="C12" s="388"/>
      <c r="D12" s="389"/>
    </row>
    <row r="13" spans="1:10" ht="15.75" thickBot="1" x14ac:dyDescent="0.3">
      <c r="A13" s="33">
        <v>2022</v>
      </c>
      <c r="B13" s="29">
        <v>2023</v>
      </c>
      <c r="C13" s="29">
        <v>2024</v>
      </c>
      <c r="D13" s="230">
        <v>2025</v>
      </c>
    </row>
    <row r="14" spans="1:10" x14ac:dyDescent="0.25">
      <c r="A14" s="399">
        <v>1</v>
      </c>
      <c r="B14" s="399">
        <v>1</v>
      </c>
      <c r="C14" s="399">
        <v>1</v>
      </c>
      <c r="D14" s="401">
        <v>0</v>
      </c>
    </row>
    <row r="15" spans="1:10" ht="15.75" thickBot="1" x14ac:dyDescent="0.3">
      <c r="A15" s="400"/>
      <c r="B15" s="400"/>
      <c r="C15" s="400"/>
      <c r="D15" s="402"/>
    </row>
  </sheetData>
  <mergeCells count="23">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A14:A15"/>
    <mergeCell ref="B14:B15"/>
    <mergeCell ref="C14:C15"/>
    <mergeCell ref="D14:D15"/>
    <mergeCell ref="A12:D12"/>
  </mergeCells>
  <conditionalFormatting sqref="A14:D15">
    <cfRule type="cellIs" dxfId="514" priority="1" operator="lessThan">
      <formula>1</formula>
    </cfRule>
  </conditionalFormatting>
  <hyperlinks>
    <hyperlink ref="B1" location="Índex!A1" display="Torna a l'índex" xr:uid="{B45B438F-F537-4F57-B52F-D3F763601294}"/>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00DC1-D9D1-428A-BDAE-21392F4D389A}">
  <dimension ref="A1:J14"/>
  <sheetViews>
    <sheetView workbookViewId="0">
      <selection activeCell="F12" sqref="F12"/>
    </sheetView>
  </sheetViews>
  <sheetFormatPr defaultColWidth="11.42578125" defaultRowHeight="15" x14ac:dyDescent="0.25"/>
  <cols>
    <col min="3" max="3" width="19.5703125" customWidth="1"/>
  </cols>
  <sheetData>
    <row r="1" spans="1:10" x14ac:dyDescent="0.25">
      <c r="A1" s="148"/>
      <c r="B1" s="148" t="s">
        <v>264</v>
      </c>
    </row>
    <row r="2" spans="1:10" x14ac:dyDescent="0.25">
      <c r="A2" s="148"/>
      <c r="B2" s="148"/>
    </row>
    <row r="3" spans="1:10" ht="78" customHeight="1" x14ac:dyDescent="0.25">
      <c r="A3" s="148"/>
      <c r="B3" s="383" t="e" vm="1">
        <v>#VALUE!</v>
      </c>
      <c r="C3" s="390"/>
      <c r="D3" s="391"/>
      <c r="E3" s="392" t="s">
        <v>265</v>
      </c>
      <c r="F3" s="390"/>
      <c r="G3" s="390"/>
      <c r="H3" s="390"/>
      <c r="I3" s="390"/>
      <c r="J3" s="391"/>
    </row>
    <row r="4" spans="1:10" x14ac:dyDescent="0.25">
      <c r="A4" s="148"/>
      <c r="B4" s="148"/>
    </row>
    <row r="5" spans="1:10" ht="39.75" customHeight="1" x14ac:dyDescent="0.25">
      <c r="A5" s="148"/>
      <c r="B5" s="393" t="s">
        <v>266</v>
      </c>
      <c r="C5" s="394"/>
      <c r="D5" s="395" t="str">
        <f>Índex!A9</f>
        <v xml:space="preserve">PE01_Ind04. </v>
      </c>
      <c r="E5" s="391"/>
      <c r="F5" s="393" t="s">
        <v>267</v>
      </c>
      <c r="G5" s="394"/>
      <c r="H5" s="395" t="str">
        <f>Índex!B9</f>
        <v>Número de reunions de la comissió de sostenibilitat</v>
      </c>
      <c r="I5" s="390"/>
      <c r="J5" s="391"/>
    </row>
    <row r="6" spans="1:10" x14ac:dyDescent="0.25">
      <c r="A6" s="148"/>
      <c r="B6" s="393" t="s">
        <v>268</v>
      </c>
      <c r="C6" s="394"/>
      <c r="D6" s="396" t="str">
        <f>Índex!E9</f>
        <v>≥ 1 l’any</v>
      </c>
      <c r="E6" s="397"/>
      <c r="F6" s="393" t="s">
        <v>269</v>
      </c>
      <c r="G6" s="394"/>
      <c r="H6" s="395" t="s">
        <v>270</v>
      </c>
      <c r="I6" s="390"/>
      <c r="J6" s="391"/>
    </row>
    <row r="7" spans="1:10" x14ac:dyDescent="0.25">
      <c r="A7" s="148"/>
      <c r="B7" s="393" t="s">
        <v>271</v>
      </c>
      <c r="C7" s="394"/>
      <c r="D7" s="395" t="str">
        <f>Índex!C9</f>
        <v>Degà/ana</v>
      </c>
      <c r="E7" s="391"/>
      <c r="F7" s="393" t="s">
        <v>272</v>
      </c>
      <c r="G7" s="394"/>
      <c r="H7" s="395" t="str">
        <f>Índex!D9</f>
        <v>Secretari o Secretaria del Deganat</v>
      </c>
      <c r="I7" s="390"/>
      <c r="J7" s="391"/>
    </row>
    <row r="8" spans="1:10" ht="51" customHeight="1" x14ac:dyDescent="0.25">
      <c r="A8" s="148"/>
      <c r="B8" s="393" t="s">
        <v>273</v>
      </c>
      <c r="C8" s="394"/>
      <c r="D8" s="395" t="str">
        <f>Índex!G9</f>
        <v>PE.01. Definició de la política i objectius de qualitat</v>
      </c>
      <c r="E8" s="391"/>
      <c r="F8" s="393" t="s">
        <v>274</v>
      </c>
      <c r="G8" s="394"/>
      <c r="H8" s="395" t="s">
        <v>284</v>
      </c>
      <c r="I8" s="390"/>
      <c r="J8" s="391"/>
    </row>
    <row r="9" spans="1:10" x14ac:dyDescent="0.25">
      <c r="A9" s="148"/>
      <c r="B9" s="148"/>
    </row>
    <row r="10" spans="1:10" x14ac:dyDescent="0.25">
      <c r="A10" s="148"/>
      <c r="B10" s="148"/>
    </row>
    <row r="11" spans="1:10" ht="15.75" thickBot="1" x14ac:dyDescent="0.3"/>
    <row r="12" spans="1:10" ht="29.25" customHeight="1" thickBot="1" x14ac:dyDescent="0.3">
      <c r="A12" s="387" t="s">
        <v>22</v>
      </c>
      <c r="B12" s="403"/>
      <c r="C12" s="404"/>
    </row>
    <row r="13" spans="1:10" ht="15.75" thickBot="1" x14ac:dyDescent="0.3">
      <c r="A13" s="33">
        <v>2023</v>
      </c>
      <c r="B13" s="29">
        <v>2024</v>
      </c>
      <c r="C13" s="230">
        <v>2025</v>
      </c>
    </row>
    <row r="14" spans="1:10" ht="15.75" thickBot="1" x14ac:dyDescent="0.3">
      <c r="A14" s="277">
        <v>1</v>
      </c>
      <c r="B14" s="278">
        <v>4</v>
      </c>
      <c r="C14" s="279">
        <v>1</v>
      </c>
    </row>
  </sheetData>
  <mergeCells count="19">
    <mergeCell ref="A12:C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conditionalFormatting sqref="A14:C14">
    <cfRule type="cellIs" dxfId="513" priority="1" operator="lessThan">
      <formula>1</formula>
    </cfRule>
  </conditionalFormatting>
  <hyperlinks>
    <hyperlink ref="B1" location="Índex!A1" display="Torna a l'índex" xr:uid="{2F60A85E-D6BE-4A43-A748-F1FC6C5711CD}"/>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6255C-5B9C-4CAD-A0CE-C2652043E6A4}">
  <dimension ref="A1:J14"/>
  <sheetViews>
    <sheetView workbookViewId="0">
      <selection activeCell="C13" sqref="C13"/>
    </sheetView>
  </sheetViews>
  <sheetFormatPr defaultColWidth="11.42578125" defaultRowHeight="15" x14ac:dyDescent="0.25"/>
  <cols>
    <col min="1" max="1" width="12.28515625" customWidth="1"/>
    <col min="2" max="2" width="22.28515625" customWidth="1"/>
    <col min="3" max="3" width="19.140625" customWidth="1"/>
    <col min="4" max="4" width="2.28515625" customWidth="1"/>
    <col min="5" max="5" width="23.140625" customWidth="1"/>
  </cols>
  <sheetData>
    <row r="1" spans="1:10" x14ac:dyDescent="0.25">
      <c r="A1" s="148"/>
      <c r="B1" s="148" t="s">
        <v>264</v>
      </c>
    </row>
    <row r="2" spans="1:10" x14ac:dyDescent="0.25">
      <c r="A2" s="148"/>
      <c r="B2" s="148"/>
    </row>
    <row r="3" spans="1:10" ht="61.5" customHeight="1" x14ac:dyDescent="0.25">
      <c r="A3" s="148"/>
      <c r="B3" s="383" t="e" vm="1">
        <v>#VALUE!</v>
      </c>
      <c r="C3" s="390"/>
      <c r="D3" s="391"/>
      <c r="E3" s="392" t="s">
        <v>265</v>
      </c>
      <c r="F3" s="390"/>
      <c r="G3" s="390"/>
      <c r="H3" s="390"/>
      <c r="I3" s="390"/>
      <c r="J3" s="391"/>
    </row>
    <row r="4" spans="1:10" x14ac:dyDescent="0.25">
      <c r="A4" s="148"/>
      <c r="B4" s="148"/>
    </row>
    <row r="5" spans="1:10" ht="31.5" customHeight="1" x14ac:dyDescent="0.25">
      <c r="A5" s="148"/>
      <c r="B5" s="393" t="s">
        <v>266</v>
      </c>
      <c r="C5" s="394"/>
      <c r="D5" s="395" t="str">
        <f>Índex!A10</f>
        <v xml:space="preserve">PE01_Ind05. </v>
      </c>
      <c r="E5" s="391"/>
      <c r="F5" s="393" t="s">
        <v>267</v>
      </c>
      <c r="G5" s="394"/>
      <c r="H5" s="395" t="str">
        <f>Índex!B10</f>
        <v>Número d’actes i esdeveniments organitzats per la facultat</v>
      </c>
      <c r="I5" s="390"/>
      <c r="J5" s="391"/>
    </row>
    <row r="6" spans="1:10" x14ac:dyDescent="0.25">
      <c r="A6" s="148"/>
      <c r="B6" s="393" t="s">
        <v>268</v>
      </c>
      <c r="C6" s="394"/>
      <c r="D6" s="396" t="str">
        <f>Índex!E10</f>
        <v>≥1 l’any</v>
      </c>
      <c r="E6" s="397"/>
      <c r="F6" s="393" t="s">
        <v>269</v>
      </c>
      <c r="G6" s="394"/>
      <c r="H6" s="395" t="s">
        <v>270</v>
      </c>
      <c r="I6" s="390"/>
      <c r="J6" s="391"/>
    </row>
    <row r="7" spans="1:10" x14ac:dyDescent="0.25">
      <c r="A7" s="148"/>
      <c r="B7" s="393" t="s">
        <v>271</v>
      </c>
      <c r="C7" s="394"/>
      <c r="D7" s="395" t="str">
        <f>Índex!C10</f>
        <v>Degà/ana</v>
      </c>
      <c r="E7" s="391"/>
      <c r="F7" s="393" t="s">
        <v>272</v>
      </c>
      <c r="G7" s="394"/>
      <c r="H7" s="395" t="str">
        <f>Índex!D10</f>
        <v>Secretari o Secretaria del Deganat</v>
      </c>
      <c r="I7" s="390"/>
      <c r="J7" s="391"/>
    </row>
    <row r="8" spans="1:10" ht="40.5" customHeight="1" x14ac:dyDescent="0.25">
      <c r="A8" s="148"/>
      <c r="B8" s="393" t="s">
        <v>273</v>
      </c>
      <c r="C8" s="394"/>
      <c r="D8" s="395" t="str">
        <f>Índex!G10</f>
        <v>PE.01. Definició de la política i objectius de qualitat</v>
      </c>
      <c r="E8" s="391"/>
      <c r="F8" s="393" t="s">
        <v>274</v>
      </c>
      <c r="G8" s="394"/>
      <c r="H8" s="395" t="s">
        <v>284</v>
      </c>
      <c r="I8" s="390"/>
      <c r="J8" s="391"/>
    </row>
    <row r="9" spans="1:10" ht="40.5" customHeight="1" x14ac:dyDescent="0.25">
      <c r="A9" s="148"/>
    </row>
    <row r="10" spans="1:10" x14ac:dyDescent="0.25">
      <c r="A10" s="148"/>
    </row>
    <row r="11" spans="1:10" ht="15.75" thickBot="1" x14ac:dyDescent="0.3"/>
    <row r="12" spans="1:10" ht="33.75" customHeight="1" thickBot="1" x14ac:dyDescent="0.3">
      <c r="A12" s="387" t="s">
        <v>285</v>
      </c>
      <c r="B12" s="403"/>
      <c r="C12" s="404"/>
    </row>
    <row r="13" spans="1:10" ht="15.75" thickBot="1" x14ac:dyDescent="0.3">
      <c r="A13" s="33" t="s">
        <v>279</v>
      </c>
      <c r="B13" s="29" t="s">
        <v>280</v>
      </c>
      <c r="C13" s="230" t="s">
        <v>281</v>
      </c>
    </row>
    <row r="14" spans="1:10" ht="69.75" customHeight="1" thickBot="1" x14ac:dyDescent="0.3">
      <c r="A14" s="70" t="s">
        <v>286</v>
      </c>
      <c r="B14" s="71" t="s">
        <v>287</v>
      </c>
      <c r="C14" s="197" t="s">
        <v>288</v>
      </c>
    </row>
  </sheetData>
  <mergeCells count="19">
    <mergeCell ref="A12:C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C14">
    <cfRule type="cellIs" dxfId="512" priority="1" operator="lessThan">
      <formula>1</formula>
    </cfRule>
  </conditionalFormatting>
  <hyperlinks>
    <hyperlink ref="B1" location="Índex!A1" display="Torna a l'índex" xr:uid="{B3699D13-0B95-4906-A6E2-D963DC51BA1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6AA45-392E-4651-A8F1-EAF002F0E16B}">
  <dimension ref="A1:J14"/>
  <sheetViews>
    <sheetView workbookViewId="0">
      <selection activeCell="B14" sqref="B14"/>
    </sheetView>
  </sheetViews>
  <sheetFormatPr defaultColWidth="11.42578125" defaultRowHeight="15" x14ac:dyDescent="0.25"/>
  <cols>
    <col min="1" max="1" width="14.140625" customWidth="1"/>
    <col min="2" max="2" width="15.28515625" customWidth="1"/>
    <col min="4" max="4" width="17" customWidth="1"/>
    <col min="5" max="5" width="13.140625" customWidth="1"/>
  </cols>
  <sheetData>
    <row r="1" spans="1:10" x14ac:dyDescent="0.25">
      <c r="A1" s="148"/>
      <c r="B1" s="148" t="s">
        <v>264</v>
      </c>
    </row>
    <row r="2" spans="1:10" x14ac:dyDescent="0.25">
      <c r="A2" s="148"/>
    </row>
    <row r="3" spans="1:10" ht="66.75" customHeight="1" x14ac:dyDescent="0.25">
      <c r="A3" s="148"/>
      <c r="B3" s="383" t="e" vm="1">
        <v>#VALUE!</v>
      </c>
      <c r="C3" s="390"/>
      <c r="D3" s="391"/>
      <c r="E3" s="392" t="s">
        <v>265</v>
      </c>
      <c r="F3" s="390"/>
      <c r="G3" s="390"/>
      <c r="H3" s="390"/>
      <c r="I3" s="390"/>
      <c r="J3" s="391"/>
    </row>
    <row r="4" spans="1:10" x14ac:dyDescent="0.25">
      <c r="A4" s="148"/>
      <c r="B4" s="148"/>
    </row>
    <row r="5" spans="1:10" ht="36" customHeight="1" x14ac:dyDescent="0.25">
      <c r="A5" s="148"/>
      <c r="B5" s="393" t="s">
        <v>266</v>
      </c>
      <c r="C5" s="394"/>
      <c r="D5" s="395" t="str">
        <f>Índex!A11</f>
        <v xml:space="preserve">PE02_Ind01. </v>
      </c>
      <c r="E5" s="391"/>
      <c r="F5" s="393" t="s">
        <v>267</v>
      </c>
      <c r="G5" s="394"/>
      <c r="H5" s="395" t="str">
        <f>Índex!B11</f>
        <v>Percentatge de propostes de millora implementades per curs acadèmic (no motivades per la CAE)</v>
      </c>
      <c r="I5" s="390"/>
      <c r="J5" s="391"/>
    </row>
    <row r="6" spans="1:10" x14ac:dyDescent="0.25">
      <c r="A6" s="148"/>
      <c r="B6" s="393" t="s">
        <v>268</v>
      </c>
      <c r="C6" s="394"/>
      <c r="D6" s="396" t="str">
        <f>Índex!E11</f>
        <v>≥80%</v>
      </c>
      <c r="E6" s="397"/>
      <c r="F6" s="393" t="s">
        <v>269</v>
      </c>
      <c r="G6" s="394"/>
      <c r="H6" s="395" t="s">
        <v>270</v>
      </c>
      <c r="I6" s="390"/>
      <c r="J6" s="391"/>
    </row>
    <row r="7" spans="1:10" ht="22.5" customHeight="1" x14ac:dyDescent="0.25">
      <c r="A7" s="148"/>
      <c r="B7" s="393" t="s">
        <v>271</v>
      </c>
      <c r="C7" s="394"/>
      <c r="D7" s="395" t="str">
        <f>Índex!C11</f>
        <v>Vicedeganat de Qualitat i Pla Estratègic</v>
      </c>
      <c r="E7" s="391"/>
      <c r="F7" s="393" t="s">
        <v>272</v>
      </c>
      <c r="G7" s="394"/>
      <c r="H7" s="395" t="str">
        <f>Índex!D11</f>
        <v>Gestió de qualitat</v>
      </c>
      <c r="I7" s="390"/>
      <c r="J7" s="391"/>
    </row>
    <row r="8" spans="1:10" ht="37.5" customHeight="1" x14ac:dyDescent="0.25">
      <c r="A8" s="148"/>
      <c r="B8" s="393" t="s">
        <v>273</v>
      </c>
      <c r="C8" s="394"/>
      <c r="D8" s="395" t="str">
        <f>Índex!G11</f>
        <v>PE02. Definició, desplegament i seguiment del Sistema de Garantia Intern</v>
      </c>
      <c r="E8" s="391"/>
      <c r="F8" s="393" t="s">
        <v>274</v>
      </c>
      <c r="G8" s="394"/>
      <c r="H8" s="395"/>
      <c r="I8" s="390"/>
      <c r="J8" s="391"/>
    </row>
    <row r="9" spans="1:10" x14ac:dyDescent="0.25">
      <c r="A9" s="148"/>
    </row>
    <row r="10" spans="1:10" x14ac:dyDescent="0.25">
      <c r="A10" s="148"/>
    </row>
    <row r="11" spans="1:10" ht="15.75" thickBot="1" x14ac:dyDescent="0.3"/>
    <row r="12" spans="1:10" ht="56.25" customHeight="1" thickBot="1" x14ac:dyDescent="0.3">
      <c r="A12" s="405" t="s">
        <v>289</v>
      </c>
      <c r="B12" s="406"/>
    </row>
    <row r="13" spans="1:10" ht="15.75" thickBot="1" x14ac:dyDescent="0.3">
      <c r="A13" s="10" t="s">
        <v>280</v>
      </c>
      <c r="B13" s="164" t="s">
        <v>281</v>
      </c>
    </row>
    <row r="14" spans="1:10" ht="15.75" thickBot="1" x14ac:dyDescent="0.3">
      <c r="A14" s="125">
        <v>0.36709999999999998</v>
      </c>
      <c r="B14" s="267"/>
    </row>
  </sheetData>
  <mergeCells count="19">
    <mergeCell ref="A12:B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B14">
    <cfRule type="cellIs" dxfId="511" priority="1" operator="lessThan">
      <formula>0.8</formula>
    </cfRule>
  </conditionalFormatting>
  <hyperlinks>
    <hyperlink ref="B1" location="Índex!A1" display="Torna a l'índex" xr:uid="{E1AEA122-A90A-4C4E-B95B-7379EB514002}"/>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605C4D-4E5C-41F1-BBF1-639E4D22B9C4}">
  <dimension ref="A1:J14"/>
  <sheetViews>
    <sheetView workbookViewId="0">
      <selection activeCell="F14" sqref="F14"/>
    </sheetView>
  </sheetViews>
  <sheetFormatPr defaultColWidth="11.42578125" defaultRowHeight="15" x14ac:dyDescent="0.25"/>
  <cols>
    <col min="3" max="3" width="18.5703125" customWidth="1"/>
    <col min="5" max="5" width="14.42578125" customWidth="1"/>
  </cols>
  <sheetData>
    <row r="1" spans="1:10" x14ac:dyDescent="0.25">
      <c r="A1" s="148"/>
      <c r="B1" s="148" t="s">
        <v>264</v>
      </c>
    </row>
    <row r="2" spans="1:10" x14ac:dyDescent="0.25">
      <c r="A2" s="148"/>
    </row>
    <row r="3" spans="1:10" ht="70.5" customHeight="1" x14ac:dyDescent="0.25">
      <c r="A3" s="148"/>
      <c r="B3" s="383" t="e" vm="1">
        <v>#VALUE!</v>
      </c>
      <c r="C3" s="390"/>
      <c r="D3" s="391"/>
      <c r="E3" s="392" t="s">
        <v>265</v>
      </c>
      <c r="F3" s="390"/>
      <c r="G3" s="390"/>
      <c r="H3" s="390"/>
      <c r="I3" s="390"/>
      <c r="J3" s="391"/>
    </row>
    <row r="4" spans="1:10" x14ac:dyDescent="0.25">
      <c r="A4" s="148"/>
      <c r="B4" s="148"/>
    </row>
    <row r="5" spans="1:10" ht="24.75" customHeight="1" x14ac:dyDescent="0.25">
      <c r="A5" s="148"/>
      <c r="B5" s="393" t="s">
        <v>266</v>
      </c>
      <c r="C5" s="394"/>
      <c r="D5" s="395" t="str">
        <f>Índex!A12</f>
        <v xml:space="preserve">PE02_Ind02. </v>
      </c>
      <c r="E5" s="391"/>
      <c r="F5" s="393" t="s">
        <v>267</v>
      </c>
      <c r="G5" s="394"/>
      <c r="H5" s="395" t="str">
        <f>Índex!B12</f>
        <v>Percentatge de processos actualitzats</v>
      </c>
      <c r="I5" s="390"/>
      <c r="J5" s="391"/>
    </row>
    <row r="6" spans="1:10" x14ac:dyDescent="0.25">
      <c r="A6" s="148"/>
      <c r="B6" s="393" t="s">
        <v>268</v>
      </c>
      <c r="C6" s="394"/>
      <c r="D6" s="396">
        <f>Índex!E12</f>
        <v>1</v>
      </c>
      <c r="E6" s="397"/>
      <c r="F6" s="393" t="s">
        <v>269</v>
      </c>
      <c r="G6" s="394"/>
      <c r="H6" s="395" t="s">
        <v>270</v>
      </c>
      <c r="I6" s="390"/>
      <c r="J6" s="391"/>
    </row>
    <row r="7" spans="1:10" ht="27" customHeight="1" x14ac:dyDescent="0.25">
      <c r="A7" s="148"/>
      <c r="B7" s="393" t="s">
        <v>271</v>
      </c>
      <c r="C7" s="394"/>
      <c r="D7" s="395" t="str">
        <f>Índex!C12</f>
        <v>Vicedeganat de Qualitat i Pla Estratègic</v>
      </c>
      <c r="E7" s="391"/>
      <c r="F7" s="393" t="s">
        <v>272</v>
      </c>
      <c r="G7" s="394"/>
      <c r="H7" s="395" t="str">
        <f>Índex!D12</f>
        <v>Gestió de qualitat</v>
      </c>
      <c r="I7" s="390"/>
      <c r="J7" s="391"/>
    </row>
    <row r="8" spans="1:10" ht="48.75" customHeight="1" x14ac:dyDescent="0.25">
      <c r="A8" s="148"/>
      <c r="B8" s="393" t="s">
        <v>273</v>
      </c>
      <c r="C8" s="394"/>
      <c r="D8" s="395" t="str">
        <f>Índex!G12</f>
        <v>PE02. Definició, desplegament i seguiment del Sistema de Garantia Intern</v>
      </c>
      <c r="E8" s="391"/>
      <c r="F8" s="393" t="s">
        <v>274</v>
      </c>
      <c r="G8" s="394"/>
      <c r="H8" s="395"/>
      <c r="I8" s="390"/>
      <c r="J8" s="391"/>
    </row>
    <row r="9" spans="1:10" x14ac:dyDescent="0.25">
      <c r="A9" s="148"/>
    </row>
    <row r="10" spans="1:10" x14ac:dyDescent="0.25">
      <c r="A10" s="148"/>
    </row>
    <row r="11" spans="1:10" ht="15.75" thickBot="1" x14ac:dyDescent="0.3"/>
    <row r="12" spans="1:10" ht="15.75" thickBot="1" x14ac:dyDescent="0.3">
      <c r="A12" s="405" t="s">
        <v>32</v>
      </c>
      <c r="B12" s="407"/>
      <c r="C12" s="407"/>
      <c r="D12" s="407"/>
      <c r="E12" s="407"/>
      <c r="F12" s="406"/>
    </row>
    <row r="13" spans="1:10" ht="15.75" thickBot="1" x14ac:dyDescent="0.3">
      <c r="A13" s="10" t="s">
        <v>276</v>
      </c>
      <c r="B13" s="3" t="s">
        <v>277</v>
      </c>
      <c r="C13" s="3" t="s">
        <v>278</v>
      </c>
      <c r="D13" s="3" t="s">
        <v>279</v>
      </c>
      <c r="E13" s="3" t="s">
        <v>280</v>
      </c>
      <c r="F13" s="166" t="s">
        <v>281</v>
      </c>
    </row>
    <row r="14" spans="1:10" ht="15.75" thickBot="1" x14ac:dyDescent="0.3">
      <c r="A14" s="125">
        <v>1</v>
      </c>
      <c r="B14" s="55">
        <v>1</v>
      </c>
      <c r="C14" s="55">
        <v>1</v>
      </c>
      <c r="D14" s="55">
        <v>1</v>
      </c>
      <c r="E14" s="55">
        <v>1</v>
      </c>
      <c r="F14" s="155"/>
    </row>
  </sheetData>
  <mergeCells count="19">
    <mergeCell ref="A12:F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F14">
    <cfRule type="cellIs" dxfId="510" priority="1" operator="lessThan">
      <formula>1</formula>
    </cfRule>
  </conditionalFormatting>
  <hyperlinks>
    <hyperlink ref="B1" location="Índex!A1" display="Torna a l'índex" xr:uid="{DE18A1DF-6B59-45C3-9ED1-1C1D0141F911}"/>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53859-65F5-4FAA-B4B4-2DA39D30F1B8}">
  <dimension ref="A1:J16"/>
  <sheetViews>
    <sheetView topLeftCell="A3" workbookViewId="0">
      <selection activeCell="F15" sqref="F15"/>
    </sheetView>
  </sheetViews>
  <sheetFormatPr defaultColWidth="11.42578125" defaultRowHeight="15" x14ac:dyDescent="0.25"/>
  <cols>
    <col min="1" max="1" width="15.5703125" customWidth="1"/>
    <col min="3" max="3" width="20.7109375" customWidth="1"/>
    <col min="4" max="4" width="12.5703125" customWidth="1"/>
    <col min="5" max="5" width="19.140625" customWidth="1"/>
    <col min="7" max="7" width="14.85546875" customWidth="1"/>
  </cols>
  <sheetData>
    <row r="1" spans="1:10" x14ac:dyDescent="0.25">
      <c r="A1" s="148"/>
      <c r="B1" s="148" t="s">
        <v>264</v>
      </c>
    </row>
    <row r="2" spans="1:10" x14ac:dyDescent="0.25">
      <c r="A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35.25" customHeight="1" x14ac:dyDescent="0.25">
      <c r="A5" s="148"/>
      <c r="B5" s="393" t="s">
        <v>266</v>
      </c>
      <c r="C5" s="394"/>
      <c r="D5" s="395" t="str">
        <f>Índex!A13</f>
        <v xml:space="preserve">PE02_Ind03. </v>
      </c>
      <c r="E5" s="391"/>
      <c r="F5" s="393" t="s">
        <v>267</v>
      </c>
      <c r="G5" s="394"/>
      <c r="H5" s="395" t="str">
        <f>Índex!B13</f>
        <v>Percentatge de propostes de millora indicades per la CAE  assolides</v>
      </c>
      <c r="I5" s="390"/>
      <c r="J5" s="391"/>
    </row>
    <row r="6" spans="1:10" ht="38.25" customHeight="1" x14ac:dyDescent="0.25">
      <c r="A6" s="148"/>
      <c r="B6" s="393" t="s">
        <v>268</v>
      </c>
      <c r="C6" s="394"/>
      <c r="D6" s="396" t="str">
        <f>Índex!E13</f>
        <v xml:space="preserve">Objectiu global: 100%
Objectiu anual: experimentar increment respecte l’anterior revisió SGIQ </v>
      </c>
      <c r="E6" s="397"/>
      <c r="F6" s="393" t="s">
        <v>269</v>
      </c>
      <c r="G6" s="394"/>
      <c r="H6" s="395" t="s">
        <v>270</v>
      </c>
      <c r="I6" s="390"/>
      <c r="J6" s="391"/>
    </row>
    <row r="7" spans="1:10" ht="36" customHeight="1" x14ac:dyDescent="0.25">
      <c r="A7" s="148"/>
      <c r="B7" s="393" t="s">
        <v>271</v>
      </c>
      <c r="C7" s="394"/>
      <c r="D7" s="395" t="str">
        <f>Índex!C13</f>
        <v>Vicedeganat de Qualitat i Pla Estratègic</v>
      </c>
      <c r="E7" s="391"/>
      <c r="F7" s="393" t="s">
        <v>272</v>
      </c>
      <c r="G7" s="394"/>
      <c r="H7" s="395" t="str">
        <f>Índex!D13</f>
        <v>Gestió de qualitat</v>
      </c>
      <c r="I7" s="390"/>
      <c r="J7" s="391"/>
    </row>
    <row r="8" spans="1:10" ht="45" customHeight="1" x14ac:dyDescent="0.25">
      <c r="A8" s="148"/>
      <c r="B8" s="393" t="s">
        <v>273</v>
      </c>
      <c r="C8" s="394"/>
      <c r="D8" s="395" t="str">
        <f>Índex!G13</f>
        <v>PE02. Definició, desplegament i seguiment del Sistema de Garantia Intern</v>
      </c>
      <c r="E8" s="391"/>
      <c r="F8" s="393" t="s">
        <v>274</v>
      </c>
      <c r="G8" s="394"/>
      <c r="H8" s="395"/>
      <c r="I8" s="390"/>
      <c r="J8" s="391"/>
    </row>
    <row r="9" spans="1:10" x14ac:dyDescent="0.25">
      <c r="A9" s="148"/>
    </row>
    <row r="10" spans="1:10" x14ac:dyDescent="0.25">
      <c r="A10" s="148"/>
    </row>
    <row r="11" spans="1:10" ht="15.75" thickBot="1" x14ac:dyDescent="0.3"/>
    <row r="12" spans="1:10" ht="34.5" customHeight="1" thickBot="1" x14ac:dyDescent="0.3">
      <c r="A12" s="407" t="s">
        <v>290</v>
      </c>
      <c r="B12" s="407"/>
      <c r="C12" s="407"/>
      <c r="D12" s="406"/>
    </row>
    <row r="13" spans="1:10" ht="15.75" thickBot="1" x14ac:dyDescent="0.3">
      <c r="A13" s="408" t="s">
        <v>291</v>
      </c>
      <c r="B13" s="3" t="s">
        <v>279</v>
      </c>
      <c r="C13" s="3" t="s">
        <v>280</v>
      </c>
      <c r="D13" s="166" t="s">
        <v>281</v>
      </c>
    </row>
    <row r="14" spans="1:10" ht="33.75" customHeight="1" thickBot="1" x14ac:dyDescent="0.3">
      <c r="A14" s="409"/>
      <c r="B14" s="269">
        <v>17</v>
      </c>
      <c r="C14" s="269">
        <v>17</v>
      </c>
      <c r="D14" s="270"/>
    </row>
    <row r="15" spans="1:10" ht="41.25" thickBot="1" x14ac:dyDescent="0.3">
      <c r="A15" s="47" t="s">
        <v>292</v>
      </c>
      <c r="B15" s="271">
        <v>12</v>
      </c>
      <c r="C15" s="271">
        <v>13</v>
      </c>
      <c r="D15" s="272"/>
    </row>
    <row r="16" spans="1:10" ht="41.25" thickBot="1" x14ac:dyDescent="0.3">
      <c r="A16" s="47" t="s">
        <v>293</v>
      </c>
      <c r="B16" s="55">
        <f>B15/B14</f>
        <v>0.70588235294117652</v>
      </c>
      <c r="C16" s="55">
        <f>C15/C14</f>
        <v>0.76470588235294112</v>
      </c>
      <c r="D16" s="155" t="e">
        <f>D15/D14</f>
        <v>#DIV/0!</v>
      </c>
    </row>
  </sheetData>
  <mergeCells count="20">
    <mergeCell ref="B8:C8"/>
    <mergeCell ref="D8:E8"/>
    <mergeCell ref="F8:G8"/>
    <mergeCell ref="H8:J8"/>
    <mergeCell ref="A13:A14"/>
    <mergeCell ref="A12:D12"/>
    <mergeCell ref="B3:D3"/>
    <mergeCell ref="E3:J3"/>
    <mergeCell ref="B5:C5"/>
    <mergeCell ref="D5:E5"/>
    <mergeCell ref="F5:G5"/>
    <mergeCell ref="H5:J5"/>
    <mergeCell ref="B6:C6"/>
    <mergeCell ref="D6:E6"/>
    <mergeCell ref="F6:G6"/>
    <mergeCell ref="H6:J6"/>
    <mergeCell ref="B7:C7"/>
    <mergeCell ref="D7:E7"/>
    <mergeCell ref="F7:G7"/>
    <mergeCell ref="H7:J7"/>
  </mergeCells>
  <phoneticPr fontId="15" type="noConversion"/>
  <conditionalFormatting sqref="C16">
    <cfRule type="cellIs" dxfId="509" priority="2" operator="lessThan">
      <formula>$B$16</formula>
    </cfRule>
  </conditionalFormatting>
  <conditionalFormatting sqref="D16">
    <cfRule type="cellIs" dxfId="508" priority="1" operator="lessThan">
      <formula>$C$16</formula>
    </cfRule>
  </conditionalFormatting>
  <hyperlinks>
    <hyperlink ref="B1" location="Índex!A1" display="Torna a l'índex" xr:uid="{A485BB59-3C9C-419D-8170-4F95A82ED710}"/>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D8B1C-E63F-45FA-8CE1-1E0E5D16E57A}">
  <dimension ref="A1:J14"/>
  <sheetViews>
    <sheetView workbookViewId="0">
      <selection activeCell="A14" sqref="A14"/>
    </sheetView>
  </sheetViews>
  <sheetFormatPr defaultColWidth="11.42578125" defaultRowHeight="15" x14ac:dyDescent="0.25"/>
  <cols>
    <col min="1" max="1" width="13.28515625" customWidth="1"/>
    <col min="3" max="3" width="18.140625" customWidth="1"/>
    <col min="5" max="5" width="15.85546875" customWidth="1"/>
    <col min="7" max="7" width="14" customWidth="1"/>
  </cols>
  <sheetData>
    <row r="1" spans="1:10" x14ac:dyDescent="0.25">
      <c r="A1" s="148"/>
      <c r="B1" s="148" t="s">
        <v>294</v>
      </c>
    </row>
    <row r="2" spans="1:10" x14ac:dyDescent="0.25">
      <c r="A2" s="148"/>
    </row>
    <row r="3" spans="1:10" ht="69.75" customHeight="1" x14ac:dyDescent="0.25">
      <c r="A3" s="148"/>
      <c r="B3" s="383" t="e" vm="1">
        <v>#VALUE!</v>
      </c>
      <c r="C3" s="390"/>
      <c r="D3" s="391"/>
      <c r="E3" s="392" t="s">
        <v>265</v>
      </c>
      <c r="F3" s="390"/>
      <c r="G3" s="390"/>
      <c r="H3" s="390"/>
      <c r="I3" s="390"/>
      <c r="J3" s="391"/>
    </row>
    <row r="4" spans="1:10" x14ac:dyDescent="0.25">
      <c r="A4" s="148"/>
      <c r="B4" s="148"/>
    </row>
    <row r="5" spans="1:10" ht="39.75" customHeight="1" x14ac:dyDescent="0.25">
      <c r="A5" s="148"/>
      <c r="B5" s="393" t="s">
        <v>266</v>
      </c>
      <c r="C5" s="394"/>
      <c r="D5" s="395" t="str">
        <f>Índex!A14</f>
        <v xml:space="preserve">PE03_Ind01. </v>
      </c>
      <c r="E5" s="391"/>
      <c r="F5" s="393" t="s">
        <v>267</v>
      </c>
      <c r="G5" s="394"/>
      <c r="H5" s="395" t="str">
        <f>Índex!B14</f>
        <v>Percentatge de propostes de titulacions implantades respecte a les aprovades pel Centre</v>
      </c>
      <c r="I5" s="390"/>
      <c r="J5" s="391"/>
    </row>
    <row r="6" spans="1:10" x14ac:dyDescent="0.25">
      <c r="A6" s="148"/>
      <c r="B6" s="393" t="s">
        <v>268</v>
      </c>
      <c r="C6" s="394"/>
      <c r="D6" s="396">
        <f>Índex!E14</f>
        <v>1</v>
      </c>
      <c r="E6" s="397"/>
      <c r="F6" s="393" t="s">
        <v>269</v>
      </c>
      <c r="G6" s="394"/>
      <c r="H6" s="395" t="s">
        <v>270</v>
      </c>
      <c r="I6" s="390"/>
      <c r="J6" s="391"/>
    </row>
    <row r="7" spans="1:10" ht="44.25" customHeight="1" x14ac:dyDescent="0.25">
      <c r="A7" s="148"/>
      <c r="B7" s="393" t="s">
        <v>271</v>
      </c>
      <c r="C7" s="394"/>
      <c r="D7" s="395" t="str">
        <f>Índex!C14</f>
        <v>Vicedeganat de Qualitat i Pla Estratègic</v>
      </c>
      <c r="E7" s="391"/>
      <c r="F7" s="393" t="s">
        <v>272</v>
      </c>
      <c r="G7" s="394"/>
      <c r="H7" s="395" t="str">
        <f>Índex!D14</f>
        <v>Gestió de qualitat</v>
      </c>
      <c r="I7" s="390"/>
      <c r="J7" s="391"/>
    </row>
    <row r="8" spans="1:10" ht="45.75" customHeight="1" x14ac:dyDescent="0.25">
      <c r="A8" s="148"/>
      <c r="B8" s="393" t="s">
        <v>273</v>
      </c>
      <c r="C8" s="394"/>
      <c r="D8" s="395" t="str">
        <f>Índex!G14</f>
        <v>PE03. Creació i disseny de noves titulacions. Mapa de titulacions</v>
      </c>
      <c r="E8" s="391"/>
      <c r="F8" s="393" t="s">
        <v>274</v>
      </c>
      <c r="G8" s="394"/>
      <c r="H8" s="395" t="s">
        <v>295</v>
      </c>
      <c r="I8" s="390"/>
      <c r="J8" s="391"/>
    </row>
    <row r="9" spans="1:10" x14ac:dyDescent="0.25">
      <c r="A9" s="148"/>
    </row>
    <row r="10" spans="1:10" x14ac:dyDescent="0.25">
      <c r="A10" s="148"/>
    </row>
    <row r="11" spans="1:10" ht="15.75" thickBot="1" x14ac:dyDescent="0.3"/>
    <row r="12" spans="1:10" ht="29.25" customHeight="1" thickBot="1" x14ac:dyDescent="0.3">
      <c r="A12" s="410" t="s">
        <v>37</v>
      </c>
      <c r="B12" s="411"/>
      <c r="C12" s="411"/>
      <c r="D12" s="411"/>
      <c r="E12" s="411"/>
      <c r="F12" s="412"/>
    </row>
    <row r="13" spans="1:10" ht="15.75" thickBot="1" x14ac:dyDescent="0.3">
      <c r="A13" s="31" t="s">
        <v>276</v>
      </c>
      <c r="B13" s="51" t="s">
        <v>277</v>
      </c>
      <c r="C13" s="51" t="s">
        <v>278</v>
      </c>
      <c r="D13" s="51" t="s">
        <v>279</v>
      </c>
      <c r="E13" s="51" t="s">
        <v>280</v>
      </c>
      <c r="F13" s="273" t="s">
        <v>281</v>
      </c>
    </row>
    <row r="14" spans="1:10" ht="15.75" thickBot="1" x14ac:dyDescent="0.3">
      <c r="A14" s="380">
        <v>1</v>
      </c>
      <c r="B14" s="136">
        <v>1</v>
      </c>
      <c r="C14" s="136">
        <v>1</v>
      </c>
      <c r="D14" s="381" t="s">
        <v>296</v>
      </c>
      <c r="E14" s="381" t="s">
        <v>296</v>
      </c>
      <c r="F14" s="382">
        <v>1</v>
      </c>
    </row>
  </sheetData>
  <mergeCells count="19">
    <mergeCell ref="A12:F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F14">
    <cfRule type="cellIs" dxfId="507" priority="1" operator="lessThan">
      <formula>1</formula>
    </cfRule>
  </conditionalFormatting>
  <hyperlinks>
    <hyperlink ref="B1" location="Índex!A1" display="Tornar a l'índex" xr:uid="{95C137E7-E559-4D64-932B-08E704B78AAB}"/>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6B79F-28FC-488C-B1CC-463E158B2CEE}">
  <dimension ref="A1:O35"/>
  <sheetViews>
    <sheetView workbookViewId="0">
      <selection activeCell="B1" sqref="B1"/>
    </sheetView>
  </sheetViews>
  <sheetFormatPr defaultColWidth="11.42578125" defaultRowHeight="15" x14ac:dyDescent="0.25"/>
  <cols>
    <col min="1" max="1" width="10.85546875" customWidth="1"/>
    <col min="3" max="3" width="21.7109375" customWidth="1"/>
    <col min="4" max="4" width="12.5703125" customWidth="1"/>
  </cols>
  <sheetData>
    <row r="1" spans="1:15" x14ac:dyDescent="0.25">
      <c r="A1" s="148"/>
      <c r="B1" s="148" t="s">
        <v>264</v>
      </c>
    </row>
    <row r="2" spans="1:15" x14ac:dyDescent="0.25">
      <c r="A2" s="148"/>
    </row>
    <row r="3" spans="1:15" ht="66.75" customHeight="1" x14ac:dyDescent="0.25">
      <c r="A3" s="148"/>
      <c r="B3" s="383" t="e" vm="1">
        <v>#VALUE!</v>
      </c>
      <c r="C3" s="390"/>
      <c r="D3" s="391"/>
      <c r="E3" s="392" t="s">
        <v>265</v>
      </c>
      <c r="F3" s="390"/>
      <c r="G3" s="390"/>
      <c r="H3" s="390"/>
      <c r="I3" s="390"/>
      <c r="J3" s="391"/>
    </row>
    <row r="4" spans="1:15" x14ac:dyDescent="0.25">
      <c r="A4" s="148"/>
      <c r="B4" s="148"/>
    </row>
    <row r="5" spans="1:15" ht="42.75" customHeight="1" x14ac:dyDescent="0.25">
      <c r="A5" s="148"/>
      <c r="B5" s="393" t="s">
        <v>266</v>
      </c>
      <c r="C5" s="394"/>
      <c r="D5" s="395" t="str">
        <f>Índex!A15</f>
        <v xml:space="preserve">PE04_Ind01. </v>
      </c>
      <c r="E5" s="391"/>
      <c r="F5" s="393" t="s">
        <v>267</v>
      </c>
      <c r="G5" s="394"/>
      <c r="H5" s="395" t="str">
        <f>Índex!B15</f>
        <v>Percentatge Hores d’Impartició Docent a l'Aula (HIDA) de professorat permanent  en els graus</v>
      </c>
      <c r="I5" s="390"/>
      <c r="J5" s="391"/>
    </row>
    <row r="6" spans="1:15" x14ac:dyDescent="0.25">
      <c r="A6" s="148"/>
      <c r="B6" s="393" t="s">
        <v>268</v>
      </c>
      <c r="C6" s="394"/>
      <c r="D6" s="396" t="str">
        <f>Índex!E15</f>
        <v>&gt;65%</v>
      </c>
      <c r="E6" s="397"/>
      <c r="F6" s="393" t="s">
        <v>269</v>
      </c>
      <c r="G6" s="394"/>
      <c r="H6" s="395" t="s">
        <v>270</v>
      </c>
      <c r="I6" s="390"/>
      <c r="J6" s="391"/>
    </row>
    <row r="7" spans="1:15" x14ac:dyDescent="0.25">
      <c r="A7" s="148"/>
      <c r="B7" s="393" t="s">
        <v>271</v>
      </c>
      <c r="C7" s="394"/>
      <c r="D7" s="395" t="str">
        <f>Índex!C15</f>
        <v>Degà/ana</v>
      </c>
      <c r="E7" s="391"/>
      <c r="F7" s="393" t="s">
        <v>272</v>
      </c>
      <c r="G7" s="394"/>
      <c r="H7" s="395" t="str">
        <f>Índex!D15</f>
        <v>Gestió de qualitat</v>
      </c>
      <c r="I7" s="390"/>
      <c r="J7" s="391"/>
    </row>
    <row r="8" spans="1:15" ht="44.25" customHeight="1" x14ac:dyDescent="0.25">
      <c r="A8" s="148"/>
      <c r="B8" s="393" t="s">
        <v>273</v>
      </c>
      <c r="C8" s="394"/>
      <c r="D8" s="395" t="str">
        <f>Índex!G15</f>
        <v>PE04. Definició de la política del PDI</v>
      </c>
      <c r="E8" s="391"/>
      <c r="F8" s="393" t="s">
        <v>274</v>
      </c>
      <c r="G8" s="394"/>
      <c r="H8" s="395" t="s">
        <v>297</v>
      </c>
      <c r="I8" s="390"/>
      <c r="J8" s="391"/>
    </row>
    <row r="9" spans="1:15" x14ac:dyDescent="0.25">
      <c r="A9" s="148"/>
    </row>
    <row r="10" spans="1:15" x14ac:dyDescent="0.25">
      <c r="A10" s="148"/>
    </row>
    <row r="11" spans="1:15" ht="15.75" thickBot="1" x14ac:dyDescent="0.3"/>
    <row r="12" spans="1:15" ht="15.75" thickBot="1" x14ac:dyDescent="0.3">
      <c r="A12" s="413" t="s">
        <v>298</v>
      </c>
      <c r="B12" s="415"/>
      <c r="C12" s="415"/>
      <c r="D12" s="415"/>
      <c r="E12" s="415"/>
      <c r="F12" s="415"/>
      <c r="G12" s="415"/>
      <c r="H12" s="415"/>
      <c r="I12" s="415"/>
      <c r="J12" s="415"/>
      <c r="K12" s="415"/>
      <c r="L12" s="415"/>
      <c r="M12" s="415"/>
      <c r="N12" s="415"/>
      <c r="O12" s="414"/>
    </row>
    <row r="13" spans="1:15" ht="15.75" thickBot="1" x14ac:dyDescent="0.3">
      <c r="A13" s="416" t="s">
        <v>299</v>
      </c>
      <c r="B13" s="413" t="s">
        <v>300</v>
      </c>
      <c r="C13" s="414"/>
      <c r="D13" s="410" t="s">
        <v>301</v>
      </c>
      <c r="E13" s="412"/>
      <c r="F13" s="413" t="s">
        <v>302</v>
      </c>
      <c r="G13" s="414"/>
      <c r="H13" s="413" t="s">
        <v>303</v>
      </c>
      <c r="I13" s="414"/>
      <c r="J13" s="410" t="s">
        <v>304</v>
      </c>
      <c r="K13" s="412"/>
      <c r="L13" s="413" t="s">
        <v>305</v>
      </c>
      <c r="M13" s="414"/>
      <c r="N13" s="413" t="s">
        <v>306</v>
      </c>
      <c r="O13" s="414"/>
    </row>
    <row r="14" spans="1:15" ht="15.75" thickBot="1" x14ac:dyDescent="0.3">
      <c r="A14" s="417"/>
      <c r="B14" s="17" t="s">
        <v>307</v>
      </c>
      <c r="C14" s="17" t="s">
        <v>308</v>
      </c>
      <c r="D14" s="17" t="s">
        <v>307</v>
      </c>
      <c r="E14" s="17" t="s">
        <v>308</v>
      </c>
      <c r="F14" s="17" t="s">
        <v>307</v>
      </c>
      <c r="G14" s="17" t="s">
        <v>308</v>
      </c>
      <c r="H14" s="17" t="s">
        <v>307</v>
      </c>
      <c r="I14" s="17" t="s">
        <v>308</v>
      </c>
      <c r="J14" s="17" t="s">
        <v>307</v>
      </c>
      <c r="K14" s="17" t="s">
        <v>308</v>
      </c>
      <c r="L14" s="17" t="s">
        <v>307</v>
      </c>
      <c r="M14" s="17" t="s">
        <v>308</v>
      </c>
      <c r="N14" s="17" t="s">
        <v>307</v>
      </c>
      <c r="O14" s="17" t="s">
        <v>308</v>
      </c>
    </row>
    <row r="15" spans="1:15" ht="15.75" thickBot="1" x14ac:dyDescent="0.3">
      <c r="A15" s="137" t="s">
        <v>309</v>
      </c>
      <c r="B15" s="298">
        <v>0.75</v>
      </c>
      <c r="C15" s="298">
        <v>0.26</v>
      </c>
      <c r="D15" s="298">
        <v>0.64</v>
      </c>
      <c r="E15" s="298">
        <v>0.36</v>
      </c>
      <c r="F15" s="298">
        <v>0.77</v>
      </c>
      <c r="G15" s="298">
        <v>0.24</v>
      </c>
      <c r="H15" s="298">
        <v>0.73</v>
      </c>
      <c r="I15" s="298">
        <v>0.27</v>
      </c>
      <c r="J15" s="298">
        <v>0.61</v>
      </c>
      <c r="K15" s="298">
        <v>0.39</v>
      </c>
      <c r="L15" s="298">
        <v>0.62</v>
      </c>
      <c r="M15" s="298">
        <v>0.38</v>
      </c>
      <c r="N15" s="298">
        <v>0.7</v>
      </c>
      <c r="O15" s="298">
        <v>0.3</v>
      </c>
    </row>
    <row r="16" spans="1:15" ht="15.75" thickBot="1" x14ac:dyDescent="0.3">
      <c r="A16" s="137" t="s">
        <v>310</v>
      </c>
      <c r="B16" s="298">
        <v>0.69</v>
      </c>
      <c r="C16" s="298">
        <v>0.31</v>
      </c>
      <c r="D16" s="298">
        <v>0.77</v>
      </c>
      <c r="E16" s="298">
        <v>0.24</v>
      </c>
      <c r="F16" s="298">
        <v>0.72</v>
      </c>
      <c r="G16" s="298">
        <v>0.28000000000000003</v>
      </c>
      <c r="H16" s="298">
        <v>0.62</v>
      </c>
      <c r="I16" s="298">
        <v>0.38</v>
      </c>
      <c r="J16" s="298">
        <v>0.67</v>
      </c>
      <c r="K16" s="298">
        <v>0.33</v>
      </c>
      <c r="L16" s="298">
        <v>0.63</v>
      </c>
      <c r="M16" s="298">
        <v>0.37</v>
      </c>
      <c r="N16" s="298">
        <v>0.75</v>
      </c>
      <c r="O16" s="298">
        <v>0.24</v>
      </c>
    </row>
    <row r="17" spans="1:15" ht="15.75" thickBot="1" x14ac:dyDescent="0.3">
      <c r="A17" s="137" t="s">
        <v>311</v>
      </c>
      <c r="B17" s="298">
        <v>0.64</v>
      </c>
      <c r="C17" s="298">
        <v>0.36</v>
      </c>
      <c r="D17" s="298">
        <v>0.74</v>
      </c>
      <c r="E17" s="298">
        <v>0.26</v>
      </c>
      <c r="F17" s="298">
        <v>0.77</v>
      </c>
      <c r="G17" s="298">
        <v>0.23</v>
      </c>
      <c r="H17" s="298">
        <v>0.63</v>
      </c>
      <c r="I17" s="298">
        <v>0.37</v>
      </c>
      <c r="J17" s="298">
        <v>0.56999999999999995</v>
      </c>
      <c r="K17" s="298">
        <v>0.43</v>
      </c>
      <c r="L17" s="298">
        <v>0.62</v>
      </c>
      <c r="M17" s="298">
        <v>0.39</v>
      </c>
      <c r="N17" s="298">
        <v>0.73</v>
      </c>
      <c r="O17" s="298">
        <v>0.28000000000000003</v>
      </c>
    </row>
    <row r="18" spans="1:15" ht="15.75" thickBot="1" x14ac:dyDescent="0.3">
      <c r="A18" s="137" t="s">
        <v>312</v>
      </c>
      <c r="B18" s="298">
        <v>0.7</v>
      </c>
      <c r="C18" s="298">
        <v>0.31</v>
      </c>
      <c r="D18" s="298">
        <v>0.74</v>
      </c>
      <c r="E18" s="298">
        <v>0.27</v>
      </c>
      <c r="F18" s="298">
        <v>0.74</v>
      </c>
      <c r="G18" s="298">
        <v>0.26</v>
      </c>
      <c r="H18" s="298">
        <v>0.67</v>
      </c>
      <c r="I18" s="298">
        <v>0.33</v>
      </c>
      <c r="J18" s="298">
        <v>0.66</v>
      </c>
      <c r="K18" s="298">
        <v>0.34</v>
      </c>
      <c r="L18" s="298">
        <v>0.66</v>
      </c>
      <c r="M18" s="298">
        <v>0.33</v>
      </c>
      <c r="N18" s="298">
        <v>0.72</v>
      </c>
      <c r="O18" s="298">
        <v>0.28000000000000003</v>
      </c>
    </row>
    <row r="19" spans="1:15" ht="15.75" thickBot="1" x14ac:dyDescent="0.3">
      <c r="A19" s="137" t="s">
        <v>313</v>
      </c>
      <c r="B19" s="298">
        <v>0.69</v>
      </c>
      <c r="C19" s="298">
        <v>0.3</v>
      </c>
      <c r="D19" s="298">
        <v>0.66</v>
      </c>
      <c r="E19" s="298">
        <v>0.33</v>
      </c>
      <c r="F19" s="298">
        <v>0.76</v>
      </c>
      <c r="G19" s="298">
        <v>0.24</v>
      </c>
      <c r="H19" s="298">
        <v>0.71</v>
      </c>
      <c r="I19" s="298">
        <v>0.28000000000000003</v>
      </c>
      <c r="J19" s="298">
        <v>0.6</v>
      </c>
      <c r="K19" s="298">
        <v>0.4</v>
      </c>
      <c r="L19" s="298">
        <v>0.71</v>
      </c>
      <c r="M19" s="298">
        <v>0.28999999999999998</v>
      </c>
      <c r="N19" s="298">
        <v>0.69</v>
      </c>
      <c r="O19" s="298">
        <v>0.3</v>
      </c>
    </row>
    <row r="20" spans="1:15" ht="15.75" thickBot="1" x14ac:dyDescent="0.3">
      <c r="A20" s="137" t="s">
        <v>314</v>
      </c>
      <c r="B20" s="298">
        <v>0.66</v>
      </c>
      <c r="C20" s="298">
        <v>0.34</v>
      </c>
      <c r="D20" s="298">
        <v>0.62</v>
      </c>
      <c r="E20" s="298">
        <v>0.38</v>
      </c>
      <c r="F20" s="298">
        <v>0.73</v>
      </c>
      <c r="G20" s="298">
        <v>0.27</v>
      </c>
      <c r="H20" s="298">
        <v>0.61</v>
      </c>
      <c r="I20" s="298">
        <v>0.38</v>
      </c>
      <c r="J20" s="298">
        <v>0.59</v>
      </c>
      <c r="K20" s="298">
        <v>0.41</v>
      </c>
      <c r="L20" s="298">
        <v>0.62</v>
      </c>
      <c r="M20" s="298">
        <v>0.36</v>
      </c>
      <c r="N20" s="298">
        <v>0.67</v>
      </c>
      <c r="O20" s="298">
        <v>0.33</v>
      </c>
    </row>
    <row r="21" spans="1:15" ht="15.75" thickBot="1" x14ac:dyDescent="0.3">
      <c r="A21" s="137" t="s">
        <v>315</v>
      </c>
      <c r="B21" s="298">
        <v>0.62</v>
      </c>
      <c r="C21" s="298">
        <v>0.38</v>
      </c>
      <c r="D21" s="298">
        <v>0.59</v>
      </c>
      <c r="E21" s="298">
        <v>0.41</v>
      </c>
      <c r="F21" s="298">
        <v>0.73</v>
      </c>
      <c r="G21" s="298">
        <v>0.26</v>
      </c>
      <c r="H21" s="298">
        <v>0.56999999999999995</v>
      </c>
      <c r="I21" s="298">
        <v>0.44</v>
      </c>
      <c r="J21" s="298">
        <v>0.61</v>
      </c>
      <c r="K21" s="298">
        <v>0.39</v>
      </c>
      <c r="L21" s="298">
        <v>0.63</v>
      </c>
      <c r="M21" s="298">
        <v>0.38</v>
      </c>
      <c r="N21" s="298">
        <v>0.7</v>
      </c>
      <c r="O21" s="298">
        <v>0.28999999999999998</v>
      </c>
    </row>
    <row r="22" spans="1:15" ht="15.75" thickBot="1" x14ac:dyDescent="0.3">
      <c r="A22" s="137" t="s">
        <v>316</v>
      </c>
      <c r="B22" s="298">
        <v>0.6</v>
      </c>
      <c r="C22" s="298">
        <v>0.39</v>
      </c>
      <c r="D22" s="298">
        <v>0.59</v>
      </c>
      <c r="E22" s="298">
        <v>0.4</v>
      </c>
      <c r="F22" s="298">
        <v>0.69</v>
      </c>
      <c r="G22" s="298">
        <v>0.31</v>
      </c>
      <c r="H22" s="298">
        <v>0.6</v>
      </c>
      <c r="I22" s="298">
        <v>0.4</v>
      </c>
      <c r="J22" s="298">
        <v>0.56000000000000005</v>
      </c>
      <c r="K22" s="298">
        <v>0.44</v>
      </c>
      <c r="L22" s="298">
        <v>0.56000000000000005</v>
      </c>
      <c r="M22" s="298">
        <v>0.43</v>
      </c>
      <c r="N22" s="298">
        <v>0.7</v>
      </c>
      <c r="O22" s="298">
        <v>0.3</v>
      </c>
    </row>
    <row r="23" spans="1:15" ht="15.75" thickBot="1" x14ac:dyDescent="0.3">
      <c r="A23" s="137" t="s">
        <v>317</v>
      </c>
      <c r="B23" s="298">
        <v>0.6</v>
      </c>
      <c r="C23" s="298">
        <v>0.41</v>
      </c>
      <c r="D23" s="298">
        <v>0.63</v>
      </c>
      <c r="E23" s="298">
        <v>0.37</v>
      </c>
      <c r="F23" s="298">
        <v>0.62</v>
      </c>
      <c r="G23" s="298">
        <v>0.39</v>
      </c>
      <c r="H23" s="298">
        <v>0.53</v>
      </c>
      <c r="I23" s="298">
        <v>0.47</v>
      </c>
      <c r="J23" s="298">
        <v>0.55000000000000004</v>
      </c>
      <c r="K23" s="298">
        <v>0.44</v>
      </c>
      <c r="L23" s="298">
        <v>0.55000000000000004</v>
      </c>
      <c r="M23" s="298">
        <v>0.45</v>
      </c>
      <c r="N23" s="298">
        <v>0.59</v>
      </c>
      <c r="O23" s="298">
        <v>0.41</v>
      </c>
    </row>
    <row r="24" spans="1:15" ht="15.75" thickBot="1" x14ac:dyDescent="0.3">
      <c r="A24" s="137" t="s">
        <v>318</v>
      </c>
      <c r="B24" s="298">
        <v>0.54</v>
      </c>
      <c r="C24" s="298">
        <v>0.45</v>
      </c>
      <c r="D24" s="298">
        <v>0.57999999999999996</v>
      </c>
      <c r="E24" s="298">
        <v>0.42</v>
      </c>
      <c r="F24" s="298">
        <v>0.62</v>
      </c>
      <c r="G24" s="298">
        <v>0.39</v>
      </c>
      <c r="H24" s="298">
        <v>0.54</v>
      </c>
      <c r="I24" s="298">
        <v>0.46</v>
      </c>
      <c r="J24" s="298">
        <v>0.52</v>
      </c>
      <c r="K24" s="298">
        <v>0.48</v>
      </c>
      <c r="L24" s="298">
        <v>0.49</v>
      </c>
      <c r="M24" s="298">
        <v>0.52</v>
      </c>
      <c r="N24" s="298">
        <v>0.63</v>
      </c>
      <c r="O24" s="298">
        <v>0.36</v>
      </c>
    </row>
    <row r="25" spans="1:15" ht="15.75" thickBot="1" x14ac:dyDescent="0.3">
      <c r="A25" s="137" t="s">
        <v>276</v>
      </c>
      <c r="B25" s="298">
        <v>0.56000000000000005</v>
      </c>
      <c r="C25" s="298">
        <v>0.44</v>
      </c>
      <c r="D25" s="298">
        <v>0.59</v>
      </c>
      <c r="E25" s="298">
        <v>0.41</v>
      </c>
      <c r="F25" s="298">
        <v>0.6</v>
      </c>
      <c r="G25" s="298">
        <v>0.4</v>
      </c>
      <c r="H25" s="298">
        <v>0.51</v>
      </c>
      <c r="I25" s="298">
        <v>0.48</v>
      </c>
      <c r="J25" s="298">
        <v>0.49</v>
      </c>
      <c r="K25" s="298">
        <v>0.51</v>
      </c>
      <c r="L25" s="298">
        <v>0.52</v>
      </c>
      <c r="M25" s="298">
        <v>0.48</v>
      </c>
      <c r="N25" s="298">
        <v>0.61</v>
      </c>
      <c r="O25" s="298">
        <v>0.38</v>
      </c>
    </row>
    <row r="26" spans="1:15" ht="15.75" thickBot="1" x14ac:dyDescent="0.3">
      <c r="A26" s="137" t="s">
        <v>277</v>
      </c>
      <c r="B26" s="298">
        <v>0.52</v>
      </c>
      <c r="C26" s="298">
        <v>0.48</v>
      </c>
      <c r="D26" s="298">
        <v>0.55000000000000004</v>
      </c>
      <c r="E26" s="298">
        <v>0.45</v>
      </c>
      <c r="F26" s="298">
        <v>0.62</v>
      </c>
      <c r="G26" s="298">
        <v>0.38</v>
      </c>
      <c r="H26" s="298">
        <v>0.49</v>
      </c>
      <c r="I26" s="298">
        <v>0.51</v>
      </c>
      <c r="J26" s="298">
        <v>0.51</v>
      </c>
      <c r="K26" s="298">
        <v>0.49</v>
      </c>
      <c r="L26" s="298">
        <v>0.51</v>
      </c>
      <c r="M26" s="298">
        <v>0.48</v>
      </c>
      <c r="N26" s="298">
        <v>0.61</v>
      </c>
      <c r="O26" s="298">
        <v>0.38</v>
      </c>
    </row>
    <row r="27" spans="1:15" ht="15.75" thickBot="1" x14ac:dyDescent="0.3">
      <c r="A27" s="137" t="s">
        <v>278</v>
      </c>
      <c r="B27" s="298">
        <v>0.52</v>
      </c>
      <c r="C27" s="298">
        <v>0.48</v>
      </c>
      <c r="D27" s="298">
        <v>0.57999999999999996</v>
      </c>
      <c r="E27" s="298">
        <v>0.41</v>
      </c>
      <c r="F27" s="298">
        <v>0.62</v>
      </c>
      <c r="G27" s="298">
        <v>0.37</v>
      </c>
      <c r="H27" s="298">
        <v>0.53</v>
      </c>
      <c r="I27" s="298">
        <v>0.46</v>
      </c>
      <c r="J27" s="298">
        <v>0.52</v>
      </c>
      <c r="K27" s="298">
        <v>0.49</v>
      </c>
      <c r="L27" s="298">
        <v>0.56999999999999995</v>
      </c>
      <c r="M27" s="298">
        <v>0.43</v>
      </c>
      <c r="N27" s="298">
        <v>0.53</v>
      </c>
      <c r="O27" s="298">
        <v>0.47</v>
      </c>
    </row>
    <row r="28" spans="1:15" ht="15.75" thickBot="1" x14ac:dyDescent="0.3">
      <c r="A28" s="137" t="s">
        <v>279</v>
      </c>
      <c r="B28" s="299">
        <v>0.57999999999999996</v>
      </c>
      <c r="C28" s="299">
        <v>0.43</v>
      </c>
      <c r="D28" s="299">
        <v>0.56999999999999995</v>
      </c>
      <c r="E28" s="299">
        <v>0.44</v>
      </c>
      <c r="F28" s="299">
        <v>0.66</v>
      </c>
      <c r="G28" s="299">
        <v>0.35</v>
      </c>
      <c r="H28" s="299">
        <v>0.55000000000000004</v>
      </c>
      <c r="I28" s="299">
        <v>0.44</v>
      </c>
      <c r="J28" s="299">
        <v>0.51</v>
      </c>
      <c r="K28" s="299">
        <v>0.49</v>
      </c>
      <c r="L28" s="299">
        <v>0.55000000000000004</v>
      </c>
      <c r="M28" s="299">
        <v>0.45</v>
      </c>
      <c r="N28" s="299">
        <v>0.56999999999999995</v>
      </c>
      <c r="O28" s="299">
        <v>0.42</v>
      </c>
    </row>
    <row r="29" spans="1:15" ht="15.75" thickBot="1" x14ac:dyDescent="0.3">
      <c r="A29" s="138" t="s">
        <v>280</v>
      </c>
      <c r="B29" s="300">
        <v>0.62</v>
      </c>
      <c r="C29" s="300">
        <v>0.38</v>
      </c>
      <c r="D29" s="300">
        <v>0.65</v>
      </c>
      <c r="E29" s="300">
        <v>0.36</v>
      </c>
      <c r="F29" s="300">
        <v>0.62</v>
      </c>
      <c r="G29" s="300">
        <v>0.37</v>
      </c>
      <c r="H29" s="300">
        <v>0.6</v>
      </c>
      <c r="I29" s="300">
        <v>0.41</v>
      </c>
      <c r="J29" s="300">
        <v>0.56999999999999995</v>
      </c>
      <c r="K29" s="300">
        <v>0.42</v>
      </c>
      <c r="L29" s="300">
        <v>0.56999999999999995</v>
      </c>
      <c r="M29" s="300">
        <v>0.43</v>
      </c>
      <c r="N29" s="300">
        <v>0.65</v>
      </c>
      <c r="O29" s="300">
        <v>0.35</v>
      </c>
    </row>
    <row r="30" spans="1:15" ht="15.75" thickBot="1" x14ac:dyDescent="0.3">
      <c r="A30" s="150" t="s">
        <v>281</v>
      </c>
      <c r="B30" s="301">
        <v>0.6</v>
      </c>
      <c r="C30" s="301">
        <v>0.4</v>
      </c>
      <c r="D30" s="301">
        <v>0.68</v>
      </c>
      <c r="E30" s="301">
        <v>0.32</v>
      </c>
      <c r="F30" s="301">
        <v>0.73</v>
      </c>
      <c r="G30" s="301">
        <v>0.27</v>
      </c>
      <c r="H30" s="301">
        <v>0.65</v>
      </c>
      <c r="I30" s="301">
        <v>0.35</v>
      </c>
      <c r="J30" s="301">
        <v>0.67</v>
      </c>
      <c r="K30" s="301">
        <v>0.33</v>
      </c>
      <c r="L30" s="301">
        <v>0.63</v>
      </c>
      <c r="M30" s="301">
        <v>0.37</v>
      </c>
      <c r="N30" s="301">
        <v>0.66</v>
      </c>
      <c r="O30" s="301">
        <v>0.34</v>
      </c>
    </row>
    <row r="34" spans="1:1" x14ac:dyDescent="0.25">
      <c r="A34" t="s">
        <v>319</v>
      </c>
    </row>
    <row r="35" spans="1:1" x14ac:dyDescent="0.25">
      <c r="A35" t="s">
        <v>320</v>
      </c>
    </row>
  </sheetData>
  <mergeCells count="27">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L13:M13"/>
    <mergeCell ref="N13:O13"/>
    <mergeCell ref="A12:O12"/>
    <mergeCell ref="A13:A14"/>
    <mergeCell ref="B13:C13"/>
    <mergeCell ref="D13:E13"/>
    <mergeCell ref="F13:G13"/>
    <mergeCell ref="H13:I13"/>
    <mergeCell ref="J13:K13"/>
  </mergeCells>
  <phoneticPr fontId="15" type="noConversion"/>
  <conditionalFormatting sqref="B15:B30 D15:D30 F15:F30 H15:H30 J15:J30 L15:L30 N15:N30">
    <cfRule type="cellIs" dxfId="506" priority="1" operator="lessThan">
      <formula>0.65</formula>
    </cfRule>
  </conditionalFormatting>
  <hyperlinks>
    <hyperlink ref="B1" location="Índex!A1" display="Torna a l'índex" xr:uid="{38E86C0D-5899-418A-BEBB-BE66D03FF94A}"/>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81770-443E-4627-94E4-3A0BA311034E}">
  <dimension ref="A1:J38"/>
  <sheetViews>
    <sheetView workbookViewId="0">
      <selection activeCell="B1" sqref="B1"/>
    </sheetView>
  </sheetViews>
  <sheetFormatPr defaultColWidth="11.42578125" defaultRowHeight="15" x14ac:dyDescent="0.25"/>
  <cols>
    <col min="1" max="1" width="24.5703125" customWidth="1"/>
    <col min="3" max="3" width="15.7109375" customWidth="1"/>
    <col min="5" max="5" width="15.28515625" customWidth="1"/>
    <col min="10" max="10" width="17.140625" customWidth="1"/>
  </cols>
  <sheetData>
    <row r="1" spans="1:10" x14ac:dyDescent="0.25">
      <c r="A1" s="148"/>
      <c r="B1" s="148" t="s">
        <v>264</v>
      </c>
    </row>
    <row r="2" spans="1:10" x14ac:dyDescent="0.25">
      <c r="A2" s="148"/>
    </row>
    <row r="3" spans="1:10" ht="57.75" customHeight="1" x14ac:dyDescent="0.25">
      <c r="A3" s="148"/>
      <c r="B3" s="383" t="e" vm="1">
        <v>#VALUE!</v>
      </c>
      <c r="C3" s="390"/>
      <c r="D3" s="391"/>
      <c r="E3" s="392" t="s">
        <v>265</v>
      </c>
      <c r="F3" s="390"/>
      <c r="G3" s="390"/>
      <c r="H3" s="390"/>
      <c r="I3" s="390"/>
      <c r="J3" s="391"/>
    </row>
    <row r="4" spans="1:10" x14ac:dyDescent="0.25">
      <c r="A4" s="148"/>
      <c r="B4" s="148"/>
    </row>
    <row r="5" spans="1:10" ht="46.5" customHeight="1" x14ac:dyDescent="0.25">
      <c r="A5" s="148"/>
      <c r="B5" s="393" t="s">
        <v>266</v>
      </c>
      <c r="C5" s="394"/>
      <c r="D5" s="395" t="str">
        <f>Índex!A16</f>
        <v xml:space="preserve">PE04_Ind02. </v>
      </c>
      <c r="E5" s="391"/>
      <c r="F5" s="393" t="s">
        <v>267</v>
      </c>
      <c r="G5" s="394"/>
      <c r="H5" s="395" t="str">
        <f>Índex!B16</f>
        <v>Valoració mitjana a l’afirmació “Estic satisfet/a amb el professorat” (Grau/Màster)</v>
      </c>
      <c r="I5" s="390"/>
      <c r="J5" s="391"/>
    </row>
    <row r="6" spans="1:10" ht="30.75" customHeight="1" x14ac:dyDescent="0.25">
      <c r="A6" s="148"/>
      <c r="B6" s="393" t="s">
        <v>268</v>
      </c>
      <c r="C6" s="394"/>
      <c r="D6" s="396" t="str">
        <f>Índex!E16</f>
        <v>&gt; Mitjana de la
UAB</v>
      </c>
      <c r="E6" s="397"/>
      <c r="F6" s="393" t="s">
        <v>269</v>
      </c>
      <c r="G6" s="394"/>
      <c r="H6" s="395" t="s">
        <v>270</v>
      </c>
      <c r="I6" s="390"/>
      <c r="J6" s="391"/>
    </row>
    <row r="7" spans="1:10" x14ac:dyDescent="0.25">
      <c r="A7" s="148"/>
      <c r="B7" s="393" t="s">
        <v>271</v>
      </c>
      <c r="C7" s="394"/>
      <c r="D7" s="395" t="str">
        <f>Índex!C16</f>
        <v>Degà/ana</v>
      </c>
      <c r="E7" s="391"/>
      <c r="F7" s="393" t="s">
        <v>272</v>
      </c>
      <c r="G7" s="394"/>
      <c r="H7" s="395" t="str">
        <f>Índex!D16</f>
        <v>Gestió de qualitat</v>
      </c>
      <c r="I7" s="390"/>
      <c r="J7" s="391"/>
    </row>
    <row r="8" spans="1:10" ht="74.25" customHeight="1" x14ac:dyDescent="0.25">
      <c r="A8" s="148"/>
      <c r="B8" s="393" t="s">
        <v>273</v>
      </c>
      <c r="C8" s="394"/>
      <c r="D8" s="395" t="str">
        <f>Índex!G16</f>
        <v>PE04. Definició de la política del PDI</v>
      </c>
      <c r="E8" s="391"/>
      <c r="F8" s="393" t="s">
        <v>274</v>
      </c>
      <c r="G8" s="394"/>
      <c r="H8" s="395" t="s">
        <v>321</v>
      </c>
      <c r="I8" s="390"/>
      <c r="J8" s="391"/>
    </row>
    <row r="9" spans="1:10" x14ac:dyDescent="0.25">
      <c r="A9" s="148"/>
    </row>
    <row r="10" spans="1:10" x14ac:dyDescent="0.25">
      <c r="A10" s="148"/>
    </row>
    <row r="11" spans="1:10" ht="15.75" thickBot="1" x14ac:dyDescent="0.3"/>
    <row r="12" spans="1:10" ht="15.75" thickBot="1" x14ac:dyDescent="0.3">
      <c r="A12" s="387" t="s">
        <v>322</v>
      </c>
      <c r="B12" s="403"/>
      <c r="C12" s="403"/>
      <c r="D12" s="403"/>
      <c r="E12" s="403"/>
      <c r="F12" s="403"/>
      <c r="G12" s="403"/>
      <c r="H12" s="404"/>
    </row>
    <row r="13" spans="1:10" ht="15.75" thickBot="1" x14ac:dyDescent="0.3">
      <c r="A13" s="33" t="s">
        <v>323</v>
      </c>
      <c r="B13" s="29" t="s">
        <v>317</v>
      </c>
      <c r="C13" s="29" t="s">
        <v>318</v>
      </c>
      <c r="D13" s="29" t="s">
        <v>276</v>
      </c>
      <c r="E13" s="29" t="s">
        <v>278</v>
      </c>
      <c r="F13" s="29" t="s">
        <v>279</v>
      </c>
      <c r="G13" s="29" t="s">
        <v>280</v>
      </c>
      <c r="H13" s="230" t="s">
        <v>281</v>
      </c>
    </row>
    <row r="14" spans="1:10" ht="15.75" thickBot="1" x14ac:dyDescent="0.3">
      <c r="A14" s="66" t="s">
        <v>300</v>
      </c>
      <c r="B14" s="274">
        <v>4</v>
      </c>
      <c r="C14" s="274">
        <v>3.6</v>
      </c>
      <c r="D14" s="274">
        <v>4</v>
      </c>
      <c r="E14" s="274">
        <v>3.9</v>
      </c>
      <c r="F14" s="274">
        <v>3.78</v>
      </c>
      <c r="G14" s="274">
        <v>4.18</v>
      </c>
      <c r="H14" s="268" t="s">
        <v>324</v>
      </c>
    </row>
    <row r="15" spans="1:10" ht="15.75" thickBot="1" x14ac:dyDescent="0.3">
      <c r="A15" s="66" t="s">
        <v>301</v>
      </c>
      <c r="B15" s="274">
        <v>3.56</v>
      </c>
      <c r="C15" s="274">
        <v>4.29</v>
      </c>
      <c r="D15" s="274">
        <v>3.82</v>
      </c>
      <c r="E15" s="274">
        <v>4.37</v>
      </c>
      <c r="F15" s="274">
        <v>4.07</v>
      </c>
      <c r="G15" s="274">
        <v>4.24</v>
      </c>
      <c r="H15" s="268" t="s">
        <v>324</v>
      </c>
    </row>
    <row r="16" spans="1:10" ht="15.75" thickBot="1" x14ac:dyDescent="0.3">
      <c r="A16" s="66" t="s">
        <v>302</v>
      </c>
      <c r="B16" s="274">
        <v>3.07</v>
      </c>
      <c r="C16" s="274">
        <v>3.45</v>
      </c>
      <c r="D16" s="274" t="s">
        <v>324</v>
      </c>
      <c r="E16" s="274">
        <v>3.5</v>
      </c>
      <c r="F16" s="274">
        <v>3.69</v>
      </c>
      <c r="G16" s="274">
        <v>4.0599999999999996</v>
      </c>
      <c r="H16" s="268" t="s">
        <v>324</v>
      </c>
    </row>
    <row r="17" spans="1:8" ht="15.75" thickBot="1" x14ac:dyDescent="0.3">
      <c r="A17" s="66" t="s">
        <v>303</v>
      </c>
      <c r="B17" s="274">
        <v>4.1500000000000004</v>
      </c>
      <c r="C17" s="274">
        <v>4</v>
      </c>
      <c r="D17" s="274">
        <v>3.7</v>
      </c>
      <c r="E17" s="274">
        <v>3.68</v>
      </c>
      <c r="F17" s="274">
        <v>3.78</v>
      </c>
      <c r="G17" s="274">
        <v>3.79</v>
      </c>
      <c r="H17" s="268" t="s">
        <v>324</v>
      </c>
    </row>
    <row r="18" spans="1:8" ht="15.75" thickBot="1" x14ac:dyDescent="0.3">
      <c r="A18" s="66" t="s">
        <v>325</v>
      </c>
      <c r="B18" s="274">
        <v>3.28</v>
      </c>
      <c r="C18" s="274">
        <v>3.6</v>
      </c>
      <c r="D18" s="274">
        <v>3.33</v>
      </c>
      <c r="E18" s="274">
        <v>3.29</v>
      </c>
      <c r="F18" s="274">
        <v>3.7</v>
      </c>
      <c r="G18" s="274">
        <v>3.45</v>
      </c>
      <c r="H18" s="268" t="s">
        <v>324</v>
      </c>
    </row>
    <row r="19" spans="1:8" ht="15.75" thickBot="1" x14ac:dyDescent="0.3">
      <c r="A19" s="66" t="s">
        <v>305</v>
      </c>
      <c r="B19" s="274">
        <v>4</v>
      </c>
      <c r="C19" s="274">
        <v>3.2</v>
      </c>
      <c r="D19" s="274">
        <v>3.6</v>
      </c>
      <c r="E19" s="274">
        <v>3.58</v>
      </c>
      <c r="F19" s="274">
        <v>3.93</v>
      </c>
      <c r="G19" s="274">
        <v>3.33</v>
      </c>
      <c r="H19" s="268" t="s">
        <v>324</v>
      </c>
    </row>
    <row r="20" spans="1:8" ht="15.75" thickBot="1" x14ac:dyDescent="0.3">
      <c r="A20" s="66" t="s">
        <v>306</v>
      </c>
      <c r="B20" s="274">
        <v>3.89</v>
      </c>
      <c r="C20" s="274">
        <v>4.09</v>
      </c>
      <c r="D20" s="274">
        <v>3.8</v>
      </c>
      <c r="E20" s="274">
        <v>4</v>
      </c>
      <c r="F20" s="274">
        <v>4.2</v>
      </c>
      <c r="G20" s="274">
        <v>4.08</v>
      </c>
      <c r="H20" s="268" t="s">
        <v>324</v>
      </c>
    </row>
    <row r="21" spans="1:8" ht="15.75" thickBot="1" x14ac:dyDescent="0.3">
      <c r="A21" s="66" t="s">
        <v>326</v>
      </c>
      <c r="B21" s="274">
        <v>3.61</v>
      </c>
      <c r="C21" s="274">
        <v>3.74</v>
      </c>
      <c r="D21" s="274">
        <v>3.76</v>
      </c>
      <c r="E21" s="274">
        <v>3.77</v>
      </c>
      <c r="F21" s="274">
        <v>3.89</v>
      </c>
      <c r="G21" s="274">
        <v>3.83</v>
      </c>
      <c r="H21" s="268" t="s">
        <v>324</v>
      </c>
    </row>
    <row r="22" spans="1:8" ht="15.75" thickBot="1" x14ac:dyDescent="0.3">
      <c r="A22" s="66" t="s">
        <v>327</v>
      </c>
      <c r="B22" s="274">
        <v>3.58</v>
      </c>
      <c r="C22" s="274">
        <v>3.51</v>
      </c>
      <c r="D22" s="274">
        <v>3.44</v>
      </c>
      <c r="E22" s="274">
        <v>3.68</v>
      </c>
      <c r="F22" s="274">
        <v>3.67</v>
      </c>
      <c r="G22" s="274">
        <v>3.73</v>
      </c>
      <c r="H22" s="268" t="s">
        <v>324</v>
      </c>
    </row>
    <row r="24" spans="1:8" ht="15.75" thickBot="1" x14ac:dyDescent="0.3"/>
    <row r="25" spans="1:8" ht="15.75" thickBot="1" x14ac:dyDescent="0.3">
      <c r="A25" s="387" t="s">
        <v>322</v>
      </c>
      <c r="B25" s="403"/>
      <c r="C25" s="403"/>
      <c r="D25" s="403"/>
      <c r="E25" s="403"/>
      <c r="F25" s="403"/>
      <c r="G25" s="403"/>
      <c r="H25" s="404"/>
    </row>
    <row r="26" spans="1:8" ht="15.75" thickBot="1" x14ac:dyDescent="0.3">
      <c r="A26" s="33" t="s">
        <v>328</v>
      </c>
      <c r="B26" s="29" t="s">
        <v>317</v>
      </c>
      <c r="C26" s="29" t="s">
        <v>318</v>
      </c>
      <c r="D26" s="29" t="s">
        <v>276</v>
      </c>
      <c r="E26" s="29" t="s">
        <v>278</v>
      </c>
      <c r="F26" s="29" t="s">
        <v>279</v>
      </c>
      <c r="G26" s="29" t="s">
        <v>280</v>
      </c>
      <c r="H26" s="230" t="s">
        <v>281</v>
      </c>
    </row>
    <row r="27" spans="1:8" ht="15.75" thickBot="1" x14ac:dyDescent="0.3">
      <c r="A27" s="66" t="s">
        <v>329</v>
      </c>
      <c r="B27" s="274">
        <v>4</v>
      </c>
      <c r="C27" s="274">
        <v>3.5</v>
      </c>
      <c r="D27" s="274">
        <v>4</v>
      </c>
      <c r="E27" s="274">
        <v>3.54</v>
      </c>
      <c r="F27" s="274">
        <v>4</v>
      </c>
      <c r="G27" s="274">
        <v>2.56</v>
      </c>
      <c r="H27" s="268" t="s">
        <v>324</v>
      </c>
    </row>
    <row r="28" spans="1:8" ht="27.75" thickBot="1" x14ac:dyDescent="0.3">
      <c r="A28" s="66" t="s">
        <v>330</v>
      </c>
      <c r="B28" s="274">
        <v>4</v>
      </c>
      <c r="C28" s="274">
        <v>3</v>
      </c>
      <c r="D28" s="274">
        <v>3.5</v>
      </c>
      <c r="E28" s="274">
        <v>4</v>
      </c>
      <c r="F28" s="274">
        <v>4</v>
      </c>
      <c r="G28" s="274">
        <v>4.17</v>
      </c>
      <c r="H28" s="268" t="s">
        <v>324</v>
      </c>
    </row>
    <row r="29" spans="1:8" ht="27.75" thickBot="1" x14ac:dyDescent="0.3">
      <c r="A29" s="66" t="s">
        <v>331</v>
      </c>
      <c r="B29" s="274">
        <v>3</v>
      </c>
      <c r="C29" s="274">
        <v>3.8</v>
      </c>
      <c r="D29" s="274">
        <v>2.5</v>
      </c>
      <c r="E29" s="274">
        <v>3.93</v>
      </c>
      <c r="F29" s="274">
        <v>4.18</v>
      </c>
      <c r="G29" s="274">
        <v>4.2</v>
      </c>
      <c r="H29" s="268" t="s">
        <v>324</v>
      </c>
    </row>
    <row r="30" spans="1:8" ht="27.75" thickBot="1" x14ac:dyDescent="0.3">
      <c r="A30" s="66" t="s">
        <v>332</v>
      </c>
      <c r="B30" s="274">
        <v>4.75</v>
      </c>
      <c r="C30" s="274">
        <v>3.5</v>
      </c>
      <c r="D30" s="274" t="s">
        <v>324</v>
      </c>
      <c r="E30" s="274">
        <v>3.2</v>
      </c>
      <c r="F30" s="274">
        <v>4.13</v>
      </c>
      <c r="G30" s="274">
        <v>4.1399999999999997</v>
      </c>
      <c r="H30" s="268" t="s">
        <v>324</v>
      </c>
    </row>
    <row r="31" spans="1:8" ht="27.75" thickBot="1" x14ac:dyDescent="0.3">
      <c r="A31" s="66" t="s">
        <v>333</v>
      </c>
      <c r="B31" s="274">
        <v>3</v>
      </c>
      <c r="C31" s="274">
        <v>4</v>
      </c>
      <c r="D31" s="274">
        <v>5</v>
      </c>
      <c r="E31" s="274">
        <v>4.0999999999999996</v>
      </c>
      <c r="F31" s="274">
        <v>4.67</v>
      </c>
      <c r="G31" s="274">
        <v>4.25</v>
      </c>
      <c r="H31" s="268" t="s">
        <v>324</v>
      </c>
    </row>
    <row r="32" spans="1:8" ht="27.75" thickBot="1" x14ac:dyDescent="0.3">
      <c r="A32" s="66" t="s">
        <v>334</v>
      </c>
      <c r="B32" s="274">
        <v>4</v>
      </c>
      <c r="C32" s="274">
        <v>4</v>
      </c>
      <c r="D32" s="274">
        <v>3.67</v>
      </c>
      <c r="E32" s="274">
        <v>4</v>
      </c>
      <c r="F32" s="274">
        <v>4.4000000000000004</v>
      </c>
      <c r="G32" s="274">
        <v>4.4400000000000004</v>
      </c>
      <c r="H32" s="268" t="s">
        <v>324</v>
      </c>
    </row>
    <row r="33" spans="1:8" ht="15.75" thickBot="1" x14ac:dyDescent="0.3">
      <c r="A33" s="66" t="s">
        <v>335</v>
      </c>
      <c r="B33" s="274">
        <v>4</v>
      </c>
      <c r="C33" s="274" t="s">
        <v>324</v>
      </c>
      <c r="D33" s="274">
        <v>3</v>
      </c>
      <c r="E33" s="274">
        <v>2.75</v>
      </c>
      <c r="F33" s="274">
        <v>3.25</v>
      </c>
      <c r="G33" s="274">
        <v>3.43</v>
      </c>
      <c r="H33" s="268" t="s">
        <v>324</v>
      </c>
    </row>
    <row r="34" spans="1:8" ht="41.25" thickBot="1" x14ac:dyDescent="0.3">
      <c r="A34" s="66" t="s">
        <v>336</v>
      </c>
      <c r="B34" s="274" t="s">
        <v>324</v>
      </c>
      <c r="C34" s="274" t="s">
        <v>324</v>
      </c>
      <c r="D34" s="274" t="s">
        <v>324</v>
      </c>
      <c r="E34" s="274" t="s">
        <v>324</v>
      </c>
      <c r="F34" s="274" t="s">
        <v>324</v>
      </c>
      <c r="G34" s="274" t="s">
        <v>324</v>
      </c>
      <c r="H34" s="268" t="s">
        <v>324</v>
      </c>
    </row>
    <row r="35" spans="1:8" ht="15.75" thickBot="1" x14ac:dyDescent="0.3">
      <c r="A35" s="66" t="s">
        <v>337</v>
      </c>
      <c r="B35" s="274">
        <v>4</v>
      </c>
      <c r="C35" s="274">
        <v>3</v>
      </c>
      <c r="D35" s="274">
        <v>4</v>
      </c>
      <c r="E35" s="274">
        <v>3.91</v>
      </c>
      <c r="F35" s="274">
        <v>4.25</v>
      </c>
      <c r="G35" s="274">
        <v>3.43</v>
      </c>
      <c r="H35" s="268" t="s">
        <v>324</v>
      </c>
    </row>
    <row r="36" spans="1:8" ht="15.75" thickBot="1" x14ac:dyDescent="0.3">
      <c r="A36" s="66" t="s">
        <v>338</v>
      </c>
      <c r="B36" s="274">
        <v>3</v>
      </c>
      <c r="C36" s="274">
        <v>2.75</v>
      </c>
      <c r="D36" s="274">
        <v>3.5</v>
      </c>
      <c r="E36" s="274">
        <v>2.83</v>
      </c>
      <c r="F36" s="274">
        <v>2.7</v>
      </c>
      <c r="G36" s="274">
        <v>3.78</v>
      </c>
      <c r="H36" s="268" t="s">
        <v>324</v>
      </c>
    </row>
    <row r="37" spans="1:8" ht="15.75" thickBot="1" x14ac:dyDescent="0.3">
      <c r="A37" s="66" t="s">
        <v>339</v>
      </c>
      <c r="B37" s="274">
        <v>3.79</v>
      </c>
      <c r="C37" s="274">
        <v>3.44</v>
      </c>
      <c r="D37" s="274">
        <v>3.66</v>
      </c>
      <c r="E37" s="274">
        <v>3.61</v>
      </c>
      <c r="F37" s="274">
        <v>3.96</v>
      </c>
      <c r="G37" s="274">
        <v>3.82</v>
      </c>
      <c r="H37" s="268" t="s">
        <v>324</v>
      </c>
    </row>
    <row r="38" spans="1:8" ht="15.75" thickBot="1" x14ac:dyDescent="0.3">
      <c r="A38" s="66" t="s">
        <v>340</v>
      </c>
      <c r="B38" s="274">
        <v>3.54</v>
      </c>
      <c r="C38" s="274">
        <v>3.47</v>
      </c>
      <c r="D38" s="274">
        <v>3.72</v>
      </c>
      <c r="E38" s="274">
        <v>3.81</v>
      </c>
      <c r="F38" s="274">
        <v>3.81</v>
      </c>
      <c r="G38" s="274">
        <v>3.92</v>
      </c>
      <c r="H38" s="268" t="s">
        <v>324</v>
      </c>
    </row>
  </sheetData>
  <mergeCells count="20">
    <mergeCell ref="D8:E8"/>
    <mergeCell ref="F8:G8"/>
    <mergeCell ref="H8:J8"/>
    <mergeCell ref="A12:H12"/>
    <mergeCell ref="A25:H25"/>
    <mergeCell ref="B8:C8"/>
    <mergeCell ref="B3:D3"/>
    <mergeCell ref="E3:J3"/>
    <mergeCell ref="B5:C5"/>
    <mergeCell ref="D5:E5"/>
    <mergeCell ref="F5:G5"/>
    <mergeCell ref="H5:J5"/>
    <mergeCell ref="B6:C6"/>
    <mergeCell ref="D6:E6"/>
    <mergeCell ref="F6:G6"/>
    <mergeCell ref="H6:J6"/>
    <mergeCell ref="B7:C7"/>
    <mergeCell ref="D7:E7"/>
    <mergeCell ref="F7:G7"/>
    <mergeCell ref="H7:J7"/>
  </mergeCells>
  <phoneticPr fontId="15" type="noConversion"/>
  <conditionalFormatting sqref="B14:B21">
    <cfRule type="cellIs" dxfId="505" priority="14" operator="lessThan">
      <formula>$B$22</formula>
    </cfRule>
  </conditionalFormatting>
  <conditionalFormatting sqref="B27:B37">
    <cfRule type="cellIs" dxfId="504" priority="7" operator="lessThan">
      <formula>$B$38</formula>
    </cfRule>
  </conditionalFormatting>
  <conditionalFormatting sqref="C14:C21">
    <cfRule type="cellIs" dxfId="503" priority="13" operator="lessThan">
      <formula>$C$22</formula>
    </cfRule>
  </conditionalFormatting>
  <conditionalFormatting sqref="C27:C37">
    <cfRule type="cellIs" dxfId="502" priority="6" operator="lessThan">
      <formula>$C$38</formula>
    </cfRule>
  </conditionalFormatting>
  <conditionalFormatting sqref="D14:D21">
    <cfRule type="cellIs" dxfId="501" priority="12" operator="lessThan">
      <formula>$D$22</formula>
    </cfRule>
  </conditionalFormatting>
  <conditionalFormatting sqref="D27:D37">
    <cfRule type="cellIs" dxfId="500" priority="5" operator="lessThan">
      <formula>$D$38</formula>
    </cfRule>
  </conditionalFormatting>
  <conditionalFormatting sqref="E14:E21">
    <cfRule type="cellIs" dxfId="499" priority="11" operator="lessThan">
      <formula>$E$22</formula>
    </cfRule>
  </conditionalFormatting>
  <conditionalFormatting sqref="E27:E37">
    <cfRule type="cellIs" dxfId="498" priority="4" operator="lessThan">
      <formula>$E$38</formula>
    </cfRule>
  </conditionalFormatting>
  <conditionalFormatting sqref="F14:F21">
    <cfRule type="cellIs" dxfId="497" priority="10" operator="lessThan">
      <formula>$F$22</formula>
    </cfRule>
  </conditionalFormatting>
  <conditionalFormatting sqref="F27:F37">
    <cfRule type="cellIs" dxfId="496" priority="3" operator="lessThan">
      <formula>$F$38</formula>
    </cfRule>
  </conditionalFormatting>
  <conditionalFormatting sqref="G14:G21">
    <cfRule type="cellIs" dxfId="495" priority="9" operator="lessThan">
      <formula>$G$22</formula>
    </cfRule>
  </conditionalFormatting>
  <conditionalFormatting sqref="G27:G37">
    <cfRule type="cellIs" dxfId="494" priority="2" operator="lessThan">
      <formula>$G$38</formula>
    </cfRule>
  </conditionalFormatting>
  <conditionalFormatting sqref="H14:H21">
    <cfRule type="cellIs" dxfId="493" priority="8" operator="lessThan">
      <formula>$H$22</formula>
    </cfRule>
  </conditionalFormatting>
  <conditionalFormatting sqref="H27:H37">
    <cfRule type="cellIs" dxfId="492" priority="1" operator="lessThan">
      <formula>$H$38</formula>
    </cfRule>
  </conditionalFormatting>
  <hyperlinks>
    <hyperlink ref="B1" location="Índex!A1" display="Torna a l'índex" xr:uid="{AEBA98FA-BFD8-464E-BCF5-9E6309E5F954}"/>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F60B0-FF6E-44CE-85B4-078213B371D3}">
  <dimension ref="A1:J14"/>
  <sheetViews>
    <sheetView workbookViewId="0">
      <selection activeCell="I14" sqref="I14"/>
    </sheetView>
  </sheetViews>
  <sheetFormatPr defaultColWidth="11.42578125" defaultRowHeight="15" x14ac:dyDescent="0.25"/>
  <cols>
    <col min="1" max="1" width="13" customWidth="1"/>
    <col min="3" max="3" width="15.85546875" customWidth="1"/>
    <col min="5" max="5" width="15.5703125" customWidth="1"/>
  </cols>
  <sheetData>
    <row r="1" spans="1:10" x14ac:dyDescent="0.25">
      <c r="A1" s="148"/>
      <c r="B1" s="148" t="s">
        <v>264</v>
      </c>
    </row>
    <row r="2" spans="1:10" x14ac:dyDescent="0.25">
      <c r="A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24.75" customHeight="1" x14ac:dyDescent="0.25">
      <c r="A5" s="148"/>
      <c r="B5" s="393" t="s">
        <v>266</v>
      </c>
      <c r="C5" s="394"/>
      <c r="D5" s="395" t="str">
        <f>Índex!A17</f>
        <v xml:space="preserve">PE04_Ind03. </v>
      </c>
      <c r="E5" s="391"/>
      <c r="F5" s="393" t="s">
        <v>267</v>
      </c>
      <c r="G5" s="394"/>
      <c r="H5" s="395" t="str">
        <f>Índex!B17</f>
        <v xml:space="preserve">Nou indicador: Número de cursos a mida proposats per la facultat </v>
      </c>
      <c r="I5" s="390"/>
      <c r="J5" s="391"/>
    </row>
    <row r="6" spans="1:10" x14ac:dyDescent="0.25">
      <c r="A6" s="148"/>
      <c r="B6" s="393" t="s">
        <v>268</v>
      </c>
      <c r="C6" s="394"/>
      <c r="D6" s="396" t="str">
        <f>Índex!E17</f>
        <v>Mínim 1/any</v>
      </c>
      <c r="E6" s="397"/>
      <c r="F6" s="393" t="s">
        <v>269</v>
      </c>
      <c r="G6" s="394"/>
      <c r="H6" s="395" t="s">
        <v>270</v>
      </c>
      <c r="I6" s="390"/>
      <c r="J6" s="391"/>
    </row>
    <row r="7" spans="1:10" x14ac:dyDescent="0.25">
      <c r="A7" s="148"/>
      <c r="B7" s="393" t="s">
        <v>271</v>
      </c>
      <c r="C7" s="394"/>
      <c r="D7" s="395" t="str">
        <f>Índex!C17</f>
        <v>Degà/ana</v>
      </c>
      <c r="E7" s="391"/>
      <c r="F7" s="393" t="s">
        <v>272</v>
      </c>
      <c r="G7" s="394"/>
      <c r="H7" s="395" t="str">
        <f>Índex!D17</f>
        <v>Secretari o Secretaria del Deganat</v>
      </c>
      <c r="I7" s="390"/>
      <c r="J7" s="391"/>
    </row>
    <row r="8" spans="1:10" ht="30" customHeight="1" x14ac:dyDescent="0.25">
      <c r="A8" s="148"/>
      <c r="B8" s="393" t="s">
        <v>273</v>
      </c>
      <c r="C8" s="394"/>
      <c r="D8" s="395" t="str">
        <f>Índex!G17</f>
        <v>PE04. Definició de la política del PDI</v>
      </c>
      <c r="E8" s="391"/>
      <c r="F8" s="393" t="s">
        <v>274</v>
      </c>
      <c r="G8" s="394"/>
      <c r="H8" s="395"/>
      <c r="I8" s="390"/>
      <c r="J8" s="391"/>
    </row>
    <row r="9" spans="1:10" x14ac:dyDescent="0.25">
      <c r="A9" s="148"/>
    </row>
    <row r="10" spans="1:10" x14ac:dyDescent="0.25">
      <c r="A10" s="148"/>
    </row>
    <row r="11" spans="1:10" ht="15.75" thickBot="1" x14ac:dyDescent="0.3"/>
    <row r="12" spans="1:10" ht="15.75" thickBot="1" x14ac:dyDescent="0.3">
      <c r="A12" s="387" t="s">
        <v>341</v>
      </c>
      <c r="B12" s="403"/>
      <c r="C12" s="403"/>
      <c r="D12" s="403"/>
      <c r="E12" s="404"/>
    </row>
    <row r="13" spans="1:10" ht="15.75" thickBot="1" x14ac:dyDescent="0.3">
      <c r="A13" s="33" t="s">
        <v>277</v>
      </c>
      <c r="B13" s="29" t="s">
        <v>278</v>
      </c>
      <c r="C13" s="29" t="s">
        <v>279</v>
      </c>
      <c r="D13" s="29" t="s">
        <v>280</v>
      </c>
      <c r="E13" s="230" t="s">
        <v>281</v>
      </c>
    </row>
    <row r="14" spans="1:10" ht="15.75" thickBot="1" x14ac:dyDescent="0.3">
      <c r="A14" s="276">
        <v>2</v>
      </c>
      <c r="B14" s="271">
        <v>1</v>
      </c>
      <c r="C14" s="271">
        <v>1</v>
      </c>
      <c r="D14" s="271">
        <v>4</v>
      </c>
      <c r="E14" s="272"/>
    </row>
  </sheetData>
  <mergeCells count="19">
    <mergeCell ref="A12:E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E14">
    <cfRule type="cellIs" dxfId="491" priority="1" operator="lessThan">
      <formula>1</formula>
    </cfRule>
  </conditionalFormatting>
  <hyperlinks>
    <hyperlink ref="B1" location="Índex!A1" display="Torna a l'índex" xr:uid="{DFB63E21-FF12-4A83-9D1E-6039AB48ECBB}"/>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D5498-BF15-4A92-AD26-04BA400B21CF}">
  <dimension ref="A1:J16"/>
  <sheetViews>
    <sheetView topLeftCell="A4" workbookViewId="0">
      <selection activeCell="H19" sqref="H19"/>
    </sheetView>
  </sheetViews>
  <sheetFormatPr defaultColWidth="11.42578125" defaultRowHeight="15" x14ac:dyDescent="0.25"/>
  <cols>
    <col min="1" max="1" width="15.140625" customWidth="1"/>
    <col min="3" max="3" width="21.42578125" customWidth="1"/>
    <col min="5" max="5" width="16.42578125" customWidth="1"/>
    <col min="10" max="10" width="16.5703125" customWidth="1"/>
  </cols>
  <sheetData>
    <row r="1" spans="1:10" x14ac:dyDescent="0.25">
      <c r="A1" s="148"/>
      <c r="B1" s="148" t="s">
        <v>264</v>
      </c>
    </row>
    <row r="2" spans="1:10" x14ac:dyDescent="0.25">
      <c r="A2" s="148"/>
    </row>
    <row r="3" spans="1:10" ht="55.5" customHeight="1" x14ac:dyDescent="0.25">
      <c r="A3" s="148"/>
      <c r="B3" s="383" t="e" vm="1">
        <v>#VALUE!</v>
      </c>
      <c r="C3" s="390"/>
      <c r="D3" s="391"/>
      <c r="E3" s="392" t="s">
        <v>265</v>
      </c>
      <c r="F3" s="390"/>
      <c r="G3" s="390"/>
      <c r="H3" s="390"/>
      <c r="I3" s="390"/>
      <c r="J3" s="391"/>
    </row>
    <row r="4" spans="1:10" x14ac:dyDescent="0.25">
      <c r="A4" s="148"/>
      <c r="B4" s="148"/>
    </row>
    <row r="5" spans="1:10" ht="54" customHeight="1" x14ac:dyDescent="0.25">
      <c r="A5" s="148"/>
      <c r="B5" s="393" t="s">
        <v>266</v>
      </c>
      <c r="C5" s="394"/>
      <c r="D5" s="395" t="str">
        <f>Índex!A18</f>
        <v xml:space="preserve">PE05_Ind01. </v>
      </c>
      <c r="E5" s="391"/>
      <c r="F5" s="393" t="s">
        <v>267</v>
      </c>
      <c r="G5" s="394"/>
      <c r="H5" s="395" t="str">
        <f>Índex!B18</f>
        <v>Percentatge de Taules de Mesures Correctores (TMC) retornades derivades de les avaluacions de riscos laborals respecte del total de rebudes</v>
      </c>
      <c r="I5" s="390"/>
      <c r="J5" s="391"/>
    </row>
    <row r="6" spans="1:10" x14ac:dyDescent="0.25">
      <c r="A6" s="148"/>
      <c r="B6" s="393" t="s">
        <v>268</v>
      </c>
      <c r="C6" s="394"/>
      <c r="D6" s="396">
        <f>Índex!E18</f>
        <v>1</v>
      </c>
      <c r="E6" s="397"/>
      <c r="F6" s="393" t="s">
        <v>269</v>
      </c>
      <c r="G6" s="394"/>
      <c r="H6" s="395" t="s">
        <v>270</v>
      </c>
      <c r="I6" s="390"/>
      <c r="J6" s="391"/>
    </row>
    <row r="7" spans="1:10" x14ac:dyDescent="0.25">
      <c r="A7" s="148"/>
      <c r="B7" s="393" t="s">
        <v>271</v>
      </c>
      <c r="C7" s="394"/>
      <c r="D7" s="395" t="str">
        <f>Índex!C18</f>
        <v>Degà/ana</v>
      </c>
      <c r="E7" s="391"/>
      <c r="F7" s="393" t="s">
        <v>272</v>
      </c>
      <c r="G7" s="394"/>
      <c r="H7" s="395" t="str">
        <f>Índex!D18</f>
        <v>Administració  de Centre</v>
      </c>
      <c r="I7" s="390"/>
      <c r="J7" s="391"/>
    </row>
    <row r="8" spans="1:10" ht="39" customHeight="1" x14ac:dyDescent="0.25">
      <c r="A8" s="148"/>
      <c r="B8" s="393" t="s">
        <v>273</v>
      </c>
      <c r="C8" s="394"/>
      <c r="D8" s="395" t="str">
        <f>Índex!G18</f>
        <v>PE05. Política i Gestió del PTGAS</v>
      </c>
      <c r="E8" s="391"/>
      <c r="F8" s="393" t="s">
        <v>274</v>
      </c>
      <c r="G8" s="394"/>
      <c r="H8" s="395" t="s">
        <v>342</v>
      </c>
      <c r="I8" s="390"/>
      <c r="J8" s="391"/>
    </row>
    <row r="9" spans="1:10" x14ac:dyDescent="0.25">
      <c r="A9" s="148"/>
    </row>
    <row r="10" spans="1:10" x14ac:dyDescent="0.25">
      <c r="A10" s="148"/>
    </row>
    <row r="11" spans="1:10" ht="15.75" thickBot="1" x14ac:dyDescent="0.3"/>
    <row r="12" spans="1:10" ht="33" customHeight="1" thickBot="1" x14ac:dyDescent="0.3">
      <c r="B12" s="410" t="s">
        <v>343</v>
      </c>
      <c r="C12" s="411"/>
      <c r="D12" s="411"/>
      <c r="E12" s="411"/>
      <c r="F12" s="411"/>
      <c r="G12" s="411"/>
      <c r="H12" s="412"/>
    </row>
    <row r="13" spans="1:10" ht="15.75" thickBot="1" x14ac:dyDescent="0.3">
      <c r="A13" s="46"/>
      <c r="B13" s="51" t="s">
        <v>318</v>
      </c>
      <c r="C13" s="51" t="s">
        <v>276</v>
      </c>
      <c r="D13" s="51" t="s">
        <v>277</v>
      </c>
      <c r="E13" s="51" t="s">
        <v>278</v>
      </c>
      <c r="F13" s="51" t="s">
        <v>279</v>
      </c>
      <c r="G13" s="51" t="s">
        <v>280</v>
      </c>
      <c r="H13" s="273" t="s">
        <v>281</v>
      </c>
    </row>
    <row r="14" spans="1:10" ht="15.75" thickBot="1" x14ac:dyDescent="0.3">
      <c r="A14" s="139" t="s">
        <v>344</v>
      </c>
      <c r="B14" s="282">
        <v>11</v>
      </c>
      <c r="C14" s="282">
        <v>11</v>
      </c>
      <c r="D14" s="282">
        <v>2</v>
      </c>
      <c r="E14" s="282">
        <v>7</v>
      </c>
      <c r="F14" s="282">
        <v>6</v>
      </c>
      <c r="G14" s="282">
        <v>7</v>
      </c>
      <c r="H14" s="283">
        <v>5</v>
      </c>
    </row>
    <row r="15" spans="1:10" ht="15.75" thickBot="1" x14ac:dyDescent="0.3">
      <c r="A15" s="140" t="s">
        <v>345</v>
      </c>
      <c r="B15" s="282">
        <v>11</v>
      </c>
      <c r="C15" s="282">
        <v>11</v>
      </c>
      <c r="D15" s="282">
        <v>2</v>
      </c>
      <c r="E15" s="282">
        <v>6</v>
      </c>
      <c r="F15" s="282">
        <v>6</v>
      </c>
      <c r="G15" s="282">
        <v>7</v>
      </c>
      <c r="H15" s="283">
        <v>5</v>
      </c>
    </row>
    <row r="16" spans="1:10" ht="15.75" thickBot="1" x14ac:dyDescent="0.3">
      <c r="A16" s="141" t="s">
        <v>346</v>
      </c>
      <c r="B16" s="280">
        <f>B15/B14</f>
        <v>1</v>
      </c>
      <c r="C16" s="280">
        <f t="shared" ref="C16:H16" si="0">C15/C14</f>
        <v>1</v>
      </c>
      <c r="D16" s="280">
        <f t="shared" si="0"/>
        <v>1</v>
      </c>
      <c r="E16" s="280">
        <f t="shared" si="0"/>
        <v>0.8571428571428571</v>
      </c>
      <c r="F16" s="280">
        <f t="shared" si="0"/>
        <v>1</v>
      </c>
      <c r="G16" s="280">
        <f t="shared" si="0"/>
        <v>1</v>
      </c>
      <c r="H16" s="281">
        <f t="shared" si="0"/>
        <v>1</v>
      </c>
    </row>
  </sheetData>
  <mergeCells count="19">
    <mergeCell ref="B12:H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6:H16">
    <cfRule type="cellIs" dxfId="490" priority="1" operator="lessThan">
      <formula>1</formula>
    </cfRule>
  </conditionalFormatting>
  <hyperlinks>
    <hyperlink ref="B1" location="Índex!A1" display="Torna a l'índex" xr:uid="{780BE1FA-6519-4AA3-B0BD-0C2D8A9A7500}"/>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B462F-8D97-4BDB-933F-63EF6A824576}">
  <dimension ref="A1:J16"/>
  <sheetViews>
    <sheetView topLeftCell="A2" workbookViewId="0">
      <selection activeCell="I14" sqref="I14"/>
    </sheetView>
  </sheetViews>
  <sheetFormatPr defaultColWidth="11.42578125" defaultRowHeight="15" x14ac:dyDescent="0.25"/>
  <cols>
    <col min="1" max="1" width="15.42578125" customWidth="1"/>
    <col min="3" max="3" width="17.7109375" customWidth="1"/>
    <col min="10" max="10" width="13.7109375" customWidth="1"/>
  </cols>
  <sheetData>
    <row r="1" spans="1:10" x14ac:dyDescent="0.25">
      <c r="A1" s="148"/>
      <c r="B1" s="148" t="s">
        <v>264</v>
      </c>
    </row>
    <row r="2" spans="1:10" x14ac:dyDescent="0.25">
      <c r="A2" s="148"/>
    </row>
    <row r="3" spans="1:10" ht="56.25" customHeight="1" x14ac:dyDescent="0.25">
      <c r="A3" s="148"/>
      <c r="B3" s="383" t="e" vm="1">
        <v>#VALUE!</v>
      </c>
      <c r="C3" s="390"/>
      <c r="D3" s="391"/>
      <c r="E3" s="392" t="s">
        <v>265</v>
      </c>
      <c r="F3" s="390"/>
      <c r="G3" s="390"/>
      <c r="H3" s="390"/>
      <c r="I3" s="390"/>
      <c r="J3" s="391"/>
    </row>
    <row r="4" spans="1:10" x14ac:dyDescent="0.25">
      <c r="A4" s="148"/>
      <c r="B4" s="148"/>
    </row>
    <row r="5" spans="1:10" ht="38.25" customHeight="1" x14ac:dyDescent="0.25">
      <c r="A5" s="148"/>
      <c r="B5" s="393" t="s">
        <v>266</v>
      </c>
      <c r="C5" s="394"/>
      <c r="D5" s="395" t="str">
        <f>Índex!A19</f>
        <v xml:space="preserve">PE05_Ind02. </v>
      </c>
      <c r="E5" s="391"/>
      <c r="F5" s="393" t="s">
        <v>267</v>
      </c>
      <c r="G5" s="394"/>
      <c r="H5" s="395" t="str">
        <f>Índex!B19</f>
        <v>Nombre d’informes d’avaluació retornats respecte del total rebuts</v>
      </c>
      <c r="I5" s="390"/>
      <c r="J5" s="391"/>
    </row>
    <row r="6" spans="1:10" x14ac:dyDescent="0.25">
      <c r="A6" s="148"/>
      <c r="B6" s="393" t="s">
        <v>268</v>
      </c>
      <c r="C6" s="394"/>
      <c r="D6" s="396">
        <f>Índex!E19</f>
        <v>1</v>
      </c>
      <c r="E6" s="397"/>
      <c r="F6" s="393" t="s">
        <v>269</v>
      </c>
      <c r="G6" s="394"/>
      <c r="H6" s="395" t="s">
        <v>270</v>
      </c>
      <c r="I6" s="390"/>
      <c r="J6" s="391"/>
    </row>
    <row r="7" spans="1:10" x14ac:dyDescent="0.25">
      <c r="A7" s="148"/>
      <c r="B7" s="393" t="s">
        <v>271</v>
      </c>
      <c r="C7" s="394"/>
      <c r="D7" s="395" t="str">
        <f>Índex!C19</f>
        <v>Degà/ana</v>
      </c>
      <c r="E7" s="391"/>
      <c r="F7" s="393" t="s">
        <v>272</v>
      </c>
      <c r="G7" s="394"/>
      <c r="H7" s="395" t="str">
        <f>Índex!D19</f>
        <v>Administració  de Centre</v>
      </c>
      <c r="I7" s="390"/>
      <c r="J7" s="391"/>
    </row>
    <row r="8" spans="1:10" ht="46.5" customHeight="1" x14ac:dyDescent="0.25">
      <c r="A8" s="148"/>
      <c r="B8" s="393" t="s">
        <v>273</v>
      </c>
      <c r="C8" s="394"/>
      <c r="D8" s="395" t="str">
        <f>Índex!G19</f>
        <v>PE05. Política i Gestió del PTGAS</v>
      </c>
      <c r="E8" s="391"/>
      <c r="F8" s="393" t="s">
        <v>274</v>
      </c>
      <c r="G8" s="394"/>
      <c r="H8" s="395" t="s">
        <v>342</v>
      </c>
      <c r="I8" s="390"/>
      <c r="J8" s="391"/>
    </row>
    <row r="9" spans="1:10" x14ac:dyDescent="0.25">
      <c r="A9" s="148"/>
    </row>
    <row r="10" spans="1:10" x14ac:dyDescent="0.25">
      <c r="A10" s="148"/>
    </row>
    <row r="11" spans="1:10" ht="15.75" thickBot="1" x14ac:dyDescent="0.3"/>
    <row r="12" spans="1:10" ht="15.75" customHeight="1" thickBot="1" x14ac:dyDescent="0.3">
      <c r="B12" s="410" t="s">
        <v>54</v>
      </c>
      <c r="C12" s="411"/>
      <c r="D12" s="411"/>
      <c r="E12" s="411"/>
      <c r="F12" s="411"/>
      <c r="G12" s="411"/>
      <c r="H12" s="412"/>
    </row>
    <row r="13" spans="1:10" ht="15.75" thickBot="1" x14ac:dyDescent="0.3">
      <c r="A13" s="142"/>
      <c r="B13" s="51" t="s">
        <v>318</v>
      </c>
      <c r="C13" s="51" t="s">
        <v>276</v>
      </c>
      <c r="D13" s="51" t="s">
        <v>277</v>
      </c>
      <c r="E13" s="51" t="s">
        <v>278</v>
      </c>
      <c r="F13" s="51" t="s">
        <v>279</v>
      </c>
      <c r="G13" s="51" t="s">
        <v>280</v>
      </c>
      <c r="H13" s="273" t="s">
        <v>281</v>
      </c>
    </row>
    <row r="14" spans="1:10" ht="15.75" thickBot="1" x14ac:dyDescent="0.3">
      <c r="A14" s="139" t="s">
        <v>347</v>
      </c>
      <c r="B14" s="282">
        <v>13</v>
      </c>
      <c r="C14" s="282">
        <v>9</v>
      </c>
      <c r="D14" s="282">
        <v>7</v>
      </c>
      <c r="E14" s="282">
        <v>15</v>
      </c>
      <c r="F14" s="282">
        <v>18</v>
      </c>
      <c r="G14" s="282">
        <v>9</v>
      </c>
      <c r="H14" s="283">
        <v>12</v>
      </c>
    </row>
    <row r="15" spans="1:10" ht="15.75" thickBot="1" x14ac:dyDescent="0.3">
      <c r="A15" s="140" t="s">
        <v>348</v>
      </c>
      <c r="B15" s="282">
        <v>13</v>
      </c>
      <c r="C15" s="282">
        <v>9</v>
      </c>
      <c r="D15" s="282">
        <v>7</v>
      </c>
      <c r="E15" s="282">
        <v>12</v>
      </c>
      <c r="F15" s="282">
        <v>17</v>
      </c>
      <c r="G15" s="282">
        <v>9</v>
      </c>
      <c r="H15" s="283">
        <v>11</v>
      </c>
    </row>
    <row r="16" spans="1:10" ht="15.75" thickBot="1" x14ac:dyDescent="0.3">
      <c r="A16" s="143" t="s">
        <v>346</v>
      </c>
      <c r="B16" s="280">
        <f>B15/B14</f>
        <v>1</v>
      </c>
      <c r="C16" s="280">
        <f t="shared" ref="C16:H16" si="0">C15/C14</f>
        <v>1</v>
      </c>
      <c r="D16" s="280">
        <f t="shared" si="0"/>
        <v>1</v>
      </c>
      <c r="E16" s="280">
        <f t="shared" si="0"/>
        <v>0.8</v>
      </c>
      <c r="F16" s="280">
        <f t="shared" si="0"/>
        <v>0.94444444444444442</v>
      </c>
      <c r="G16" s="280">
        <f t="shared" si="0"/>
        <v>1</v>
      </c>
      <c r="H16" s="281">
        <f t="shared" si="0"/>
        <v>0.91666666666666663</v>
      </c>
    </row>
  </sheetData>
  <mergeCells count="19">
    <mergeCell ref="B12:H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6:H16">
    <cfRule type="cellIs" dxfId="489" priority="1" operator="lessThan">
      <formula>1</formula>
    </cfRule>
  </conditionalFormatting>
  <hyperlinks>
    <hyperlink ref="B1" location="Índex!A1" display="Torna a l'índex" xr:uid="{042DDD67-3984-42B2-9FA2-15CE69892D58}"/>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F0954-8EDE-4AF3-AE0E-FFB5AA39D252}">
  <dimension ref="A1:J16"/>
  <sheetViews>
    <sheetView workbookViewId="0">
      <selection activeCell="F16" sqref="F16"/>
    </sheetView>
  </sheetViews>
  <sheetFormatPr defaultColWidth="11.42578125" defaultRowHeight="15" x14ac:dyDescent="0.25"/>
  <cols>
    <col min="1" max="1" width="14.85546875" customWidth="1"/>
    <col min="2" max="2" width="12.7109375" customWidth="1"/>
    <col min="3" max="3" width="16.140625" customWidth="1"/>
    <col min="4" max="4" width="13.85546875" customWidth="1"/>
    <col min="7" max="7" width="14.85546875" customWidth="1"/>
    <col min="10" max="10" width="14.42578125" customWidth="1"/>
  </cols>
  <sheetData>
    <row r="1" spans="1:10" x14ac:dyDescent="0.25">
      <c r="A1" s="148"/>
      <c r="B1" s="148" t="s">
        <v>264</v>
      </c>
    </row>
    <row r="2" spans="1:10" x14ac:dyDescent="0.25">
      <c r="A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36" customHeight="1" x14ac:dyDescent="0.25">
      <c r="A5" s="148"/>
      <c r="B5" s="393" t="s">
        <v>266</v>
      </c>
      <c r="C5" s="394"/>
      <c r="D5" s="395" t="str">
        <f>Índex!A20</f>
        <v xml:space="preserve">PE05_Ind03. </v>
      </c>
      <c r="E5" s="391"/>
      <c r="F5" s="393" t="s">
        <v>267</v>
      </c>
      <c r="G5" s="394"/>
      <c r="H5" s="395" t="str">
        <f>Índex!B20</f>
        <v>Nombre d’informes de vigilància de la Salut retornats respecte dels rebuts</v>
      </c>
      <c r="I5" s="390"/>
      <c r="J5" s="391"/>
    </row>
    <row r="6" spans="1:10" x14ac:dyDescent="0.25">
      <c r="A6" s="148"/>
      <c r="B6" s="393" t="s">
        <v>268</v>
      </c>
      <c r="C6" s="394"/>
      <c r="D6" s="396">
        <f>Índex!E20</f>
        <v>1</v>
      </c>
      <c r="E6" s="397"/>
      <c r="F6" s="393" t="s">
        <v>269</v>
      </c>
      <c r="G6" s="394"/>
      <c r="H6" s="395" t="s">
        <v>270</v>
      </c>
      <c r="I6" s="390"/>
      <c r="J6" s="391"/>
    </row>
    <row r="7" spans="1:10" x14ac:dyDescent="0.25">
      <c r="A7" s="148"/>
      <c r="B7" s="393" t="s">
        <v>271</v>
      </c>
      <c r="C7" s="394"/>
      <c r="D7" s="395" t="str">
        <f>Índex!C20</f>
        <v>Degà/ana</v>
      </c>
      <c r="E7" s="391"/>
      <c r="F7" s="393" t="s">
        <v>272</v>
      </c>
      <c r="G7" s="394"/>
      <c r="H7" s="395" t="str">
        <f>Índex!D20</f>
        <v>Administració  de Centre</v>
      </c>
      <c r="I7" s="390"/>
      <c r="J7" s="391"/>
    </row>
    <row r="8" spans="1:10" ht="45.75" customHeight="1" x14ac:dyDescent="0.25">
      <c r="A8" s="148"/>
      <c r="B8" s="393" t="s">
        <v>273</v>
      </c>
      <c r="C8" s="394"/>
      <c r="D8" s="395" t="str">
        <f>Índex!G20</f>
        <v>PE05. Política i Gestió del PTGAS</v>
      </c>
      <c r="E8" s="391"/>
      <c r="F8" s="393" t="s">
        <v>274</v>
      </c>
      <c r="G8" s="394"/>
      <c r="H8" s="395" t="s">
        <v>342</v>
      </c>
      <c r="I8" s="390"/>
      <c r="J8" s="391"/>
    </row>
    <row r="9" spans="1:10" x14ac:dyDescent="0.25">
      <c r="A9" s="148"/>
    </row>
    <row r="10" spans="1:10" x14ac:dyDescent="0.25">
      <c r="A10" s="148"/>
    </row>
    <row r="11" spans="1:10" ht="15.75" thickBot="1" x14ac:dyDescent="0.3"/>
    <row r="12" spans="1:10" ht="34.5" customHeight="1" thickBot="1" x14ac:dyDescent="0.3">
      <c r="B12" s="410" t="s">
        <v>349</v>
      </c>
      <c r="C12" s="411"/>
      <c r="D12" s="412"/>
    </row>
    <row r="13" spans="1:10" ht="15.75" thickBot="1" x14ac:dyDescent="0.3">
      <c r="A13" s="144"/>
      <c r="B13" s="51" t="s">
        <v>279</v>
      </c>
      <c r="C13" s="51" t="s">
        <v>280</v>
      </c>
      <c r="D13" s="273" t="s">
        <v>281</v>
      </c>
    </row>
    <row r="14" spans="1:10" ht="15.75" thickBot="1" x14ac:dyDescent="0.3">
      <c r="A14" s="139" t="s">
        <v>347</v>
      </c>
      <c r="B14" s="282">
        <v>3</v>
      </c>
      <c r="C14" s="282">
        <v>5</v>
      </c>
      <c r="D14" s="283">
        <v>11</v>
      </c>
    </row>
    <row r="15" spans="1:10" ht="15.75" thickBot="1" x14ac:dyDescent="0.3">
      <c r="A15" s="145" t="s">
        <v>348</v>
      </c>
      <c r="B15" s="285">
        <v>3</v>
      </c>
      <c r="C15" s="285">
        <v>5</v>
      </c>
      <c r="D15" s="283">
        <v>11</v>
      </c>
    </row>
    <row r="16" spans="1:10" ht="15.75" thickBot="1" x14ac:dyDescent="0.3">
      <c r="A16" s="146" t="s">
        <v>346</v>
      </c>
      <c r="B16" s="136">
        <f>B15/B14</f>
        <v>1</v>
      </c>
      <c r="C16" s="136">
        <f>C15/C14</f>
        <v>1</v>
      </c>
      <c r="D16" s="284">
        <f>D15/D14</f>
        <v>1</v>
      </c>
    </row>
  </sheetData>
  <mergeCells count="19">
    <mergeCell ref="B12:D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6:D16">
    <cfRule type="cellIs" dxfId="488" priority="1" operator="lessThan">
      <formula>1</formula>
    </cfRule>
  </conditionalFormatting>
  <hyperlinks>
    <hyperlink ref="B1" location="Índex!A1" display="Torna a l'índex" xr:uid="{F5A42B4D-D78F-4177-885A-0D6A4B640F75}"/>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0EC84-6515-42A4-92A5-F3EDE1F6FBA7}">
  <dimension ref="A1:J16"/>
  <sheetViews>
    <sheetView workbookViewId="0">
      <selection activeCell="H16" sqref="H16"/>
    </sheetView>
  </sheetViews>
  <sheetFormatPr defaultColWidth="11.42578125" defaultRowHeight="15" x14ac:dyDescent="0.25"/>
  <cols>
    <col min="1" max="1" width="19.5703125" customWidth="1"/>
    <col min="3" max="3" width="23" customWidth="1"/>
    <col min="4" max="4" width="12.42578125" customWidth="1"/>
    <col min="5" max="5" width="17.5703125" customWidth="1"/>
    <col min="10" max="10" width="13.5703125" customWidth="1"/>
  </cols>
  <sheetData>
    <row r="1" spans="1:10" x14ac:dyDescent="0.25">
      <c r="A1" s="148"/>
      <c r="B1" s="148" t="s">
        <v>264</v>
      </c>
    </row>
    <row r="2" spans="1:10" x14ac:dyDescent="0.25">
      <c r="A2" s="148"/>
    </row>
    <row r="3" spans="1:10" ht="73.5" customHeight="1" x14ac:dyDescent="0.25">
      <c r="A3" s="148"/>
      <c r="B3" s="383" t="e" vm="1">
        <v>#VALUE!</v>
      </c>
      <c r="C3" s="390"/>
      <c r="D3" s="391"/>
      <c r="E3" s="392" t="s">
        <v>265</v>
      </c>
      <c r="F3" s="390"/>
      <c r="G3" s="390"/>
      <c r="H3" s="390"/>
      <c r="I3" s="390"/>
      <c r="J3" s="391"/>
    </row>
    <row r="4" spans="1:10" x14ac:dyDescent="0.25">
      <c r="A4" s="148"/>
      <c r="B4" s="148"/>
    </row>
    <row r="5" spans="1:10" ht="32.25" customHeight="1" x14ac:dyDescent="0.25">
      <c r="A5" s="148"/>
      <c r="B5" s="393" t="s">
        <v>266</v>
      </c>
      <c r="C5" s="394"/>
      <c r="D5" s="395" t="str">
        <f>Índex!A21</f>
        <v xml:space="preserve">PE05_Ind04.  </v>
      </c>
      <c r="E5" s="391"/>
      <c r="F5" s="393" t="s">
        <v>267</v>
      </c>
      <c r="G5" s="394"/>
      <c r="H5" s="395" t="str">
        <f>Índex!B21</f>
        <v>Percentatge d’hores de formació realitzades respecte el curs  anterior</v>
      </c>
      <c r="I5" s="390"/>
      <c r="J5" s="391"/>
    </row>
    <row r="6" spans="1:10" x14ac:dyDescent="0.25">
      <c r="A6" s="148"/>
      <c r="B6" s="393" t="s">
        <v>268</v>
      </c>
      <c r="C6" s="394"/>
      <c r="D6" s="396">
        <f>Índex!E21</f>
        <v>1</v>
      </c>
      <c r="E6" s="397"/>
      <c r="F6" s="393" t="s">
        <v>269</v>
      </c>
      <c r="G6" s="394"/>
      <c r="H6" s="395" t="s">
        <v>270</v>
      </c>
      <c r="I6" s="390"/>
      <c r="J6" s="391"/>
    </row>
    <row r="7" spans="1:10" x14ac:dyDescent="0.25">
      <c r="A7" s="148"/>
      <c r="B7" s="393" t="s">
        <v>271</v>
      </c>
      <c r="C7" s="394"/>
      <c r="D7" s="395" t="str">
        <f>Índex!C21</f>
        <v>Degà/ana</v>
      </c>
      <c r="E7" s="391"/>
      <c r="F7" s="393" t="s">
        <v>272</v>
      </c>
      <c r="G7" s="394"/>
      <c r="H7" s="395" t="str">
        <f>Índex!D21</f>
        <v xml:space="preserve">Unitat de Formació </v>
      </c>
      <c r="I7" s="390"/>
      <c r="J7" s="391"/>
    </row>
    <row r="8" spans="1:10" ht="37.5" customHeight="1" x14ac:dyDescent="0.25">
      <c r="A8" s="148"/>
      <c r="B8" s="393" t="s">
        <v>273</v>
      </c>
      <c r="C8" s="394"/>
      <c r="D8" s="395" t="str">
        <f>Índex!G21</f>
        <v>PE05. Política i Gestió del PTGAS</v>
      </c>
      <c r="E8" s="391"/>
      <c r="F8" s="393" t="s">
        <v>274</v>
      </c>
      <c r="G8" s="394"/>
      <c r="H8" s="395"/>
      <c r="I8" s="390"/>
      <c r="J8" s="391"/>
    </row>
    <row r="9" spans="1:10" x14ac:dyDescent="0.25">
      <c r="A9" s="148"/>
    </row>
    <row r="10" spans="1:10" x14ac:dyDescent="0.25">
      <c r="A10" s="148"/>
    </row>
    <row r="11" spans="1:10" ht="15.75" thickBot="1" x14ac:dyDescent="0.3"/>
    <row r="12" spans="1:10" ht="15.75" thickBot="1" x14ac:dyDescent="0.3">
      <c r="A12" s="253"/>
      <c r="B12" s="410" t="s">
        <v>58</v>
      </c>
      <c r="C12" s="411"/>
      <c r="D12" s="411"/>
      <c r="E12" s="411"/>
      <c r="F12" s="411"/>
      <c r="G12" s="411"/>
      <c r="H12" s="412"/>
    </row>
    <row r="13" spans="1:10" ht="15.75" thickBot="1" x14ac:dyDescent="0.3">
      <c r="A13" s="254"/>
      <c r="B13" s="51" t="s">
        <v>318</v>
      </c>
      <c r="C13" s="51" t="s">
        <v>276</v>
      </c>
      <c r="D13" s="51" t="s">
        <v>277</v>
      </c>
      <c r="E13" s="51" t="s">
        <v>278</v>
      </c>
      <c r="F13" s="51" t="s">
        <v>279</v>
      </c>
      <c r="G13" s="51" t="s">
        <v>280</v>
      </c>
      <c r="H13" s="273" t="s">
        <v>281</v>
      </c>
    </row>
    <row r="14" spans="1:10" ht="15.75" thickBot="1" x14ac:dyDescent="0.3">
      <c r="A14" s="145" t="s">
        <v>350</v>
      </c>
      <c r="B14" s="285">
        <v>761</v>
      </c>
      <c r="C14" s="285">
        <v>649</v>
      </c>
      <c r="D14" s="285">
        <v>515</v>
      </c>
      <c r="E14" s="285">
        <v>582</v>
      </c>
      <c r="F14" s="285">
        <v>599</v>
      </c>
      <c r="G14" s="282">
        <v>521</v>
      </c>
      <c r="H14" s="283"/>
    </row>
    <row r="15" spans="1:10" ht="27.75" thickBot="1" x14ac:dyDescent="0.3">
      <c r="A15" s="145" t="s">
        <v>351</v>
      </c>
      <c r="B15" s="285">
        <v>8</v>
      </c>
      <c r="C15" s="285">
        <v>10</v>
      </c>
      <c r="D15" s="285">
        <v>10</v>
      </c>
      <c r="E15" s="285">
        <v>8</v>
      </c>
      <c r="F15" s="285">
        <v>9</v>
      </c>
      <c r="G15" s="285">
        <v>8</v>
      </c>
      <c r="H15" s="283"/>
    </row>
    <row r="16" spans="1:10" ht="15.75" thickBot="1" x14ac:dyDescent="0.3">
      <c r="A16" s="147" t="s">
        <v>352</v>
      </c>
      <c r="B16" s="286">
        <v>6363</v>
      </c>
      <c r="C16" s="286">
        <v>6325</v>
      </c>
      <c r="D16" s="286">
        <v>5027</v>
      </c>
      <c r="E16" s="286">
        <v>4525</v>
      </c>
      <c r="F16" s="286">
        <v>5667</v>
      </c>
      <c r="G16" s="286">
        <v>4307</v>
      </c>
      <c r="H16" s="287"/>
    </row>
  </sheetData>
  <mergeCells count="19">
    <mergeCell ref="B12:H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C16">
    <cfRule type="cellIs" dxfId="487" priority="7" operator="lessThan">
      <formula>$B$16</formula>
    </cfRule>
  </conditionalFormatting>
  <conditionalFormatting sqref="D16">
    <cfRule type="cellIs" dxfId="486" priority="6" operator="lessThan">
      <formula>$C$16</formula>
    </cfRule>
  </conditionalFormatting>
  <conditionalFormatting sqref="E16">
    <cfRule type="cellIs" dxfId="485" priority="5" operator="lessThan">
      <formula>$D$16</formula>
    </cfRule>
  </conditionalFormatting>
  <conditionalFormatting sqref="F16">
    <cfRule type="cellIs" dxfId="484" priority="4" operator="lessThan">
      <formula>$E$16</formula>
    </cfRule>
  </conditionalFormatting>
  <conditionalFormatting sqref="G16">
    <cfRule type="cellIs" dxfId="483" priority="2" operator="lessThan">
      <formula>$F$16</formula>
    </cfRule>
  </conditionalFormatting>
  <conditionalFormatting sqref="H16">
    <cfRule type="cellIs" dxfId="482" priority="1" operator="lessThan">
      <formula>$G$16</formula>
    </cfRule>
  </conditionalFormatting>
  <hyperlinks>
    <hyperlink ref="B1" location="Índex!A1" display="Torna a l'índex" xr:uid="{B286847E-9553-472B-8E8A-693A013FF0B3}"/>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86554-C99A-4DD9-BF8E-9D4C510EF69D}">
  <sheetPr codeName="Hoja1"/>
  <dimension ref="A1:J43"/>
  <sheetViews>
    <sheetView topLeftCell="A33" zoomScale="120" zoomScaleNormal="120" workbookViewId="0">
      <selection activeCell="A35" sqref="A35:H43"/>
    </sheetView>
  </sheetViews>
  <sheetFormatPr defaultColWidth="11.42578125" defaultRowHeight="15" x14ac:dyDescent="0.25"/>
  <cols>
    <col min="1" max="1" width="19.140625" bestFit="1" customWidth="1"/>
    <col min="3" max="3" width="19.5703125" customWidth="1"/>
    <col min="7" max="7" width="13" customWidth="1"/>
  </cols>
  <sheetData>
    <row r="1" spans="1:10" x14ac:dyDescent="0.25">
      <c r="A1" s="148"/>
      <c r="B1" s="148" t="s">
        <v>264</v>
      </c>
    </row>
    <row r="2" spans="1:10" x14ac:dyDescent="0.25">
      <c r="A2" s="148"/>
    </row>
    <row r="3" spans="1:10" ht="72" customHeight="1" x14ac:dyDescent="0.25">
      <c r="A3" s="148"/>
      <c r="B3" s="383" t="e" vm="1">
        <v>#VALUE!</v>
      </c>
      <c r="C3" s="390"/>
      <c r="D3" s="391"/>
      <c r="E3" s="392" t="s">
        <v>265</v>
      </c>
      <c r="F3" s="390"/>
      <c r="G3" s="390"/>
      <c r="H3" s="390"/>
      <c r="I3" s="390"/>
      <c r="J3" s="391"/>
    </row>
    <row r="4" spans="1:10" x14ac:dyDescent="0.25">
      <c r="A4" s="148"/>
      <c r="B4" s="148"/>
    </row>
    <row r="5" spans="1:10" ht="30.75" customHeight="1" x14ac:dyDescent="0.25">
      <c r="A5" s="148"/>
      <c r="B5" s="393" t="s">
        <v>266</v>
      </c>
      <c r="C5" s="394"/>
      <c r="D5" s="395" t="str">
        <f>Índex!A22</f>
        <v xml:space="preserve">PC01_Ind01. </v>
      </c>
      <c r="E5" s="391"/>
      <c r="F5" s="393" t="s">
        <v>267</v>
      </c>
      <c r="G5" s="394"/>
      <c r="H5" s="395" t="str">
        <f>Índex!B22</f>
        <v>Ràtio de Sol·licituds de nou accés respecte a la oferta de places als Graus</v>
      </c>
      <c r="I5" s="390"/>
      <c r="J5" s="391"/>
    </row>
    <row r="6" spans="1:10" ht="30" customHeight="1" x14ac:dyDescent="0.25">
      <c r="A6" s="148"/>
      <c r="B6" s="393" t="s">
        <v>268</v>
      </c>
      <c r="C6" s="394"/>
      <c r="D6" s="396" t="str">
        <f>Índex!E22</f>
        <v>Ràtio de sol·licituds vs places ≥10</v>
      </c>
      <c r="E6" s="397"/>
      <c r="F6" s="393" t="s">
        <v>269</v>
      </c>
      <c r="G6" s="394"/>
      <c r="H6" s="395" t="s">
        <v>270</v>
      </c>
      <c r="I6" s="390"/>
      <c r="J6" s="391"/>
    </row>
    <row r="7" spans="1:10" ht="33.75" customHeight="1" x14ac:dyDescent="0.25">
      <c r="A7" s="148"/>
      <c r="B7" s="393" t="s">
        <v>271</v>
      </c>
      <c r="C7" s="394"/>
      <c r="D7" s="395" t="str">
        <f>Índex!C22</f>
        <v>Vicedeganat d'Estudis i  Programació</v>
      </c>
      <c r="E7" s="391"/>
      <c r="F7" s="393" t="s">
        <v>272</v>
      </c>
      <c r="G7" s="394"/>
      <c r="H7" s="395" t="str">
        <f>Índex!D22</f>
        <v>Responsable Gestió acadèmica</v>
      </c>
      <c r="I7" s="390"/>
      <c r="J7" s="391"/>
    </row>
    <row r="8" spans="1:10" ht="35.25" customHeight="1" x14ac:dyDescent="0.25">
      <c r="A8" s="148"/>
      <c r="B8" s="393" t="s">
        <v>273</v>
      </c>
      <c r="C8" s="394"/>
      <c r="D8" s="395" t="str">
        <f>Índex!G22</f>
        <v>PC01. Definició de perfils d'ingrés, graduació i accés als estudis</v>
      </c>
      <c r="E8" s="391"/>
      <c r="F8" s="393" t="s">
        <v>274</v>
      </c>
      <c r="G8" s="394"/>
      <c r="H8" s="395" t="s">
        <v>297</v>
      </c>
      <c r="I8" s="390"/>
      <c r="J8" s="391"/>
    </row>
    <row r="9" spans="1:10" x14ac:dyDescent="0.25">
      <c r="A9" s="148"/>
    </row>
    <row r="10" spans="1:10" x14ac:dyDescent="0.25">
      <c r="A10" s="148"/>
    </row>
    <row r="11" spans="1:10" ht="15.75" thickBot="1" x14ac:dyDescent="0.3"/>
    <row r="12" spans="1:10" ht="15.75" thickBot="1" x14ac:dyDescent="0.3">
      <c r="A12" s="421" t="s">
        <v>353</v>
      </c>
      <c r="B12" s="422"/>
      <c r="C12" s="422"/>
      <c r="D12" s="422"/>
      <c r="E12" s="422"/>
      <c r="F12" s="422"/>
      <c r="G12" s="423"/>
    </row>
    <row r="13" spans="1:10" ht="15.75" thickBot="1" x14ac:dyDescent="0.3">
      <c r="A13" s="1" t="s">
        <v>323</v>
      </c>
      <c r="B13" s="2" t="s">
        <v>276</v>
      </c>
      <c r="C13" s="2" t="s">
        <v>277</v>
      </c>
      <c r="D13" s="2" t="s">
        <v>278</v>
      </c>
      <c r="E13" s="2" t="s">
        <v>279</v>
      </c>
      <c r="F13" s="3" t="s">
        <v>280</v>
      </c>
      <c r="G13" s="166" t="s">
        <v>281</v>
      </c>
    </row>
    <row r="14" spans="1:10" ht="15.75" thickBot="1" x14ac:dyDescent="0.3">
      <c r="A14" s="4" t="s">
        <v>300</v>
      </c>
      <c r="B14" s="293">
        <v>1063</v>
      </c>
      <c r="C14" s="293">
        <v>1326</v>
      </c>
      <c r="D14" s="293">
        <v>1384</v>
      </c>
      <c r="E14" s="293">
        <v>1297</v>
      </c>
      <c r="F14" s="271">
        <v>1231</v>
      </c>
      <c r="G14" s="272">
        <v>1405</v>
      </c>
    </row>
    <row r="15" spans="1:10" ht="15.75" thickBot="1" x14ac:dyDescent="0.3">
      <c r="A15" s="4" t="s">
        <v>354</v>
      </c>
      <c r="B15" s="293">
        <v>516</v>
      </c>
      <c r="C15" s="293">
        <v>579</v>
      </c>
      <c r="D15" s="293">
        <v>539</v>
      </c>
      <c r="E15" s="293">
        <v>538</v>
      </c>
      <c r="F15" s="271">
        <v>450</v>
      </c>
      <c r="G15" s="272">
        <v>484</v>
      </c>
    </row>
    <row r="16" spans="1:10" ht="15.75" thickBot="1" x14ac:dyDescent="0.3">
      <c r="A16" s="4" t="s">
        <v>302</v>
      </c>
      <c r="B16" s="293">
        <v>638</v>
      </c>
      <c r="C16" s="293">
        <v>718</v>
      </c>
      <c r="D16" s="293">
        <v>885</v>
      </c>
      <c r="E16" s="293">
        <v>797</v>
      </c>
      <c r="F16" s="271">
        <v>750</v>
      </c>
      <c r="G16" s="272">
        <v>953</v>
      </c>
    </row>
    <row r="17" spans="1:8" ht="15.75" thickBot="1" x14ac:dyDescent="0.3">
      <c r="A17" s="4" t="s">
        <v>303</v>
      </c>
      <c r="B17" s="293">
        <v>687</v>
      </c>
      <c r="C17" s="293">
        <v>866</v>
      </c>
      <c r="D17" s="293">
        <v>990</v>
      </c>
      <c r="E17" s="293">
        <v>896</v>
      </c>
      <c r="F17" s="271">
        <v>840</v>
      </c>
      <c r="G17" s="272">
        <v>830</v>
      </c>
    </row>
    <row r="18" spans="1:8" ht="27.75" thickBot="1" x14ac:dyDescent="0.3">
      <c r="A18" s="4" t="s">
        <v>325</v>
      </c>
      <c r="B18" s="293">
        <v>800</v>
      </c>
      <c r="C18" s="293">
        <v>942</v>
      </c>
      <c r="D18" s="293">
        <v>1159</v>
      </c>
      <c r="E18" s="293">
        <v>1099</v>
      </c>
      <c r="F18" s="271">
        <v>904</v>
      </c>
      <c r="G18" s="272">
        <v>1112</v>
      </c>
    </row>
    <row r="19" spans="1:8" ht="15.75" thickBot="1" x14ac:dyDescent="0.3">
      <c r="A19" s="4" t="s">
        <v>305</v>
      </c>
      <c r="B19" s="293">
        <v>647</v>
      </c>
      <c r="C19" s="293">
        <v>668</v>
      </c>
      <c r="D19" s="293">
        <v>714</v>
      </c>
      <c r="E19" s="293">
        <v>734</v>
      </c>
      <c r="F19" s="271">
        <v>582</v>
      </c>
      <c r="G19" s="272">
        <v>648</v>
      </c>
    </row>
    <row r="20" spans="1:8" ht="15.75" thickBot="1" x14ac:dyDescent="0.3">
      <c r="A20" s="4" t="s">
        <v>306</v>
      </c>
      <c r="B20" s="293">
        <v>781</v>
      </c>
      <c r="C20" s="293">
        <v>787</v>
      </c>
      <c r="D20" s="293">
        <v>897</v>
      </c>
      <c r="E20" s="293">
        <v>801</v>
      </c>
      <c r="F20" s="271">
        <v>717</v>
      </c>
      <c r="G20" s="272">
        <v>812</v>
      </c>
    </row>
    <row r="21" spans="1:8" ht="15.75" thickBot="1" x14ac:dyDescent="0.3">
      <c r="A21" s="6" t="s">
        <v>355</v>
      </c>
      <c r="B21" s="294">
        <f t="shared" ref="B21:G21" si="0">SUM(B14:B20)</f>
        <v>5132</v>
      </c>
      <c r="C21" s="294">
        <f t="shared" si="0"/>
        <v>5886</v>
      </c>
      <c r="D21" s="294">
        <f t="shared" si="0"/>
        <v>6568</v>
      </c>
      <c r="E21" s="294">
        <f t="shared" si="0"/>
        <v>6162</v>
      </c>
      <c r="F21" s="294">
        <f t="shared" si="0"/>
        <v>5474</v>
      </c>
      <c r="G21" s="295">
        <f t="shared" si="0"/>
        <v>6244</v>
      </c>
    </row>
    <row r="23" spans="1:8" ht="15.75" thickBot="1" x14ac:dyDescent="0.3"/>
    <row r="24" spans="1:8" ht="15.75" thickBot="1" x14ac:dyDescent="0.3">
      <c r="A24" s="418" t="s">
        <v>356</v>
      </c>
      <c r="B24" s="419"/>
      <c r="C24" s="419"/>
      <c r="D24" s="419"/>
      <c r="E24" s="419"/>
      <c r="F24" s="419"/>
      <c r="G24" s="419"/>
      <c r="H24" s="420"/>
    </row>
    <row r="25" spans="1:8" ht="15.75" thickBot="1" x14ac:dyDescent="0.3">
      <c r="A25" s="7" t="s">
        <v>323</v>
      </c>
      <c r="B25" s="69" t="s">
        <v>5</v>
      </c>
      <c r="C25" s="68" t="s">
        <v>276</v>
      </c>
      <c r="D25" s="68" t="s">
        <v>277</v>
      </c>
      <c r="E25" s="68" t="s">
        <v>278</v>
      </c>
      <c r="F25" s="68" t="s">
        <v>279</v>
      </c>
      <c r="G25" s="69" t="s">
        <v>280</v>
      </c>
      <c r="H25" s="179" t="s">
        <v>281</v>
      </c>
    </row>
    <row r="26" spans="1:8" ht="15.75" thickBot="1" x14ac:dyDescent="0.3">
      <c r="A26" s="8" t="s">
        <v>300</v>
      </c>
      <c r="B26" s="292">
        <v>10</v>
      </c>
      <c r="C26" s="289">
        <v>13.29</v>
      </c>
      <c r="D26" s="289">
        <v>16.579999999999998</v>
      </c>
      <c r="E26" s="289">
        <v>17.3</v>
      </c>
      <c r="F26" s="289">
        <v>16.21</v>
      </c>
      <c r="G26" s="290">
        <v>15.39</v>
      </c>
      <c r="H26" s="291">
        <v>17.600000000000001</v>
      </c>
    </row>
    <row r="27" spans="1:8" ht="15.75" thickBot="1" x14ac:dyDescent="0.3">
      <c r="A27" s="8" t="s">
        <v>301</v>
      </c>
      <c r="B27" s="292">
        <v>10</v>
      </c>
      <c r="C27" s="289">
        <v>8.6</v>
      </c>
      <c r="D27" s="289">
        <v>9.65</v>
      </c>
      <c r="E27" s="289">
        <v>8.98</v>
      </c>
      <c r="F27" s="289">
        <v>8.9700000000000006</v>
      </c>
      <c r="G27" s="290">
        <v>7.5</v>
      </c>
      <c r="H27" s="291">
        <v>8.1</v>
      </c>
    </row>
    <row r="28" spans="1:8" ht="15.75" thickBot="1" x14ac:dyDescent="0.3">
      <c r="A28" s="8" t="s">
        <v>302</v>
      </c>
      <c r="B28" s="292">
        <v>10</v>
      </c>
      <c r="C28" s="289">
        <v>10.63</v>
      </c>
      <c r="D28" s="289">
        <v>11.97</v>
      </c>
      <c r="E28" s="289">
        <v>14.75</v>
      </c>
      <c r="F28" s="289">
        <v>13.28</v>
      </c>
      <c r="G28" s="290">
        <v>12.5</v>
      </c>
      <c r="H28" s="291">
        <v>15.9</v>
      </c>
    </row>
    <row r="29" spans="1:8" ht="15.75" thickBot="1" x14ac:dyDescent="0.3">
      <c r="A29" s="8" t="s">
        <v>303</v>
      </c>
      <c r="B29" s="292">
        <v>10</v>
      </c>
      <c r="C29" s="289">
        <v>8.59</v>
      </c>
      <c r="D29" s="289">
        <v>10.83</v>
      </c>
      <c r="E29" s="289">
        <v>12.38</v>
      </c>
      <c r="F29" s="289">
        <v>11.2</v>
      </c>
      <c r="G29" s="290">
        <v>10.5</v>
      </c>
      <c r="H29" s="291">
        <v>10.4</v>
      </c>
    </row>
    <row r="30" spans="1:8" ht="15.75" thickBot="1" x14ac:dyDescent="0.3">
      <c r="A30" s="8" t="s">
        <v>325</v>
      </c>
      <c r="B30" s="292">
        <v>10</v>
      </c>
      <c r="C30" s="289">
        <v>13.33</v>
      </c>
      <c r="D30" s="289">
        <v>15.7</v>
      </c>
      <c r="E30" s="289">
        <v>19.32</v>
      </c>
      <c r="F30" s="289">
        <v>18.32</v>
      </c>
      <c r="G30" s="290">
        <v>15.07</v>
      </c>
      <c r="H30" s="291">
        <v>18.5</v>
      </c>
    </row>
    <row r="31" spans="1:8" ht="15.75" thickBot="1" x14ac:dyDescent="0.3">
      <c r="A31" s="8" t="s">
        <v>305</v>
      </c>
      <c r="B31" s="292">
        <v>10</v>
      </c>
      <c r="C31" s="289">
        <v>10.78</v>
      </c>
      <c r="D31" s="289">
        <v>11.13</v>
      </c>
      <c r="E31" s="289">
        <v>11.9</v>
      </c>
      <c r="F31" s="289">
        <v>12.23</v>
      </c>
      <c r="G31" s="290">
        <v>9.6999999999999993</v>
      </c>
      <c r="H31" s="291">
        <v>10.8</v>
      </c>
    </row>
    <row r="32" spans="1:8" ht="15.75" thickBot="1" x14ac:dyDescent="0.3">
      <c r="A32" s="8" t="s">
        <v>306</v>
      </c>
      <c r="B32" s="292">
        <v>10</v>
      </c>
      <c r="C32" s="289">
        <v>13.02</v>
      </c>
      <c r="D32" s="289">
        <v>13.12</v>
      </c>
      <c r="E32" s="289">
        <v>14.95</v>
      </c>
      <c r="F32" s="289">
        <v>13.35</v>
      </c>
      <c r="G32" s="290">
        <v>11.95</v>
      </c>
      <c r="H32" s="291">
        <v>13.5</v>
      </c>
    </row>
    <row r="34" spans="1:8" ht="15.75" thickBot="1" x14ac:dyDescent="0.3"/>
    <row r="35" spans="1:8" ht="15.75" thickBot="1" x14ac:dyDescent="0.3">
      <c r="A35" s="418" t="s">
        <v>357</v>
      </c>
      <c r="B35" s="419"/>
      <c r="C35" s="419"/>
      <c r="D35" s="419"/>
      <c r="E35" s="419"/>
      <c r="F35" s="419"/>
      <c r="G35" s="419"/>
      <c r="H35" s="420"/>
    </row>
    <row r="36" spans="1:8" ht="15.75" thickBot="1" x14ac:dyDescent="0.3">
      <c r="A36" s="7" t="s">
        <v>323</v>
      </c>
      <c r="B36" s="69" t="s">
        <v>5</v>
      </c>
      <c r="C36" s="68" t="s">
        <v>276</v>
      </c>
      <c r="D36" s="68" t="s">
        <v>277</v>
      </c>
      <c r="E36" s="68" t="s">
        <v>278</v>
      </c>
      <c r="F36" s="68" t="s">
        <v>279</v>
      </c>
      <c r="G36" s="69" t="s">
        <v>280</v>
      </c>
      <c r="H36" s="179" t="s">
        <v>281</v>
      </c>
    </row>
    <row r="37" spans="1:8" ht="15.75" thickBot="1" x14ac:dyDescent="0.3">
      <c r="A37" s="8" t="s">
        <v>300</v>
      </c>
      <c r="B37" s="288">
        <v>1</v>
      </c>
      <c r="C37" s="289">
        <v>1.49</v>
      </c>
      <c r="D37" s="289">
        <v>1.68</v>
      </c>
      <c r="E37" s="289">
        <v>1.79</v>
      </c>
      <c r="F37" s="289">
        <v>1.38</v>
      </c>
      <c r="G37" s="290">
        <v>1.31</v>
      </c>
      <c r="H37" s="291">
        <v>1.5</v>
      </c>
    </row>
    <row r="38" spans="1:8" ht="15.75" thickBot="1" x14ac:dyDescent="0.3">
      <c r="A38" s="8" t="s">
        <v>301</v>
      </c>
      <c r="B38" s="288">
        <v>1</v>
      </c>
      <c r="C38" s="289">
        <v>2.0699999999999998</v>
      </c>
      <c r="D38" s="289">
        <v>2.37</v>
      </c>
      <c r="E38" s="289">
        <v>2.33</v>
      </c>
      <c r="F38" s="289">
        <v>2.02</v>
      </c>
      <c r="G38" s="290">
        <v>1.82</v>
      </c>
      <c r="H38" s="291">
        <v>1.9</v>
      </c>
    </row>
    <row r="39" spans="1:8" ht="15.75" thickBot="1" x14ac:dyDescent="0.3">
      <c r="A39" s="8" t="s">
        <v>302</v>
      </c>
      <c r="B39" s="288">
        <v>1</v>
      </c>
      <c r="C39" s="289">
        <v>1.1299999999999999</v>
      </c>
      <c r="D39" s="289">
        <v>1.22</v>
      </c>
      <c r="E39" s="289">
        <v>1.92</v>
      </c>
      <c r="F39" s="289">
        <v>1.1299999999999999</v>
      </c>
      <c r="G39" s="290">
        <v>0.87</v>
      </c>
      <c r="H39" s="291">
        <v>1.8</v>
      </c>
    </row>
    <row r="40" spans="1:8" ht="15.75" thickBot="1" x14ac:dyDescent="0.3">
      <c r="A40" s="8" t="s">
        <v>303</v>
      </c>
      <c r="B40" s="288">
        <v>1</v>
      </c>
      <c r="C40" s="289">
        <v>1.24</v>
      </c>
      <c r="D40" s="289">
        <v>1.41</v>
      </c>
      <c r="E40" s="289">
        <v>1.93</v>
      </c>
      <c r="F40" s="289">
        <v>1.26</v>
      </c>
      <c r="G40" s="290">
        <v>1.2</v>
      </c>
      <c r="H40" s="291">
        <v>1.2</v>
      </c>
    </row>
    <row r="41" spans="1:8" ht="15.75" thickBot="1" x14ac:dyDescent="0.3">
      <c r="A41" s="8" t="s">
        <v>325</v>
      </c>
      <c r="B41" s="288">
        <v>1</v>
      </c>
      <c r="C41" s="289">
        <v>2.5299999999999998</v>
      </c>
      <c r="D41" s="289">
        <v>2.83</v>
      </c>
      <c r="E41" s="289">
        <v>3.48</v>
      </c>
      <c r="F41" s="289">
        <v>3.22</v>
      </c>
      <c r="G41" s="290">
        <v>2.5</v>
      </c>
      <c r="H41" s="291">
        <v>3.4</v>
      </c>
    </row>
    <row r="42" spans="1:8" ht="15.75" thickBot="1" x14ac:dyDescent="0.3">
      <c r="A42" s="8" t="s">
        <v>305</v>
      </c>
      <c r="B42" s="288">
        <v>1</v>
      </c>
      <c r="C42" s="289">
        <v>2.58</v>
      </c>
      <c r="D42" s="289">
        <v>2.35</v>
      </c>
      <c r="E42" s="289">
        <v>2.75</v>
      </c>
      <c r="F42" s="289">
        <v>2.2799999999999998</v>
      </c>
      <c r="G42" s="290">
        <v>2.23</v>
      </c>
      <c r="H42" s="291">
        <v>2.2999999999999998</v>
      </c>
    </row>
    <row r="43" spans="1:8" ht="15.75" thickBot="1" x14ac:dyDescent="0.3">
      <c r="A43" s="8" t="s">
        <v>306</v>
      </c>
      <c r="B43" s="288">
        <v>1</v>
      </c>
      <c r="C43" s="289">
        <v>1.68</v>
      </c>
      <c r="D43" s="289">
        <v>1.72</v>
      </c>
      <c r="E43" s="289">
        <v>1.67</v>
      </c>
      <c r="F43" s="289">
        <v>1.38</v>
      </c>
      <c r="G43" s="290">
        <v>1.32</v>
      </c>
      <c r="H43" s="291">
        <v>1.4</v>
      </c>
    </row>
  </sheetData>
  <mergeCells count="21">
    <mergeCell ref="H7:J7"/>
    <mergeCell ref="B8:C8"/>
    <mergeCell ref="D8:E8"/>
    <mergeCell ref="F8:G8"/>
    <mergeCell ref="H8:J8"/>
    <mergeCell ref="A24:H24"/>
    <mergeCell ref="A12:G12"/>
    <mergeCell ref="A35:H35"/>
    <mergeCell ref="B3:D3"/>
    <mergeCell ref="E3:J3"/>
    <mergeCell ref="B5:C5"/>
    <mergeCell ref="D5:E5"/>
    <mergeCell ref="F5:G5"/>
    <mergeCell ref="H5:J5"/>
    <mergeCell ref="B6:C6"/>
    <mergeCell ref="D6:E6"/>
    <mergeCell ref="F6:G6"/>
    <mergeCell ref="H6:J6"/>
    <mergeCell ref="B7:C7"/>
    <mergeCell ref="D7:E7"/>
    <mergeCell ref="F7:G7"/>
  </mergeCells>
  <phoneticPr fontId="15" type="noConversion"/>
  <conditionalFormatting sqref="B14:G20">
    <cfRule type="cellIs" dxfId="481" priority="9" operator="lessThan">
      <formula>600</formula>
    </cfRule>
  </conditionalFormatting>
  <conditionalFormatting sqref="B21:G21">
    <cfRule type="cellIs" dxfId="480" priority="1" operator="lessThan">
      <formula>4200</formula>
    </cfRule>
  </conditionalFormatting>
  <conditionalFormatting sqref="C26:H32">
    <cfRule type="cellIs" dxfId="479" priority="2" operator="lessThan">
      <formula>10</formula>
    </cfRule>
  </conditionalFormatting>
  <conditionalFormatting sqref="C37:H43">
    <cfRule type="cellIs" dxfId="478" priority="5" operator="lessThan">
      <formula>1</formula>
    </cfRule>
  </conditionalFormatting>
  <hyperlinks>
    <hyperlink ref="B1" location="Índex!A1" display="Torna a l'índex" xr:uid="{290A9E84-25E1-4F55-A118-C3727EFF0135}"/>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2D462-FCF3-4CC8-B9CE-BC02FBAB84DD}">
  <sheetPr codeName="Hoja2"/>
  <dimension ref="A1:J20"/>
  <sheetViews>
    <sheetView workbookViewId="0">
      <selection activeCell="L16" sqref="L16"/>
    </sheetView>
  </sheetViews>
  <sheetFormatPr defaultColWidth="11.42578125" defaultRowHeight="15" x14ac:dyDescent="0.25"/>
  <cols>
    <col min="1" max="1" width="21.85546875" customWidth="1"/>
    <col min="3" max="3" width="19.7109375" customWidth="1"/>
    <col min="5" max="5" width="13.5703125" customWidth="1"/>
  </cols>
  <sheetData>
    <row r="1" spans="1:10" x14ac:dyDescent="0.25">
      <c r="A1" s="148"/>
      <c r="B1" s="148" t="s">
        <v>264</v>
      </c>
    </row>
    <row r="2" spans="1:10" x14ac:dyDescent="0.25">
      <c r="A2" s="148"/>
    </row>
    <row r="3" spans="1:10" ht="96.75" customHeight="1" x14ac:dyDescent="0.25">
      <c r="A3" s="148"/>
      <c r="B3" s="383" t="e" vm="1">
        <v>#VALUE!</v>
      </c>
      <c r="C3" s="390"/>
      <c r="D3" s="391"/>
      <c r="E3" s="392" t="s">
        <v>265</v>
      </c>
      <c r="F3" s="390"/>
      <c r="G3" s="390"/>
      <c r="H3" s="390"/>
      <c r="I3" s="390"/>
      <c r="J3" s="391"/>
    </row>
    <row r="4" spans="1:10" x14ac:dyDescent="0.25">
      <c r="A4" s="148"/>
      <c r="B4" s="148"/>
    </row>
    <row r="5" spans="1:10" ht="24.75" customHeight="1" x14ac:dyDescent="0.25">
      <c r="B5" s="393" t="s">
        <v>266</v>
      </c>
      <c r="C5" s="394"/>
      <c r="D5" s="395" t="str">
        <f>Índex!A23</f>
        <v xml:space="preserve">PC01_Ind02. </v>
      </c>
      <c r="E5" s="391"/>
      <c r="F5" s="393" t="s">
        <v>267</v>
      </c>
      <c r="G5" s="394"/>
      <c r="H5" s="395" t="str">
        <f>Índex!B23</f>
        <v>Notes de tall d’entrada de l’alumnat de nou accés als Graus</v>
      </c>
      <c r="I5" s="390"/>
      <c r="J5" s="391"/>
    </row>
    <row r="6" spans="1:10" x14ac:dyDescent="0.25">
      <c r="A6" s="148"/>
      <c r="B6" s="393" t="s">
        <v>268</v>
      </c>
      <c r="C6" s="394"/>
      <c r="D6" s="396" t="str">
        <f>Índex!E23</f>
        <v>&gt;11</v>
      </c>
      <c r="E6" s="397"/>
      <c r="F6" s="393" t="s">
        <v>269</v>
      </c>
      <c r="G6" s="394"/>
      <c r="H6" s="395" t="s">
        <v>270</v>
      </c>
      <c r="I6" s="390"/>
      <c r="J6" s="391"/>
    </row>
    <row r="7" spans="1:10" ht="33" customHeight="1" x14ac:dyDescent="0.25">
      <c r="A7" s="148"/>
      <c r="B7" s="393" t="s">
        <v>271</v>
      </c>
      <c r="C7" s="394"/>
      <c r="D7" s="395" t="str">
        <f>Índex!C23</f>
        <v>Vicedeganat d'Estudis i  Programació</v>
      </c>
      <c r="E7" s="391"/>
      <c r="F7" s="393" t="s">
        <v>272</v>
      </c>
      <c r="G7" s="394"/>
      <c r="H7" s="395" t="str">
        <f>Índex!D23</f>
        <v>Responsable Gestió acadèmica</v>
      </c>
      <c r="I7" s="390"/>
      <c r="J7" s="391"/>
    </row>
    <row r="8" spans="1:10" ht="45" customHeight="1" x14ac:dyDescent="0.25">
      <c r="A8" s="148"/>
      <c r="B8" s="393" t="s">
        <v>273</v>
      </c>
      <c r="C8" s="394"/>
      <c r="D8" s="395" t="str">
        <f>Índex!G23</f>
        <v>PC01. Definició de perfils d'ingrés, graduació i accés als estudis</v>
      </c>
      <c r="E8" s="391"/>
      <c r="F8" s="393" t="s">
        <v>274</v>
      </c>
      <c r="G8" s="394"/>
      <c r="H8" s="395" t="s">
        <v>297</v>
      </c>
      <c r="I8" s="390"/>
      <c r="J8" s="391"/>
    </row>
    <row r="9" spans="1:10" x14ac:dyDescent="0.25">
      <c r="A9" s="148"/>
    </row>
    <row r="10" spans="1:10" x14ac:dyDescent="0.25">
      <c r="A10" s="148"/>
    </row>
    <row r="11" spans="1:10" ht="15.75" thickBot="1" x14ac:dyDescent="0.3"/>
    <row r="12" spans="1:10" ht="15.75" thickBot="1" x14ac:dyDescent="0.3">
      <c r="A12" s="405" t="s">
        <v>358</v>
      </c>
      <c r="B12" s="407"/>
      <c r="C12" s="407"/>
      <c r="D12" s="407"/>
      <c r="E12" s="407"/>
      <c r="F12" s="407"/>
      <c r="G12" s="407"/>
      <c r="H12" s="406"/>
    </row>
    <row r="13" spans="1:10" ht="15.75" thickBot="1" x14ac:dyDescent="0.3">
      <c r="A13" s="10" t="s">
        <v>323</v>
      </c>
      <c r="B13" s="11" t="s">
        <v>5</v>
      </c>
      <c r="C13" s="11" t="s">
        <v>276</v>
      </c>
      <c r="D13" s="11" t="s">
        <v>277</v>
      </c>
      <c r="E13" s="11" t="s">
        <v>278</v>
      </c>
      <c r="F13" s="11" t="s">
        <v>279</v>
      </c>
      <c r="G13" s="11" t="s">
        <v>280</v>
      </c>
      <c r="H13" s="154" t="s">
        <v>281</v>
      </c>
    </row>
    <row r="14" spans="1:10" ht="15.75" thickBot="1" x14ac:dyDescent="0.3">
      <c r="A14" s="12" t="s">
        <v>300</v>
      </c>
      <c r="B14" s="271">
        <v>11</v>
      </c>
      <c r="C14" s="275">
        <v>10.76</v>
      </c>
      <c r="D14" s="275">
        <v>11.24</v>
      </c>
      <c r="E14" s="275">
        <v>11.4</v>
      </c>
      <c r="F14" s="275">
        <v>11.37</v>
      </c>
      <c r="G14" s="275">
        <v>10.95</v>
      </c>
      <c r="H14" s="268">
        <v>10.94</v>
      </c>
    </row>
    <row r="15" spans="1:10" ht="15.75" thickBot="1" x14ac:dyDescent="0.3">
      <c r="A15" s="12" t="s">
        <v>301</v>
      </c>
      <c r="B15" s="271">
        <v>11</v>
      </c>
      <c r="C15" s="275">
        <v>10.61</v>
      </c>
      <c r="D15" s="275">
        <v>11.04</v>
      </c>
      <c r="E15" s="275">
        <v>11.15</v>
      </c>
      <c r="F15" s="275">
        <v>11.35</v>
      </c>
      <c r="G15" s="275">
        <v>10.76</v>
      </c>
      <c r="H15" s="268">
        <v>10.74</v>
      </c>
    </row>
    <row r="16" spans="1:10" ht="15.75" thickBot="1" x14ac:dyDescent="0.3">
      <c r="A16" s="12" t="s">
        <v>302</v>
      </c>
      <c r="B16" s="271">
        <v>11</v>
      </c>
      <c r="C16" s="275">
        <v>11.33</v>
      </c>
      <c r="D16" s="275">
        <v>11.55</v>
      </c>
      <c r="E16" s="275">
        <v>11.88</v>
      </c>
      <c r="F16" s="275">
        <v>11.88</v>
      </c>
      <c r="G16" s="275">
        <v>11.36</v>
      </c>
      <c r="H16" s="268">
        <v>11.34</v>
      </c>
    </row>
    <row r="17" spans="1:8" ht="15.75" thickBot="1" x14ac:dyDescent="0.3">
      <c r="A17" s="12" t="s">
        <v>303</v>
      </c>
      <c r="B17" s="271">
        <v>11</v>
      </c>
      <c r="C17" s="275">
        <v>11.13</v>
      </c>
      <c r="D17" s="275">
        <v>11.5</v>
      </c>
      <c r="E17" s="275">
        <v>11.87</v>
      </c>
      <c r="F17" s="275">
        <v>11.83</v>
      </c>
      <c r="G17" s="275">
        <v>11.53</v>
      </c>
      <c r="H17" s="268">
        <v>11.41</v>
      </c>
    </row>
    <row r="18" spans="1:8" ht="15.75" thickBot="1" x14ac:dyDescent="0.3">
      <c r="A18" s="12" t="s">
        <v>325</v>
      </c>
      <c r="B18" s="271">
        <v>11</v>
      </c>
      <c r="C18" s="275">
        <v>12.39</v>
      </c>
      <c r="D18" s="275">
        <v>12.7</v>
      </c>
      <c r="E18" s="275">
        <v>12.79</v>
      </c>
      <c r="F18" s="275">
        <v>12.78</v>
      </c>
      <c r="G18" s="275">
        <v>12.41</v>
      </c>
      <c r="H18" s="268">
        <v>12.43</v>
      </c>
    </row>
    <row r="19" spans="1:8" ht="15.75" thickBot="1" x14ac:dyDescent="0.3">
      <c r="A19" s="12" t="s">
        <v>305</v>
      </c>
      <c r="B19" s="271">
        <v>11</v>
      </c>
      <c r="C19" s="275">
        <v>11.87</v>
      </c>
      <c r="D19" s="275">
        <v>12.11</v>
      </c>
      <c r="E19" s="275">
        <v>12.29</v>
      </c>
      <c r="F19" s="275">
        <v>12.35</v>
      </c>
      <c r="G19" s="275">
        <v>11.95</v>
      </c>
      <c r="H19" s="268">
        <v>11.74</v>
      </c>
    </row>
    <row r="20" spans="1:8" ht="15.75" thickBot="1" x14ac:dyDescent="0.3">
      <c r="A20" s="12" t="s">
        <v>306</v>
      </c>
      <c r="B20" s="271">
        <v>11</v>
      </c>
      <c r="C20" s="275">
        <v>11.18</v>
      </c>
      <c r="D20" s="275">
        <v>11.48</v>
      </c>
      <c r="E20" s="275">
        <v>11.76</v>
      </c>
      <c r="F20" s="275">
        <v>11.73</v>
      </c>
      <c r="G20" s="275">
        <v>11.27</v>
      </c>
      <c r="H20" s="268">
        <v>11.02</v>
      </c>
    </row>
  </sheetData>
  <mergeCells count="19">
    <mergeCell ref="A12:H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C14:H20">
    <cfRule type="cellIs" dxfId="477" priority="1" operator="lessThan">
      <formula>11</formula>
    </cfRule>
  </conditionalFormatting>
  <hyperlinks>
    <hyperlink ref="B1" location="Índex!A1" display="Torna a l'índex" xr:uid="{CAC951A2-A259-4F95-81BD-F7B5764B5821}"/>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8D6F6-F79E-4FBE-8FCE-44BB7C79F1E8}">
  <sheetPr codeName="Hoja3"/>
  <dimension ref="A1:M23"/>
  <sheetViews>
    <sheetView workbookViewId="0">
      <selection activeCell="B1" sqref="B1"/>
    </sheetView>
  </sheetViews>
  <sheetFormatPr defaultColWidth="11.42578125" defaultRowHeight="15" x14ac:dyDescent="0.25"/>
  <cols>
    <col min="1" max="1" width="21.7109375" customWidth="1"/>
    <col min="3" max="3" width="18.140625" customWidth="1"/>
    <col min="4" max="4" width="14.7109375" customWidth="1"/>
  </cols>
  <sheetData>
    <row r="1" spans="1:13" x14ac:dyDescent="0.25">
      <c r="A1" s="148"/>
      <c r="B1" s="148" t="s">
        <v>264</v>
      </c>
    </row>
    <row r="2" spans="1:13" x14ac:dyDescent="0.25">
      <c r="A2" s="148"/>
    </row>
    <row r="3" spans="1:13" ht="90.75" customHeight="1" x14ac:dyDescent="0.25">
      <c r="A3" s="148"/>
      <c r="B3" s="383" t="e" vm="1">
        <v>#VALUE!</v>
      </c>
      <c r="C3" s="390"/>
      <c r="D3" s="391"/>
      <c r="E3" s="392" t="s">
        <v>265</v>
      </c>
      <c r="F3" s="390"/>
      <c r="G3" s="390"/>
      <c r="H3" s="390"/>
      <c r="I3" s="390"/>
      <c r="J3" s="391"/>
    </row>
    <row r="4" spans="1:13" x14ac:dyDescent="0.25">
      <c r="A4" s="148"/>
      <c r="B4" s="148"/>
    </row>
    <row r="5" spans="1:13" ht="39" customHeight="1" x14ac:dyDescent="0.25">
      <c r="A5" s="148"/>
      <c r="B5" s="393" t="s">
        <v>266</v>
      </c>
      <c r="C5" s="394"/>
      <c r="D5" s="395" t="str">
        <f>Índex!A24</f>
        <v>PC01_Ind03</v>
      </c>
      <c r="E5" s="391"/>
      <c r="F5" s="393" t="s">
        <v>267</v>
      </c>
      <c r="G5" s="394"/>
      <c r="H5" s="395" t="str">
        <f>Índex!B24</f>
        <v>Sol·licituds de nou accés respecte a la oferta de places (Màsters)</v>
      </c>
      <c r="I5" s="390"/>
      <c r="J5" s="391"/>
    </row>
    <row r="6" spans="1:13" ht="31.5" customHeight="1" x14ac:dyDescent="0.25">
      <c r="A6" s="148"/>
      <c r="B6" s="393" t="s">
        <v>268</v>
      </c>
      <c r="C6" s="394"/>
      <c r="D6" s="396" t="str">
        <f>Índex!E24</f>
        <v>Doble de sol·licituds o més respecte al número de places</v>
      </c>
      <c r="E6" s="397"/>
      <c r="F6" s="393" t="s">
        <v>269</v>
      </c>
      <c r="G6" s="394"/>
      <c r="H6" s="395" t="s">
        <v>270</v>
      </c>
      <c r="I6" s="390"/>
      <c r="J6" s="391"/>
    </row>
    <row r="7" spans="1:13" ht="36" customHeight="1" x14ac:dyDescent="0.25">
      <c r="A7" s="148"/>
      <c r="B7" s="393" t="s">
        <v>271</v>
      </c>
      <c r="C7" s="394"/>
      <c r="D7" s="395" t="str">
        <f>Índex!C24</f>
        <v>Vicedeganat d'Estudis i  Programació</v>
      </c>
      <c r="E7" s="391"/>
      <c r="F7" s="393" t="s">
        <v>272</v>
      </c>
      <c r="G7" s="394"/>
      <c r="H7" s="395" t="str">
        <f>Índex!D24</f>
        <v>Responsable Gestió acadèmica</v>
      </c>
      <c r="I7" s="390"/>
      <c r="J7" s="391"/>
    </row>
    <row r="8" spans="1:13" ht="57.75" customHeight="1" x14ac:dyDescent="0.25">
      <c r="A8" s="148"/>
      <c r="B8" s="393" t="s">
        <v>273</v>
      </c>
      <c r="C8" s="394"/>
      <c r="D8" s="395" t="str">
        <f>Índex!G24</f>
        <v>PC01. Definició de perfils d'ingrés, graduació i accés als estudis</v>
      </c>
      <c r="E8" s="391"/>
      <c r="F8" s="393" t="s">
        <v>274</v>
      </c>
      <c r="G8" s="394"/>
      <c r="H8" s="395" t="s">
        <v>297</v>
      </c>
      <c r="I8" s="390"/>
      <c r="J8" s="391"/>
    </row>
    <row r="9" spans="1:13" x14ac:dyDescent="0.25">
      <c r="A9" s="148"/>
    </row>
    <row r="10" spans="1:13" x14ac:dyDescent="0.25">
      <c r="A10" s="148"/>
    </row>
    <row r="11" spans="1:13" ht="15.75" thickBot="1" x14ac:dyDescent="0.3"/>
    <row r="12" spans="1:13" ht="15.75" customHeight="1" thickBot="1" x14ac:dyDescent="0.3">
      <c r="A12" s="424" t="s">
        <v>359</v>
      </c>
      <c r="B12" s="425"/>
      <c r="C12" s="425"/>
      <c r="D12" s="425"/>
      <c r="E12" s="425"/>
      <c r="F12" s="425"/>
      <c r="G12" s="425"/>
      <c r="H12" s="425"/>
      <c r="I12" s="425"/>
      <c r="J12" s="425"/>
      <c r="K12" s="425"/>
      <c r="L12" s="425"/>
      <c r="M12" s="426"/>
    </row>
    <row r="13" spans="1:13" ht="15.75" thickBot="1" x14ac:dyDescent="0.3">
      <c r="A13" s="427" t="s">
        <v>360</v>
      </c>
      <c r="B13" s="424" t="s">
        <v>276</v>
      </c>
      <c r="C13" s="425"/>
      <c r="D13" s="424" t="s">
        <v>277</v>
      </c>
      <c r="E13" s="425"/>
      <c r="F13" s="424" t="s">
        <v>278</v>
      </c>
      <c r="G13" s="425"/>
      <c r="H13" s="424" t="s">
        <v>279</v>
      </c>
      <c r="I13" s="425"/>
      <c r="J13" s="429" t="s">
        <v>280</v>
      </c>
      <c r="K13" s="429"/>
      <c r="L13" s="430" t="s">
        <v>281</v>
      </c>
      <c r="M13" s="430"/>
    </row>
    <row r="14" spans="1:13" ht="15.75" thickBot="1" x14ac:dyDescent="0.3">
      <c r="A14" s="428"/>
      <c r="B14" s="49" t="s">
        <v>361</v>
      </c>
      <c r="C14" s="49" t="s">
        <v>362</v>
      </c>
      <c r="D14" s="49" t="s">
        <v>361</v>
      </c>
      <c r="E14" s="49" t="s">
        <v>362</v>
      </c>
      <c r="F14" s="49" t="s">
        <v>361</v>
      </c>
      <c r="G14" s="49" t="s">
        <v>362</v>
      </c>
      <c r="H14" s="49" t="s">
        <v>361</v>
      </c>
      <c r="I14" s="49" t="s">
        <v>362</v>
      </c>
      <c r="J14" s="226" t="s">
        <v>361</v>
      </c>
      <c r="K14" s="226" t="s">
        <v>362</v>
      </c>
      <c r="L14" s="227" t="s">
        <v>361</v>
      </c>
      <c r="M14" s="227" t="s">
        <v>362</v>
      </c>
    </row>
    <row r="15" spans="1:13" ht="15.75" thickBot="1" x14ac:dyDescent="0.3">
      <c r="A15" s="13" t="s">
        <v>329</v>
      </c>
      <c r="B15" s="288">
        <v>24</v>
      </c>
      <c r="C15" s="288">
        <v>141</v>
      </c>
      <c r="D15" s="288">
        <v>24</v>
      </c>
      <c r="E15" s="288">
        <v>112</v>
      </c>
      <c r="F15" s="288">
        <v>24</v>
      </c>
      <c r="G15" s="288">
        <v>146</v>
      </c>
      <c r="H15" s="288">
        <v>24</v>
      </c>
      <c r="I15" s="288">
        <v>138</v>
      </c>
      <c r="J15" s="296">
        <v>26</v>
      </c>
      <c r="K15" s="296">
        <v>181</v>
      </c>
      <c r="L15" s="297">
        <v>26</v>
      </c>
      <c r="M15" s="297">
        <v>157</v>
      </c>
    </row>
    <row r="16" spans="1:13" ht="27.75" thickBot="1" x14ac:dyDescent="0.3">
      <c r="A16" s="13" t="s">
        <v>363</v>
      </c>
      <c r="B16" s="288">
        <v>25</v>
      </c>
      <c r="C16" s="288">
        <v>80</v>
      </c>
      <c r="D16" s="288">
        <v>25</v>
      </c>
      <c r="E16" s="288">
        <v>80</v>
      </c>
      <c r="F16" s="288">
        <v>25</v>
      </c>
      <c r="G16" s="288">
        <v>85</v>
      </c>
      <c r="H16" s="288">
        <v>25</v>
      </c>
      <c r="I16" s="288">
        <v>78</v>
      </c>
      <c r="J16" s="296">
        <v>25</v>
      </c>
      <c r="K16" s="296">
        <v>69</v>
      </c>
      <c r="L16" s="297">
        <v>25</v>
      </c>
      <c r="M16" s="297">
        <v>95</v>
      </c>
    </row>
    <row r="17" spans="1:13" ht="27.75" thickBot="1" x14ac:dyDescent="0.3">
      <c r="A17" s="13" t="s">
        <v>331</v>
      </c>
      <c r="B17" s="288">
        <v>40</v>
      </c>
      <c r="C17" s="288">
        <v>121</v>
      </c>
      <c r="D17" s="288">
        <v>40</v>
      </c>
      <c r="E17" s="288">
        <v>154</v>
      </c>
      <c r="F17" s="288">
        <v>40</v>
      </c>
      <c r="G17" s="288">
        <v>175</v>
      </c>
      <c r="H17" s="288">
        <v>40</v>
      </c>
      <c r="I17" s="288">
        <v>134</v>
      </c>
      <c r="J17" s="296">
        <v>40</v>
      </c>
      <c r="K17" s="296">
        <v>129</v>
      </c>
      <c r="L17" s="297">
        <v>40</v>
      </c>
      <c r="M17" s="297">
        <v>146</v>
      </c>
    </row>
    <row r="18" spans="1:13" ht="15.75" thickBot="1" x14ac:dyDescent="0.3">
      <c r="A18" s="13" t="s">
        <v>332</v>
      </c>
      <c r="B18" s="288">
        <v>25</v>
      </c>
      <c r="C18" s="288">
        <v>81</v>
      </c>
      <c r="D18" s="288">
        <v>25</v>
      </c>
      <c r="E18" s="288">
        <v>89</v>
      </c>
      <c r="F18" s="288">
        <v>25</v>
      </c>
      <c r="G18" s="288">
        <v>95</v>
      </c>
      <c r="H18" s="288">
        <v>25</v>
      </c>
      <c r="I18" s="288">
        <v>94</v>
      </c>
      <c r="J18" s="296">
        <v>25</v>
      </c>
      <c r="K18" s="296">
        <v>101</v>
      </c>
      <c r="L18" s="297">
        <v>25</v>
      </c>
      <c r="M18" s="297">
        <v>94</v>
      </c>
    </row>
    <row r="19" spans="1:13" ht="27.75" thickBot="1" x14ac:dyDescent="0.3">
      <c r="A19" s="13" t="s">
        <v>333</v>
      </c>
      <c r="B19" s="288">
        <v>25</v>
      </c>
      <c r="C19" s="288">
        <v>86</v>
      </c>
      <c r="D19" s="288">
        <v>25</v>
      </c>
      <c r="E19" s="288">
        <v>86</v>
      </c>
      <c r="F19" s="288">
        <v>25</v>
      </c>
      <c r="G19" s="288">
        <v>67</v>
      </c>
      <c r="H19" s="288">
        <v>25</v>
      </c>
      <c r="I19" s="288">
        <v>93</v>
      </c>
      <c r="J19" s="296">
        <v>25</v>
      </c>
      <c r="K19" s="296">
        <v>63</v>
      </c>
      <c r="L19" s="297">
        <v>25</v>
      </c>
      <c r="M19" s="297">
        <v>97</v>
      </c>
    </row>
    <row r="20" spans="1:13" ht="27.75" thickBot="1" x14ac:dyDescent="0.3">
      <c r="A20" s="13" t="s">
        <v>334</v>
      </c>
      <c r="B20" s="288">
        <v>30</v>
      </c>
      <c r="C20" s="288">
        <v>72</v>
      </c>
      <c r="D20" s="288">
        <v>30</v>
      </c>
      <c r="E20" s="288">
        <v>78</v>
      </c>
      <c r="F20" s="288">
        <v>30</v>
      </c>
      <c r="G20" s="288">
        <v>75</v>
      </c>
      <c r="H20" s="288">
        <v>30</v>
      </c>
      <c r="I20" s="288">
        <v>58</v>
      </c>
      <c r="J20" s="296">
        <v>30</v>
      </c>
      <c r="K20" s="296">
        <v>61</v>
      </c>
      <c r="L20" s="297">
        <v>30</v>
      </c>
      <c r="M20" s="297">
        <v>84</v>
      </c>
    </row>
    <row r="21" spans="1:13" ht="15.75" thickBot="1" x14ac:dyDescent="0.3">
      <c r="A21" s="13" t="s">
        <v>335</v>
      </c>
      <c r="B21" s="288">
        <v>25</v>
      </c>
      <c r="C21" s="288">
        <v>103</v>
      </c>
      <c r="D21" s="288">
        <v>25</v>
      </c>
      <c r="E21" s="288">
        <v>92</v>
      </c>
      <c r="F21" s="288">
        <v>25</v>
      </c>
      <c r="G21" s="288">
        <v>119</v>
      </c>
      <c r="H21" s="288">
        <v>25</v>
      </c>
      <c r="I21" s="288">
        <v>110</v>
      </c>
      <c r="J21" s="296">
        <v>25</v>
      </c>
      <c r="K21" s="296">
        <v>141</v>
      </c>
      <c r="L21" s="297">
        <v>25</v>
      </c>
      <c r="M21" s="297">
        <v>185</v>
      </c>
    </row>
    <row r="22" spans="1:13" ht="15.75" thickBot="1" x14ac:dyDescent="0.3">
      <c r="A22" s="13" t="s">
        <v>337</v>
      </c>
      <c r="B22" s="288">
        <v>25</v>
      </c>
      <c r="C22" s="288">
        <v>62</v>
      </c>
      <c r="D22" s="288">
        <v>25</v>
      </c>
      <c r="E22" s="288">
        <v>85</v>
      </c>
      <c r="F22" s="288">
        <v>25</v>
      </c>
      <c r="G22" s="288">
        <v>103</v>
      </c>
      <c r="H22" s="288">
        <v>25</v>
      </c>
      <c r="I22" s="288">
        <v>90</v>
      </c>
      <c r="J22" s="296">
        <v>25</v>
      </c>
      <c r="K22" s="296">
        <v>80</v>
      </c>
      <c r="L22" s="297">
        <v>25</v>
      </c>
      <c r="M22" s="297">
        <v>63</v>
      </c>
    </row>
    <row r="23" spans="1:13" ht="15.75" thickBot="1" x14ac:dyDescent="0.3">
      <c r="A23" s="13" t="s">
        <v>338</v>
      </c>
      <c r="B23" s="288">
        <v>40</v>
      </c>
      <c r="C23" s="288">
        <v>121</v>
      </c>
      <c r="D23" s="288">
        <v>40</v>
      </c>
      <c r="E23" s="288">
        <v>99</v>
      </c>
      <c r="F23" s="288">
        <v>40</v>
      </c>
      <c r="G23" s="288">
        <v>99</v>
      </c>
      <c r="H23" s="288">
        <v>40</v>
      </c>
      <c r="I23" s="288">
        <v>80</v>
      </c>
      <c r="J23" s="296">
        <v>40</v>
      </c>
      <c r="K23" s="296">
        <v>88</v>
      </c>
      <c r="L23" s="297">
        <v>40</v>
      </c>
      <c r="M23" s="297">
        <v>84</v>
      </c>
    </row>
  </sheetData>
  <mergeCells count="26">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A12:M12"/>
    <mergeCell ref="A13:A14"/>
    <mergeCell ref="B13:C13"/>
    <mergeCell ref="D13:E13"/>
    <mergeCell ref="F13:G13"/>
    <mergeCell ref="H13:I13"/>
    <mergeCell ref="J13:K13"/>
    <mergeCell ref="L13:M13"/>
  </mergeCells>
  <phoneticPr fontId="15" type="noConversion"/>
  <conditionalFormatting sqref="C15">
    <cfRule type="cellIs" dxfId="476" priority="54" operator="lessThan">
      <formula>$B$15*2</formula>
    </cfRule>
  </conditionalFormatting>
  <conditionalFormatting sqref="C16">
    <cfRule type="cellIs" dxfId="475" priority="53" operator="lessThan">
      <formula>$B$16*2</formula>
    </cfRule>
  </conditionalFormatting>
  <conditionalFormatting sqref="C17">
    <cfRule type="cellIs" dxfId="474" priority="52" operator="lessThan">
      <formula>$B$17*2</formula>
    </cfRule>
  </conditionalFormatting>
  <conditionalFormatting sqref="C18">
    <cfRule type="cellIs" dxfId="473" priority="51" operator="lessThan">
      <formula>$B$18*2</formula>
    </cfRule>
  </conditionalFormatting>
  <conditionalFormatting sqref="C19">
    <cfRule type="cellIs" dxfId="472" priority="50" operator="lessThan">
      <formula>$B$19*2</formula>
    </cfRule>
  </conditionalFormatting>
  <conditionalFormatting sqref="C20">
    <cfRule type="cellIs" dxfId="471" priority="49" operator="lessThan">
      <formula>$B$20*2</formula>
    </cfRule>
  </conditionalFormatting>
  <conditionalFormatting sqref="C21">
    <cfRule type="cellIs" dxfId="470" priority="48" operator="lessThan">
      <formula>$B$21*2</formula>
    </cfRule>
  </conditionalFormatting>
  <conditionalFormatting sqref="C22">
    <cfRule type="cellIs" dxfId="469" priority="47" operator="lessThan">
      <formula>$B$22*2</formula>
    </cfRule>
  </conditionalFormatting>
  <conditionalFormatting sqref="C23">
    <cfRule type="cellIs" dxfId="468" priority="46" operator="lessThan">
      <formula>$B$23*2</formula>
    </cfRule>
  </conditionalFormatting>
  <conditionalFormatting sqref="E15">
    <cfRule type="cellIs" dxfId="467" priority="45" operator="lessThan">
      <formula>$D$15*2</formula>
    </cfRule>
  </conditionalFormatting>
  <conditionalFormatting sqref="E16">
    <cfRule type="cellIs" dxfId="466" priority="44" operator="lessThan">
      <formula>$D$16*2</formula>
    </cfRule>
  </conditionalFormatting>
  <conditionalFormatting sqref="E17">
    <cfRule type="cellIs" dxfId="465" priority="43" operator="lessThan">
      <formula>$D$17*2</formula>
    </cfRule>
  </conditionalFormatting>
  <conditionalFormatting sqref="E18">
    <cfRule type="cellIs" dxfId="464" priority="42" operator="lessThan">
      <formula>$D$18*2</formula>
    </cfRule>
  </conditionalFormatting>
  <conditionalFormatting sqref="E19">
    <cfRule type="cellIs" dxfId="463" priority="41" operator="lessThan">
      <formula>$D$19*2</formula>
    </cfRule>
  </conditionalFormatting>
  <conditionalFormatting sqref="E20">
    <cfRule type="cellIs" dxfId="462" priority="40" operator="lessThan">
      <formula>$D$20*2</formula>
    </cfRule>
  </conditionalFormatting>
  <conditionalFormatting sqref="E21">
    <cfRule type="cellIs" dxfId="461" priority="39" operator="lessThan">
      <formula>$D$21*2</formula>
    </cfRule>
  </conditionalFormatting>
  <conditionalFormatting sqref="E22">
    <cfRule type="cellIs" dxfId="460" priority="38" operator="lessThan">
      <formula>$D$22*2</formula>
    </cfRule>
  </conditionalFormatting>
  <conditionalFormatting sqref="E23">
    <cfRule type="cellIs" dxfId="459" priority="37" operator="lessThan">
      <formula>$D$23*2</formula>
    </cfRule>
  </conditionalFormatting>
  <conditionalFormatting sqref="G15">
    <cfRule type="cellIs" dxfId="458" priority="36" operator="lessThan">
      <formula>$F$15*2</formula>
    </cfRule>
  </conditionalFormatting>
  <conditionalFormatting sqref="G16">
    <cfRule type="cellIs" dxfId="457" priority="35" operator="lessThan">
      <formula>$F$16*2</formula>
    </cfRule>
  </conditionalFormatting>
  <conditionalFormatting sqref="G17">
    <cfRule type="cellIs" dxfId="456" priority="34" operator="lessThan">
      <formula>$F$17*2</formula>
    </cfRule>
  </conditionalFormatting>
  <conditionalFormatting sqref="G18">
    <cfRule type="cellIs" dxfId="455" priority="33" operator="lessThan">
      <formula>$F$18*2</formula>
    </cfRule>
  </conditionalFormatting>
  <conditionalFormatting sqref="G19">
    <cfRule type="cellIs" dxfId="454" priority="32" operator="lessThan">
      <formula>$F$19*2</formula>
    </cfRule>
  </conditionalFormatting>
  <conditionalFormatting sqref="G20">
    <cfRule type="cellIs" dxfId="453" priority="31" operator="lessThan">
      <formula>$F$20*2</formula>
    </cfRule>
  </conditionalFormatting>
  <conditionalFormatting sqref="G21">
    <cfRule type="cellIs" dxfId="452" priority="30" operator="lessThan">
      <formula>$F$21*2</formula>
    </cfRule>
  </conditionalFormatting>
  <conditionalFormatting sqref="G22">
    <cfRule type="cellIs" dxfId="451" priority="29" operator="lessThan">
      <formula>$F$22*2</formula>
    </cfRule>
  </conditionalFormatting>
  <conditionalFormatting sqref="G23">
    <cfRule type="cellIs" dxfId="450" priority="28" operator="lessThan">
      <formula>$F$23*2</formula>
    </cfRule>
  </conditionalFormatting>
  <conditionalFormatting sqref="I15">
    <cfRule type="cellIs" dxfId="449" priority="27" operator="lessThan">
      <formula>$H$15*2</formula>
    </cfRule>
  </conditionalFormatting>
  <conditionalFormatting sqref="I16">
    <cfRule type="cellIs" dxfId="448" priority="26" operator="lessThan">
      <formula>$H$16*2</formula>
    </cfRule>
  </conditionalFormatting>
  <conditionalFormatting sqref="I17">
    <cfRule type="cellIs" dxfId="447" priority="25" operator="lessThan">
      <formula>$H$17*2</formula>
    </cfRule>
  </conditionalFormatting>
  <conditionalFormatting sqref="I18">
    <cfRule type="cellIs" dxfId="446" priority="24" operator="lessThan">
      <formula>$H$18*2</formula>
    </cfRule>
  </conditionalFormatting>
  <conditionalFormatting sqref="I19">
    <cfRule type="cellIs" dxfId="445" priority="23" operator="lessThan">
      <formula>$H$19*2</formula>
    </cfRule>
  </conditionalFormatting>
  <conditionalFormatting sqref="I20">
    <cfRule type="cellIs" dxfId="444" priority="22" operator="lessThan">
      <formula>$H$20*2</formula>
    </cfRule>
  </conditionalFormatting>
  <conditionalFormatting sqref="I21">
    <cfRule type="cellIs" dxfId="443" priority="21" operator="lessThan">
      <formula>$H$21*2</formula>
    </cfRule>
  </conditionalFormatting>
  <conditionalFormatting sqref="I22">
    <cfRule type="cellIs" dxfId="442" priority="20" operator="lessThan">
      <formula>$H$22*2</formula>
    </cfRule>
  </conditionalFormatting>
  <conditionalFormatting sqref="I23">
    <cfRule type="cellIs" dxfId="441" priority="19" operator="lessThan">
      <formula>$H$23*2</formula>
    </cfRule>
  </conditionalFormatting>
  <conditionalFormatting sqref="K15">
    <cfRule type="cellIs" dxfId="440" priority="18" operator="lessThan">
      <formula>$J$15*2</formula>
    </cfRule>
  </conditionalFormatting>
  <conditionalFormatting sqref="K16">
    <cfRule type="cellIs" dxfId="439" priority="17" operator="lessThan">
      <formula>$J$16*2</formula>
    </cfRule>
  </conditionalFormatting>
  <conditionalFormatting sqref="K17">
    <cfRule type="cellIs" dxfId="438" priority="16" operator="lessThan">
      <formula>$J$17*2</formula>
    </cfRule>
  </conditionalFormatting>
  <conditionalFormatting sqref="K18">
    <cfRule type="cellIs" dxfId="437" priority="15" operator="lessThan">
      <formula>$J$18*2</formula>
    </cfRule>
  </conditionalFormatting>
  <conditionalFormatting sqref="K19">
    <cfRule type="cellIs" dxfId="436" priority="14" operator="lessThan">
      <formula>$J$19*2</formula>
    </cfRule>
  </conditionalFormatting>
  <conditionalFormatting sqref="K20">
    <cfRule type="cellIs" dxfId="435" priority="13" operator="lessThan">
      <formula>$J$20*2</formula>
    </cfRule>
  </conditionalFormatting>
  <conditionalFormatting sqref="K21">
    <cfRule type="cellIs" dxfId="434" priority="12" operator="lessThan">
      <formula>$J$21*2</formula>
    </cfRule>
  </conditionalFormatting>
  <conditionalFormatting sqref="K22">
    <cfRule type="cellIs" dxfId="433" priority="11" operator="lessThan">
      <formula>$J$22*2</formula>
    </cfRule>
  </conditionalFormatting>
  <conditionalFormatting sqref="K23">
    <cfRule type="cellIs" dxfId="432" priority="10" operator="lessThan">
      <formula>$J$23*2</formula>
    </cfRule>
  </conditionalFormatting>
  <conditionalFormatting sqref="M15">
    <cfRule type="cellIs" dxfId="431" priority="9" operator="lessThan">
      <formula>$L$15*2</formula>
    </cfRule>
  </conditionalFormatting>
  <conditionalFormatting sqref="M16">
    <cfRule type="cellIs" dxfId="430" priority="8" operator="lessThan">
      <formula>$L$16*2</formula>
    </cfRule>
  </conditionalFormatting>
  <conditionalFormatting sqref="M17">
    <cfRule type="cellIs" dxfId="429" priority="7" operator="lessThan">
      <formula>$L$17*2</formula>
    </cfRule>
  </conditionalFormatting>
  <conditionalFormatting sqref="M18">
    <cfRule type="cellIs" dxfId="428" priority="6" operator="lessThan">
      <formula>$L$18*2</formula>
    </cfRule>
  </conditionalFormatting>
  <conditionalFormatting sqref="M19">
    <cfRule type="cellIs" dxfId="427" priority="5" operator="lessThan">
      <formula>$L$19*2</formula>
    </cfRule>
  </conditionalFormatting>
  <conditionalFormatting sqref="M20">
    <cfRule type="cellIs" dxfId="426" priority="4" operator="lessThan">
      <formula>$L$20*2</formula>
    </cfRule>
  </conditionalFormatting>
  <conditionalFormatting sqref="M21">
    <cfRule type="cellIs" dxfId="425" priority="3" operator="lessThan">
      <formula>$L$21*2</formula>
    </cfRule>
  </conditionalFormatting>
  <conditionalFormatting sqref="M22">
    <cfRule type="cellIs" dxfId="424" priority="2" operator="lessThan">
      <formula>$L$22*2</formula>
    </cfRule>
  </conditionalFormatting>
  <conditionalFormatting sqref="M23">
    <cfRule type="cellIs" dxfId="423" priority="1" operator="lessThan">
      <formula>$L$23*2</formula>
    </cfRule>
  </conditionalFormatting>
  <hyperlinks>
    <hyperlink ref="B1" location="Índex!A1" display="Torna a l'índex" xr:uid="{2B81AB6E-E872-4338-8921-DB4A8266B37D}"/>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BA566-BFD1-4ABE-AD07-B72C0181C373}">
  <sheetPr codeName="Hoja4"/>
  <dimension ref="A1:J38"/>
  <sheetViews>
    <sheetView topLeftCell="E3" workbookViewId="0">
      <selection activeCell="H8" sqref="H8:J8"/>
    </sheetView>
  </sheetViews>
  <sheetFormatPr defaultColWidth="11.42578125" defaultRowHeight="15" x14ac:dyDescent="0.25"/>
  <cols>
    <col min="1" max="1" width="19" customWidth="1"/>
    <col min="3" max="3" width="15.5703125" customWidth="1"/>
    <col min="4" max="4" width="23" customWidth="1"/>
    <col min="5" max="5" width="12.42578125" customWidth="1"/>
  </cols>
  <sheetData>
    <row r="1" spans="1:10" x14ac:dyDescent="0.25">
      <c r="A1" s="149"/>
      <c r="B1" s="149" t="s">
        <v>264</v>
      </c>
    </row>
    <row r="2" spans="1:10" x14ac:dyDescent="0.25">
      <c r="A2" s="149"/>
    </row>
    <row r="3" spans="1:10" ht="98.25" customHeight="1" x14ac:dyDescent="0.25">
      <c r="A3" s="149"/>
      <c r="B3" s="383" t="e" vm="1">
        <v>#VALUE!</v>
      </c>
      <c r="C3" s="390"/>
      <c r="D3" s="391"/>
      <c r="E3" s="392" t="s">
        <v>265</v>
      </c>
      <c r="F3" s="390"/>
      <c r="G3" s="390"/>
      <c r="H3" s="390"/>
      <c r="I3" s="390"/>
      <c r="J3" s="391"/>
    </row>
    <row r="4" spans="1:10" x14ac:dyDescent="0.25">
      <c r="A4" s="149"/>
      <c r="B4" s="148"/>
    </row>
    <row r="5" spans="1:10" ht="51" customHeight="1" x14ac:dyDescent="0.25">
      <c r="A5" s="149"/>
      <c r="B5" s="393" t="s">
        <v>266</v>
      </c>
      <c r="C5" s="394"/>
      <c r="D5" s="395" t="str">
        <f>Índex!A25</f>
        <v xml:space="preserve">PC01_Ind04. </v>
      </c>
      <c r="E5" s="391"/>
      <c r="F5" s="393" t="s">
        <v>267</v>
      </c>
      <c r="G5" s="394"/>
      <c r="H5" s="395" t="str">
        <f>Índex!B25</f>
        <v>Valoració mitjana a l’afirmació “La formació rebuda m’ha permès millorar les capacitats per a l’activitat professional”</v>
      </c>
      <c r="I5" s="390"/>
      <c r="J5" s="391"/>
    </row>
    <row r="6" spans="1:10" x14ac:dyDescent="0.25">
      <c r="A6" s="149"/>
      <c r="B6" s="393" t="s">
        <v>268</v>
      </c>
      <c r="C6" s="394"/>
      <c r="D6" s="396" t="str">
        <f>Índex!E25</f>
        <v>≥Mitjana UAB</v>
      </c>
      <c r="E6" s="397"/>
      <c r="F6" s="393" t="s">
        <v>269</v>
      </c>
      <c r="G6" s="394"/>
      <c r="H6" s="395" t="s">
        <v>270</v>
      </c>
      <c r="I6" s="390"/>
      <c r="J6" s="391"/>
    </row>
    <row r="7" spans="1:10" x14ac:dyDescent="0.25">
      <c r="A7" s="149"/>
      <c r="B7" s="393" t="s">
        <v>271</v>
      </c>
      <c r="C7" s="394"/>
      <c r="D7" s="395" t="str">
        <f>Índex!C25</f>
        <v>Vicedeganat d'Estudis i  Programació</v>
      </c>
      <c r="E7" s="391"/>
      <c r="F7" s="393" t="s">
        <v>272</v>
      </c>
      <c r="G7" s="394"/>
      <c r="H7" s="395" t="str">
        <f>Índex!D25</f>
        <v>Gestió de qualitat</v>
      </c>
      <c r="I7" s="390"/>
      <c r="J7" s="391"/>
    </row>
    <row r="8" spans="1:10" ht="62.25" customHeight="1" x14ac:dyDescent="0.25">
      <c r="A8" s="149"/>
      <c r="B8" s="393" t="s">
        <v>273</v>
      </c>
      <c r="C8" s="394"/>
      <c r="D8" s="395" t="str">
        <f>Índex!G25</f>
        <v>PC01. Definició de perfils d'ingrés, graduació i accés als estudis</v>
      </c>
      <c r="E8" s="391"/>
      <c r="F8" s="393" t="s">
        <v>274</v>
      </c>
      <c r="G8" s="394"/>
      <c r="H8" s="395" t="s">
        <v>321</v>
      </c>
      <c r="I8" s="390"/>
      <c r="J8" s="391"/>
    </row>
    <row r="9" spans="1:10" x14ac:dyDescent="0.25">
      <c r="A9" s="149"/>
    </row>
    <row r="10" spans="1:10" x14ac:dyDescent="0.25">
      <c r="A10" s="149"/>
    </row>
    <row r="11" spans="1:10" ht="15.75" thickBot="1" x14ac:dyDescent="0.3">
      <c r="A11" s="9"/>
      <c r="B11" s="9"/>
      <c r="C11" s="9"/>
      <c r="D11" s="9"/>
      <c r="E11" s="9"/>
      <c r="F11" s="9"/>
      <c r="G11" s="9"/>
      <c r="H11" s="9"/>
    </row>
    <row r="12" spans="1:10" ht="23.25" customHeight="1" thickBot="1" x14ac:dyDescent="0.3">
      <c r="A12" s="403" t="s">
        <v>364</v>
      </c>
      <c r="B12" s="403"/>
      <c r="C12" s="403"/>
      <c r="D12" s="403"/>
      <c r="E12" s="403"/>
      <c r="F12" s="403"/>
      <c r="G12" s="403"/>
      <c r="H12" s="404"/>
    </row>
    <row r="13" spans="1:10" ht="15.75" thickBot="1" x14ac:dyDescent="0.3">
      <c r="A13" s="14" t="s">
        <v>323</v>
      </c>
      <c r="B13" s="29" t="s">
        <v>317</v>
      </c>
      <c r="C13" s="19" t="s">
        <v>318</v>
      </c>
      <c r="D13" s="19" t="s">
        <v>276</v>
      </c>
      <c r="E13" s="19" t="s">
        <v>278</v>
      </c>
      <c r="F13" s="19" t="s">
        <v>279</v>
      </c>
      <c r="G13" s="29" t="s">
        <v>280</v>
      </c>
      <c r="H13" s="230" t="s">
        <v>281</v>
      </c>
    </row>
    <row r="14" spans="1:10" ht="15.75" thickBot="1" x14ac:dyDescent="0.3">
      <c r="A14" s="15" t="s">
        <v>300</v>
      </c>
      <c r="B14" s="275">
        <v>3.27</v>
      </c>
      <c r="C14" s="309">
        <v>3.8</v>
      </c>
      <c r="D14" s="309">
        <v>3.75</v>
      </c>
      <c r="E14" s="309">
        <v>3.7</v>
      </c>
      <c r="F14" s="309">
        <v>3.59</v>
      </c>
      <c r="G14" s="268">
        <v>3.82</v>
      </c>
      <c r="H14" s="268" t="s">
        <v>324</v>
      </c>
    </row>
    <row r="15" spans="1:10" ht="15.75" thickBot="1" x14ac:dyDescent="0.3">
      <c r="A15" s="15" t="s">
        <v>301</v>
      </c>
      <c r="B15" s="275">
        <v>4.4400000000000004</v>
      </c>
      <c r="C15" s="309">
        <v>4.29</v>
      </c>
      <c r="D15" s="309">
        <v>3.48</v>
      </c>
      <c r="E15" s="309">
        <v>3.67</v>
      </c>
      <c r="F15" s="309">
        <v>3.5</v>
      </c>
      <c r="G15" s="268">
        <v>4.24</v>
      </c>
      <c r="H15" s="268" t="s">
        <v>324</v>
      </c>
    </row>
    <row r="16" spans="1:10" ht="15.75" thickBot="1" x14ac:dyDescent="0.3">
      <c r="A16" s="15" t="s">
        <v>302</v>
      </c>
      <c r="B16" s="275">
        <v>3.07</v>
      </c>
      <c r="C16" s="309">
        <v>3.64</v>
      </c>
      <c r="D16" s="309" t="s">
        <v>365</v>
      </c>
      <c r="E16" s="309">
        <v>3.71</v>
      </c>
      <c r="F16" s="309">
        <v>3.62</v>
      </c>
      <c r="G16" s="268">
        <v>4.38</v>
      </c>
      <c r="H16" s="268" t="s">
        <v>324</v>
      </c>
    </row>
    <row r="17" spans="1:9" ht="15.75" thickBot="1" x14ac:dyDescent="0.3">
      <c r="A17" s="15" t="s">
        <v>303</v>
      </c>
      <c r="B17" s="275">
        <v>3.92</v>
      </c>
      <c r="C17" s="309">
        <v>4</v>
      </c>
      <c r="D17" s="309">
        <v>3.8</v>
      </c>
      <c r="E17" s="309">
        <v>4.07</v>
      </c>
      <c r="F17" s="309">
        <v>3.64</v>
      </c>
      <c r="G17" s="268">
        <v>3.92</v>
      </c>
      <c r="H17" s="268" t="s">
        <v>324</v>
      </c>
    </row>
    <row r="18" spans="1:9" ht="27.75" thickBot="1" x14ac:dyDescent="0.3">
      <c r="A18" s="15" t="s">
        <v>325</v>
      </c>
      <c r="B18" s="275">
        <v>3.8</v>
      </c>
      <c r="C18" s="309">
        <v>3.91</v>
      </c>
      <c r="D18" s="309">
        <v>4.5</v>
      </c>
      <c r="E18" s="309">
        <v>3.63</v>
      </c>
      <c r="F18" s="309">
        <v>3.8</v>
      </c>
      <c r="G18" s="268">
        <v>4.05</v>
      </c>
      <c r="H18" s="268" t="s">
        <v>324</v>
      </c>
    </row>
    <row r="19" spans="1:9" ht="15.75" thickBot="1" x14ac:dyDescent="0.3">
      <c r="A19" s="15" t="s">
        <v>305</v>
      </c>
      <c r="B19" s="275">
        <v>3.71</v>
      </c>
      <c r="C19" s="309">
        <v>3.7</v>
      </c>
      <c r="D19" s="309">
        <v>4.3</v>
      </c>
      <c r="E19" s="309">
        <v>3.79</v>
      </c>
      <c r="F19" s="309">
        <v>3.93</v>
      </c>
      <c r="G19" s="268">
        <v>3.89</v>
      </c>
      <c r="H19" s="268" t="s">
        <v>324</v>
      </c>
    </row>
    <row r="20" spans="1:9" ht="15.75" thickBot="1" x14ac:dyDescent="0.3">
      <c r="A20" s="15" t="s">
        <v>306</v>
      </c>
      <c r="B20" s="275">
        <v>4.4400000000000004</v>
      </c>
      <c r="C20" s="309">
        <v>3.91</v>
      </c>
      <c r="D20" s="309">
        <v>4.4000000000000004</v>
      </c>
      <c r="E20" s="309">
        <v>4.05</v>
      </c>
      <c r="F20" s="309">
        <v>3.88</v>
      </c>
      <c r="G20" s="268">
        <v>4.2300000000000004</v>
      </c>
      <c r="H20" s="268" t="s">
        <v>324</v>
      </c>
    </row>
    <row r="21" spans="1:9" ht="15.75" thickBot="1" x14ac:dyDescent="0.3">
      <c r="A21" s="15" t="s">
        <v>326</v>
      </c>
      <c r="B21" s="275">
        <v>3.76</v>
      </c>
      <c r="C21" s="309">
        <v>3.88</v>
      </c>
      <c r="D21" s="309">
        <v>3.82</v>
      </c>
      <c r="E21" s="309">
        <v>3.8</v>
      </c>
      <c r="F21" s="309">
        <v>3.72</v>
      </c>
      <c r="G21" s="268">
        <v>4.07</v>
      </c>
      <c r="H21" s="268" t="s">
        <v>324</v>
      </c>
    </row>
    <row r="22" spans="1:9" ht="15.75" thickBot="1" x14ac:dyDescent="0.3">
      <c r="A22" s="16" t="s">
        <v>327</v>
      </c>
      <c r="B22" s="310">
        <v>3.77</v>
      </c>
      <c r="C22" s="311">
        <v>3.77</v>
      </c>
      <c r="D22" s="311">
        <v>3.61</v>
      </c>
      <c r="E22" s="311">
        <v>3.81</v>
      </c>
      <c r="F22" s="311">
        <v>3.81</v>
      </c>
      <c r="G22" s="312">
        <v>3.89</v>
      </c>
      <c r="H22" s="312" t="s">
        <v>324</v>
      </c>
    </row>
    <row r="25" spans="1:9" ht="15.75" thickBot="1" x14ac:dyDescent="0.3"/>
    <row r="26" spans="1:9" ht="15.75" thickBot="1" x14ac:dyDescent="0.3">
      <c r="A26" s="432" t="s">
        <v>366</v>
      </c>
      <c r="B26" s="432"/>
      <c r="C26" s="432"/>
      <c r="D26" s="432"/>
      <c r="E26" s="432"/>
      <c r="F26" s="432"/>
      <c r="G26" s="432"/>
      <c r="H26" s="432"/>
      <c r="I26" s="432"/>
    </row>
    <row r="27" spans="1:9" ht="15.75" thickBot="1" x14ac:dyDescent="0.3">
      <c r="A27" s="432" t="s">
        <v>328</v>
      </c>
      <c r="B27" s="432"/>
      <c r="C27" s="31" t="s">
        <v>317</v>
      </c>
      <c r="D27" s="30" t="s">
        <v>318</v>
      </c>
      <c r="E27" s="30" t="s">
        <v>276</v>
      </c>
      <c r="F27" s="30" t="s">
        <v>278</v>
      </c>
      <c r="G27" s="30" t="s">
        <v>279</v>
      </c>
      <c r="H27" s="31" t="s">
        <v>280</v>
      </c>
      <c r="I27" s="178" t="s">
        <v>281</v>
      </c>
    </row>
    <row r="28" spans="1:9" ht="15.75" thickBot="1" x14ac:dyDescent="0.3">
      <c r="A28" s="433" t="s">
        <v>367</v>
      </c>
      <c r="B28" s="433"/>
      <c r="C28" s="303" t="s">
        <v>324</v>
      </c>
      <c r="D28" s="304">
        <v>4.5999999999999996</v>
      </c>
      <c r="E28" s="304">
        <v>4.5599999999999996</v>
      </c>
      <c r="F28" s="304">
        <v>3.83</v>
      </c>
      <c r="G28" s="304">
        <v>4.67</v>
      </c>
      <c r="H28" s="305">
        <v>3.89</v>
      </c>
      <c r="I28" s="305" t="s">
        <v>324</v>
      </c>
    </row>
    <row r="29" spans="1:9" ht="28.5" customHeight="1" thickBot="1" x14ac:dyDescent="0.3">
      <c r="A29" s="433" t="s">
        <v>330</v>
      </c>
      <c r="B29" s="433"/>
      <c r="C29" s="303" t="s">
        <v>324</v>
      </c>
      <c r="D29" s="304">
        <v>5</v>
      </c>
      <c r="E29" s="304">
        <v>4</v>
      </c>
      <c r="F29" s="304">
        <v>4.22</v>
      </c>
      <c r="G29" s="304">
        <v>3.6</v>
      </c>
      <c r="H29" s="305">
        <v>4.17</v>
      </c>
      <c r="I29" s="305" t="s">
        <v>324</v>
      </c>
    </row>
    <row r="30" spans="1:9" ht="28.5" customHeight="1" thickBot="1" x14ac:dyDescent="0.3">
      <c r="A30" s="433" t="s">
        <v>331</v>
      </c>
      <c r="B30" s="433"/>
      <c r="C30" s="303">
        <v>3.6</v>
      </c>
      <c r="D30" s="304">
        <v>3.6</v>
      </c>
      <c r="E30" s="304">
        <v>3</v>
      </c>
      <c r="F30" s="304">
        <v>4.07</v>
      </c>
      <c r="G30" s="304">
        <v>4.47</v>
      </c>
      <c r="H30" s="305">
        <v>4.2</v>
      </c>
      <c r="I30" s="305" t="s">
        <v>324</v>
      </c>
    </row>
    <row r="31" spans="1:9" ht="15.75" thickBot="1" x14ac:dyDescent="0.3">
      <c r="A31" s="433" t="s">
        <v>332</v>
      </c>
      <c r="B31" s="433"/>
      <c r="C31" s="303" t="s">
        <v>324</v>
      </c>
      <c r="D31" s="304">
        <v>3.5</v>
      </c>
      <c r="E31" s="304"/>
      <c r="F31" s="304">
        <v>3.7</v>
      </c>
      <c r="G31" s="304">
        <v>3.86</v>
      </c>
      <c r="H31" s="305">
        <v>4.43</v>
      </c>
      <c r="I31" s="305" t="s">
        <v>324</v>
      </c>
    </row>
    <row r="32" spans="1:9" ht="28.5" customHeight="1" thickBot="1" x14ac:dyDescent="0.3">
      <c r="A32" s="433" t="s">
        <v>333</v>
      </c>
      <c r="B32" s="433"/>
      <c r="C32" s="303" t="s">
        <v>324</v>
      </c>
      <c r="D32" s="304">
        <v>4</v>
      </c>
      <c r="E32" s="304">
        <v>3.5</v>
      </c>
      <c r="F32" s="304">
        <v>3.3</v>
      </c>
      <c r="G32" s="304">
        <v>4</v>
      </c>
      <c r="H32" s="305">
        <v>4</v>
      </c>
      <c r="I32" s="305" t="s">
        <v>324</v>
      </c>
    </row>
    <row r="33" spans="1:9" ht="28.5" customHeight="1" thickBot="1" x14ac:dyDescent="0.3">
      <c r="A33" s="433" t="s">
        <v>334</v>
      </c>
      <c r="B33" s="433"/>
      <c r="C33" s="303" t="s">
        <v>324</v>
      </c>
      <c r="D33" s="304">
        <v>4</v>
      </c>
      <c r="E33" s="304">
        <v>4</v>
      </c>
      <c r="F33" s="304">
        <v>3.75</v>
      </c>
      <c r="G33" s="304">
        <v>4.2</v>
      </c>
      <c r="H33" s="305">
        <v>3.89</v>
      </c>
      <c r="I33" s="305" t="s">
        <v>324</v>
      </c>
    </row>
    <row r="34" spans="1:9" ht="15.75" thickBot="1" x14ac:dyDescent="0.3">
      <c r="A34" s="433" t="s">
        <v>368</v>
      </c>
      <c r="B34" s="433"/>
      <c r="C34" s="303" t="s">
        <v>324</v>
      </c>
      <c r="D34" s="304"/>
      <c r="E34" s="304">
        <v>3</v>
      </c>
      <c r="F34" s="304">
        <v>3.27</v>
      </c>
      <c r="G34" s="304">
        <v>2.5</v>
      </c>
      <c r="H34" s="305">
        <v>4.1399999999999997</v>
      </c>
      <c r="I34" s="305" t="s">
        <v>324</v>
      </c>
    </row>
    <row r="35" spans="1:9" ht="15.75" thickBot="1" x14ac:dyDescent="0.3">
      <c r="A35" s="433" t="s">
        <v>337</v>
      </c>
      <c r="B35" s="433"/>
      <c r="C35" s="303" t="s">
        <v>324</v>
      </c>
      <c r="D35" s="304">
        <v>3.2</v>
      </c>
      <c r="E35" s="304">
        <v>3</v>
      </c>
      <c r="F35" s="304">
        <v>3.82</v>
      </c>
      <c r="G35" s="304">
        <v>4.25</v>
      </c>
      <c r="H35" s="305">
        <v>3</v>
      </c>
      <c r="I35" s="305" t="s">
        <v>324</v>
      </c>
    </row>
    <row r="36" spans="1:9" ht="15.75" thickBot="1" x14ac:dyDescent="0.3">
      <c r="A36" s="433" t="s">
        <v>338</v>
      </c>
      <c r="B36" s="433"/>
      <c r="C36" s="303" t="s">
        <v>324</v>
      </c>
      <c r="D36" s="304">
        <v>3.5</v>
      </c>
      <c r="E36" s="304">
        <v>4</v>
      </c>
      <c r="F36" s="304">
        <v>3.33</v>
      </c>
      <c r="G36" s="304">
        <v>3.5</v>
      </c>
      <c r="H36" s="305">
        <v>4</v>
      </c>
      <c r="I36" s="305" t="s">
        <v>324</v>
      </c>
    </row>
    <row r="37" spans="1:9" ht="15.75" thickBot="1" x14ac:dyDescent="0.3">
      <c r="A37" s="433" t="s">
        <v>339</v>
      </c>
      <c r="B37" s="433"/>
      <c r="C37" s="303" t="s">
        <v>324</v>
      </c>
      <c r="D37" s="304">
        <v>3.94</v>
      </c>
      <c r="E37" s="304">
        <v>3.83</v>
      </c>
      <c r="F37" s="304">
        <v>3.73</v>
      </c>
      <c r="G37" s="304">
        <v>4</v>
      </c>
      <c r="H37" s="305">
        <v>3.99</v>
      </c>
      <c r="I37" s="305" t="s">
        <v>324</v>
      </c>
    </row>
    <row r="38" spans="1:9" ht="15.75" thickBot="1" x14ac:dyDescent="0.3">
      <c r="A38" s="431" t="s">
        <v>340</v>
      </c>
      <c r="B38" s="431"/>
      <c r="C38" s="306" t="s">
        <v>324</v>
      </c>
      <c r="D38" s="307">
        <v>3.77</v>
      </c>
      <c r="E38" s="307">
        <v>3.61</v>
      </c>
      <c r="F38" s="307">
        <v>3.81</v>
      </c>
      <c r="G38" s="307">
        <v>3.75</v>
      </c>
      <c r="H38" s="308">
        <v>3.96</v>
      </c>
      <c r="I38" s="308" t="s">
        <v>324</v>
      </c>
    </row>
  </sheetData>
  <mergeCells count="32">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A38:B38"/>
    <mergeCell ref="A12:H12"/>
    <mergeCell ref="A26:I26"/>
    <mergeCell ref="A30:B30"/>
    <mergeCell ref="A31:B31"/>
    <mergeCell ref="A32:B32"/>
    <mergeCell ref="A33:B33"/>
    <mergeCell ref="A34:B34"/>
    <mergeCell ref="A35:B35"/>
    <mergeCell ref="A27:B27"/>
    <mergeCell ref="A28:B28"/>
    <mergeCell ref="A29:B29"/>
    <mergeCell ref="A36:B36"/>
    <mergeCell ref="A37:B37"/>
  </mergeCells>
  <phoneticPr fontId="15" type="noConversion"/>
  <conditionalFormatting sqref="B14:B21">
    <cfRule type="cellIs" dxfId="422" priority="14" operator="lessThan">
      <formula>$B$22</formula>
    </cfRule>
  </conditionalFormatting>
  <conditionalFormatting sqref="C14:C21">
    <cfRule type="cellIs" dxfId="421" priority="13" operator="lessThan">
      <formula>$C$22</formula>
    </cfRule>
  </conditionalFormatting>
  <conditionalFormatting sqref="C28:C37">
    <cfRule type="cellIs" dxfId="420" priority="7" operator="lessThan">
      <formula>$C$38</formula>
    </cfRule>
  </conditionalFormatting>
  <conditionalFormatting sqref="D14:D21">
    <cfRule type="cellIs" dxfId="419" priority="12" operator="lessThan">
      <formula>$D$22</formula>
    </cfRule>
  </conditionalFormatting>
  <conditionalFormatting sqref="D28:D37">
    <cfRule type="cellIs" dxfId="418" priority="6" operator="lessThan">
      <formula>$D$38</formula>
    </cfRule>
  </conditionalFormatting>
  <conditionalFormatting sqref="E14:E21">
    <cfRule type="cellIs" dxfId="417" priority="11" operator="lessThan">
      <formula>$E$22</formula>
    </cfRule>
  </conditionalFormatting>
  <conditionalFormatting sqref="E28:E37">
    <cfRule type="cellIs" dxfId="416" priority="5" operator="lessThan">
      <formula>$E$38</formula>
    </cfRule>
  </conditionalFormatting>
  <conditionalFormatting sqref="F14:F21">
    <cfRule type="cellIs" dxfId="415" priority="10" operator="lessThan">
      <formula>$F$22</formula>
    </cfRule>
  </conditionalFormatting>
  <conditionalFormatting sqref="F28:F37">
    <cfRule type="cellIs" dxfId="414" priority="4" operator="lessThan">
      <formula>$F$38</formula>
    </cfRule>
  </conditionalFormatting>
  <conditionalFormatting sqref="G14:G21">
    <cfRule type="cellIs" dxfId="413" priority="9" operator="lessThan">
      <formula>$G$22</formula>
    </cfRule>
  </conditionalFormatting>
  <conditionalFormatting sqref="G28:G37">
    <cfRule type="cellIs" dxfId="412" priority="3" operator="lessThan">
      <formula>$G$38</formula>
    </cfRule>
  </conditionalFormatting>
  <conditionalFormatting sqref="H14:H21">
    <cfRule type="cellIs" dxfId="411" priority="8" operator="lessThan">
      <formula>$H$22</formula>
    </cfRule>
  </conditionalFormatting>
  <conditionalFormatting sqref="H28:H37">
    <cfRule type="cellIs" dxfId="410" priority="2" operator="lessThan">
      <formula>$H$38</formula>
    </cfRule>
  </conditionalFormatting>
  <conditionalFormatting sqref="I28:I37">
    <cfRule type="cellIs" dxfId="409" priority="1" operator="lessThan">
      <formula>$I$38</formula>
    </cfRule>
  </conditionalFormatting>
  <hyperlinks>
    <hyperlink ref="B1" location="Índex!A1" display="Torna a l'índex" xr:uid="{756058C7-AEA2-43BE-B0BB-6CD8BEFC2CB5}"/>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594F2-B286-49CF-BE75-2B7C80C4426A}">
  <sheetPr codeName="Hoja5"/>
  <dimension ref="A1:J66"/>
  <sheetViews>
    <sheetView topLeftCell="E3" workbookViewId="0">
      <selection activeCell="H8" sqref="H8:J8"/>
    </sheetView>
  </sheetViews>
  <sheetFormatPr defaultColWidth="11.42578125" defaultRowHeight="15" x14ac:dyDescent="0.25"/>
  <cols>
    <col min="1" max="1" width="32.28515625" customWidth="1"/>
    <col min="3" max="3" width="21.85546875" customWidth="1"/>
    <col min="4" max="4" width="16.85546875" customWidth="1"/>
  </cols>
  <sheetData>
    <row r="1" spans="1:10" x14ac:dyDescent="0.25">
      <c r="A1" s="149"/>
      <c r="B1" s="149" t="s">
        <v>264</v>
      </c>
    </row>
    <row r="2" spans="1:10" x14ac:dyDescent="0.25">
      <c r="A2" s="149"/>
    </row>
    <row r="3" spans="1:10" ht="90" customHeight="1" x14ac:dyDescent="0.25">
      <c r="A3" s="149"/>
      <c r="B3" s="383" t="e" vm="1">
        <v>#VALUE!</v>
      </c>
      <c r="C3" s="390"/>
      <c r="D3" s="391"/>
      <c r="E3" s="392" t="s">
        <v>265</v>
      </c>
      <c r="F3" s="390"/>
      <c r="G3" s="390"/>
      <c r="H3" s="390"/>
      <c r="I3" s="390"/>
      <c r="J3" s="391"/>
    </row>
    <row r="4" spans="1:10" x14ac:dyDescent="0.25">
      <c r="A4" s="149"/>
      <c r="B4" s="148"/>
    </row>
    <row r="5" spans="1:10" ht="57.75" customHeight="1" x14ac:dyDescent="0.25">
      <c r="A5" s="149"/>
      <c r="B5" s="393" t="s">
        <v>266</v>
      </c>
      <c r="C5" s="394"/>
      <c r="D5" s="395" t="str">
        <f>Índex!A26</f>
        <v xml:space="preserve">PC01_Ind05. </v>
      </c>
      <c r="E5" s="391"/>
      <c r="F5" s="393" t="s">
        <v>267</v>
      </c>
      <c r="G5" s="394"/>
      <c r="H5" s="395" t="str">
        <f>Índex!B26</f>
        <v>Valoració mitjana a les afirmacions “Tornaria a triar la mateixa titulació” i “Tornaria a triar la mateixa Universitat”</v>
      </c>
      <c r="I5" s="390"/>
      <c r="J5" s="391"/>
    </row>
    <row r="6" spans="1:10" ht="24.75" customHeight="1" x14ac:dyDescent="0.25">
      <c r="A6" s="149"/>
      <c r="B6" s="393" t="s">
        <v>268</v>
      </c>
      <c r="C6" s="394"/>
      <c r="D6" s="396" t="str">
        <f>Índex!E26</f>
        <v>≥Mitjana UAB</v>
      </c>
      <c r="E6" s="397"/>
      <c r="F6" s="393" t="s">
        <v>269</v>
      </c>
      <c r="G6" s="394"/>
      <c r="H6" s="395" t="s">
        <v>270</v>
      </c>
      <c r="I6" s="390"/>
      <c r="J6" s="391"/>
    </row>
    <row r="7" spans="1:10" ht="31.5" customHeight="1" x14ac:dyDescent="0.25">
      <c r="A7" s="149"/>
      <c r="B7" s="393" t="s">
        <v>271</v>
      </c>
      <c r="C7" s="394"/>
      <c r="D7" s="395" t="str">
        <f>Índex!C26</f>
        <v>Vicedeganat d'Estudis i  Programació</v>
      </c>
      <c r="E7" s="391"/>
      <c r="F7" s="393" t="s">
        <v>272</v>
      </c>
      <c r="G7" s="394"/>
      <c r="H7" s="395" t="str">
        <f>Índex!D26</f>
        <v>Gestió de qualitat</v>
      </c>
      <c r="I7" s="390"/>
      <c r="J7" s="391"/>
    </row>
    <row r="8" spans="1:10" ht="87" customHeight="1" x14ac:dyDescent="0.25">
      <c r="A8" s="149"/>
      <c r="B8" s="393" t="s">
        <v>273</v>
      </c>
      <c r="C8" s="394"/>
      <c r="D8" s="395" t="str">
        <f>Índex!G26</f>
        <v>PC01. Definició de perfils d'ingrés, graduació i accés als estudis</v>
      </c>
      <c r="E8" s="391"/>
      <c r="F8" s="393" t="s">
        <v>274</v>
      </c>
      <c r="G8" s="394"/>
      <c r="H8" s="395" t="s">
        <v>321</v>
      </c>
      <c r="I8" s="390"/>
      <c r="J8" s="391"/>
    </row>
    <row r="9" spans="1:10" x14ac:dyDescent="0.25">
      <c r="A9" s="149"/>
    </row>
    <row r="10" spans="1:10" x14ac:dyDescent="0.25">
      <c r="A10" s="149"/>
    </row>
    <row r="11" spans="1:10" ht="15.75" thickBot="1" x14ac:dyDescent="0.3"/>
    <row r="12" spans="1:10" ht="15.75" thickBot="1" x14ac:dyDescent="0.3">
      <c r="A12" s="434" t="s">
        <v>369</v>
      </c>
      <c r="B12" s="434"/>
      <c r="C12" s="434"/>
      <c r="D12" s="434"/>
      <c r="E12" s="434"/>
      <c r="F12" s="434"/>
      <c r="G12" s="434"/>
      <c r="H12" s="434"/>
    </row>
    <row r="13" spans="1:10" ht="15.75" thickBot="1" x14ac:dyDescent="0.3">
      <c r="A13" s="32" t="s">
        <v>370</v>
      </c>
      <c r="B13" s="33" t="s">
        <v>317</v>
      </c>
      <c r="C13" s="32" t="s">
        <v>318</v>
      </c>
      <c r="D13" s="32" t="s">
        <v>276</v>
      </c>
      <c r="E13" s="32" t="s">
        <v>278</v>
      </c>
      <c r="F13" s="32" t="s">
        <v>279</v>
      </c>
      <c r="G13" s="33" t="s">
        <v>280</v>
      </c>
      <c r="H13" s="224" t="s">
        <v>281</v>
      </c>
    </row>
    <row r="14" spans="1:10" ht="15.75" thickBot="1" x14ac:dyDescent="0.3">
      <c r="A14" s="34" t="s">
        <v>300</v>
      </c>
      <c r="B14" s="42">
        <v>0.72729999999999995</v>
      </c>
      <c r="C14" s="319">
        <v>0.73329999999999995</v>
      </c>
      <c r="D14" s="319">
        <v>0.83330000000000004</v>
      </c>
      <c r="E14" s="319">
        <v>0.65</v>
      </c>
      <c r="F14" s="319">
        <v>0.83330000000000004</v>
      </c>
      <c r="G14" s="161">
        <v>0.63639999999999997</v>
      </c>
      <c r="H14" s="152" t="s">
        <v>324</v>
      </c>
    </row>
    <row r="15" spans="1:10" ht="15.75" thickBot="1" x14ac:dyDescent="0.3">
      <c r="A15" s="34" t="s">
        <v>301</v>
      </c>
      <c r="B15" s="42">
        <v>0.88890000000000002</v>
      </c>
      <c r="C15" s="319">
        <v>1</v>
      </c>
      <c r="D15" s="319">
        <v>0.72729999999999995</v>
      </c>
      <c r="E15" s="319">
        <v>0.92589999999999995</v>
      </c>
      <c r="F15" s="319">
        <v>0.8</v>
      </c>
      <c r="G15" s="161">
        <v>0.76470000000000005</v>
      </c>
      <c r="H15" s="152" t="s">
        <v>324</v>
      </c>
    </row>
    <row r="16" spans="1:10" ht="15.75" thickBot="1" x14ac:dyDescent="0.3">
      <c r="A16" s="34" t="s">
        <v>302</v>
      </c>
      <c r="B16" s="42">
        <v>0.5</v>
      </c>
      <c r="C16" s="319">
        <v>0.81820000000000004</v>
      </c>
      <c r="D16" s="319" t="s">
        <v>365</v>
      </c>
      <c r="E16" s="319">
        <v>0.72729999999999995</v>
      </c>
      <c r="F16" s="319">
        <v>0.69230000000000003</v>
      </c>
      <c r="G16" s="161">
        <v>0.6875</v>
      </c>
      <c r="H16" s="152" t="s">
        <v>324</v>
      </c>
    </row>
    <row r="17" spans="1:9" ht="15.75" thickBot="1" x14ac:dyDescent="0.3">
      <c r="A17" s="34" t="s">
        <v>303</v>
      </c>
      <c r="B17" s="42">
        <v>0.69230000000000003</v>
      </c>
      <c r="C17" s="319">
        <v>0.83330000000000004</v>
      </c>
      <c r="D17" s="319">
        <v>0.8</v>
      </c>
      <c r="E17" s="319">
        <v>0.89290000000000003</v>
      </c>
      <c r="F17" s="319">
        <v>0.60870000000000002</v>
      </c>
      <c r="G17" s="161">
        <v>0.79169999999999996</v>
      </c>
      <c r="H17" s="152" t="s">
        <v>324</v>
      </c>
    </row>
    <row r="18" spans="1:9" ht="15.75" thickBot="1" x14ac:dyDescent="0.3">
      <c r="A18" s="34" t="s">
        <v>325</v>
      </c>
      <c r="B18" s="42">
        <v>0.72</v>
      </c>
      <c r="C18" s="319">
        <v>0.72729999999999995</v>
      </c>
      <c r="D18" s="319">
        <v>0.66669999999999996</v>
      </c>
      <c r="E18" s="319">
        <v>0.5</v>
      </c>
      <c r="F18" s="319">
        <v>0.75</v>
      </c>
      <c r="G18" s="161">
        <v>0.9</v>
      </c>
      <c r="H18" s="152" t="s">
        <v>324</v>
      </c>
    </row>
    <row r="19" spans="1:9" ht="15.75" thickBot="1" x14ac:dyDescent="0.3">
      <c r="A19" s="34" t="s">
        <v>305</v>
      </c>
      <c r="B19" s="42">
        <v>1</v>
      </c>
      <c r="C19" s="319">
        <v>0.5</v>
      </c>
      <c r="D19" s="319">
        <v>0.7</v>
      </c>
      <c r="E19" s="319">
        <v>0.83330000000000004</v>
      </c>
      <c r="F19" s="319">
        <v>0.8</v>
      </c>
      <c r="G19" s="161">
        <v>0.72219999999999995</v>
      </c>
      <c r="H19" s="152" t="s">
        <v>324</v>
      </c>
    </row>
    <row r="20" spans="1:9" ht="15.75" thickBot="1" x14ac:dyDescent="0.3">
      <c r="A20" s="34" t="s">
        <v>306</v>
      </c>
      <c r="B20" s="42">
        <v>0.77780000000000005</v>
      </c>
      <c r="C20" s="319">
        <v>0.81820000000000004</v>
      </c>
      <c r="D20" s="319">
        <v>0.6</v>
      </c>
      <c r="E20" s="319">
        <v>0.66669999999999996</v>
      </c>
      <c r="F20" s="319">
        <v>0.76</v>
      </c>
      <c r="G20" s="161">
        <v>0.92310000000000003</v>
      </c>
      <c r="H20" s="152" t="s">
        <v>324</v>
      </c>
    </row>
    <row r="21" spans="1:9" ht="15.75" thickBot="1" x14ac:dyDescent="0.3">
      <c r="A21" s="34" t="s">
        <v>326</v>
      </c>
      <c r="B21" s="42">
        <v>0.72729999999999995</v>
      </c>
      <c r="C21" s="319">
        <v>0.77110000000000001</v>
      </c>
      <c r="D21" s="319">
        <v>0.73680000000000001</v>
      </c>
      <c r="E21" s="319">
        <v>0.753</v>
      </c>
      <c r="F21" s="319">
        <v>0.74419999999999997</v>
      </c>
      <c r="G21" s="161">
        <v>0.78149999999999997</v>
      </c>
      <c r="H21" s="152" t="s">
        <v>324</v>
      </c>
    </row>
    <row r="22" spans="1:9" ht="15.75" thickBot="1" x14ac:dyDescent="0.3">
      <c r="A22" s="36" t="s">
        <v>327</v>
      </c>
      <c r="B22" s="320">
        <v>0.75</v>
      </c>
      <c r="C22" s="321">
        <v>0.72770000000000001</v>
      </c>
      <c r="D22" s="321">
        <v>0.70169999999999999</v>
      </c>
      <c r="E22" s="321">
        <v>0.73</v>
      </c>
      <c r="F22" s="321">
        <v>0.7319</v>
      </c>
      <c r="G22" s="322">
        <v>0.74</v>
      </c>
      <c r="H22" s="323" t="s">
        <v>324</v>
      </c>
    </row>
    <row r="24" spans="1:9" ht="15.75" thickBot="1" x14ac:dyDescent="0.3"/>
    <row r="25" spans="1:9" ht="15.75" thickBot="1" x14ac:dyDescent="0.3">
      <c r="A25" s="434" t="s">
        <v>371</v>
      </c>
      <c r="B25" s="434"/>
      <c r="C25" s="434"/>
      <c r="D25" s="434"/>
      <c r="E25" s="434"/>
      <c r="F25" s="434"/>
      <c r="G25" s="434"/>
      <c r="H25" s="434"/>
      <c r="I25" s="434"/>
    </row>
    <row r="26" spans="1:9" ht="15.75" thickBot="1" x14ac:dyDescent="0.3">
      <c r="A26" s="434" t="s">
        <v>370</v>
      </c>
      <c r="B26" s="434"/>
      <c r="C26" s="33" t="s">
        <v>317</v>
      </c>
      <c r="D26" s="32" t="s">
        <v>318</v>
      </c>
      <c r="E26" s="32" t="s">
        <v>276</v>
      </c>
      <c r="F26" s="32" t="s">
        <v>278</v>
      </c>
      <c r="G26" s="32" t="s">
        <v>279</v>
      </c>
      <c r="H26" s="33" t="s">
        <v>280</v>
      </c>
      <c r="I26" s="224" t="s">
        <v>281</v>
      </c>
    </row>
    <row r="27" spans="1:9" ht="15.75" thickBot="1" x14ac:dyDescent="0.3">
      <c r="A27" s="435" t="s">
        <v>300</v>
      </c>
      <c r="B27" s="435"/>
      <c r="C27" s="42">
        <v>0.72729999999999995</v>
      </c>
      <c r="D27" s="319">
        <v>0.93330000000000002</v>
      </c>
      <c r="E27" s="319">
        <v>0.91669999999999996</v>
      </c>
      <c r="F27" s="319">
        <v>0.8</v>
      </c>
      <c r="G27" s="319">
        <v>0.94440000000000002</v>
      </c>
      <c r="H27" s="161">
        <v>1</v>
      </c>
      <c r="I27" s="161" t="s">
        <v>324</v>
      </c>
    </row>
    <row r="28" spans="1:9" ht="15.75" thickBot="1" x14ac:dyDescent="0.3">
      <c r="A28" s="435" t="s">
        <v>301</v>
      </c>
      <c r="B28" s="435"/>
      <c r="C28" s="42">
        <v>0.88890000000000002</v>
      </c>
      <c r="D28" s="319">
        <v>1</v>
      </c>
      <c r="E28" s="319">
        <v>0.81820000000000004</v>
      </c>
      <c r="F28" s="319">
        <v>0.77780000000000005</v>
      </c>
      <c r="G28" s="319">
        <v>0.86670000000000003</v>
      </c>
      <c r="H28" s="161">
        <v>0.94120000000000004</v>
      </c>
      <c r="I28" s="161" t="s">
        <v>324</v>
      </c>
    </row>
    <row r="29" spans="1:9" ht="15.75" thickBot="1" x14ac:dyDescent="0.3">
      <c r="A29" s="435" t="s">
        <v>302</v>
      </c>
      <c r="B29" s="435"/>
      <c r="C29" s="42">
        <v>0.42859999999999998</v>
      </c>
      <c r="D29" s="319">
        <v>0.90910000000000002</v>
      </c>
      <c r="E29" s="319"/>
      <c r="F29" s="319">
        <v>0.81820000000000004</v>
      </c>
      <c r="G29" s="319">
        <v>0.76919999999999999</v>
      </c>
      <c r="H29" s="161">
        <v>0.75</v>
      </c>
      <c r="I29" s="161" t="s">
        <v>324</v>
      </c>
    </row>
    <row r="30" spans="1:9" ht="15.75" thickBot="1" x14ac:dyDescent="0.3">
      <c r="A30" s="435" t="s">
        <v>303</v>
      </c>
      <c r="B30" s="435"/>
      <c r="C30" s="42">
        <v>0.84619999999999995</v>
      </c>
      <c r="D30" s="319">
        <v>0.94440000000000002</v>
      </c>
      <c r="E30" s="319">
        <v>0.8</v>
      </c>
      <c r="F30" s="319">
        <v>0.92859999999999998</v>
      </c>
      <c r="G30" s="319">
        <v>0.91300000000000003</v>
      </c>
      <c r="H30" s="161">
        <v>0.95830000000000004</v>
      </c>
      <c r="I30" s="161" t="s">
        <v>324</v>
      </c>
    </row>
    <row r="31" spans="1:9" ht="15.75" thickBot="1" x14ac:dyDescent="0.3">
      <c r="A31" s="435" t="s">
        <v>325</v>
      </c>
      <c r="B31" s="435"/>
      <c r="C31" s="42">
        <v>0.72</v>
      </c>
      <c r="D31" s="319">
        <v>0.81820000000000004</v>
      </c>
      <c r="E31" s="319">
        <v>1</v>
      </c>
      <c r="F31" s="319">
        <v>0.83330000000000004</v>
      </c>
      <c r="G31" s="319">
        <v>0.8</v>
      </c>
      <c r="H31" s="161">
        <v>0.8</v>
      </c>
      <c r="I31" s="161" t="s">
        <v>324</v>
      </c>
    </row>
    <row r="32" spans="1:9" ht="15.75" thickBot="1" x14ac:dyDescent="0.3">
      <c r="A32" s="435" t="s">
        <v>305</v>
      </c>
      <c r="B32" s="435"/>
      <c r="C32" s="42">
        <v>0.85709999999999997</v>
      </c>
      <c r="D32" s="319">
        <v>0.7</v>
      </c>
      <c r="E32" s="319">
        <v>1</v>
      </c>
      <c r="F32" s="319">
        <v>0.875</v>
      </c>
      <c r="G32" s="319">
        <v>0.93330000000000002</v>
      </c>
      <c r="H32" s="161">
        <v>0.77780000000000005</v>
      </c>
      <c r="I32" s="161" t="s">
        <v>324</v>
      </c>
    </row>
    <row r="33" spans="1:9" ht="15.75" thickBot="1" x14ac:dyDescent="0.3">
      <c r="A33" s="435" t="s">
        <v>306</v>
      </c>
      <c r="B33" s="435"/>
      <c r="C33" s="42">
        <v>0.88890000000000002</v>
      </c>
      <c r="D33" s="319">
        <v>0.90910000000000002</v>
      </c>
      <c r="E33" s="319">
        <v>0.8</v>
      </c>
      <c r="F33" s="319">
        <v>0.71430000000000005</v>
      </c>
      <c r="G33" s="319">
        <v>0.96</v>
      </c>
      <c r="H33" s="161">
        <v>1</v>
      </c>
      <c r="I33" s="161" t="s">
        <v>324</v>
      </c>
    </row>
    <row r="34" spans="1:9" ht="15.75" thickBot="1" x14ac:dyDescent="0.3">
      <c r="A34" s="435" t="s">
        <v>326</v>
      </c>
      <c r="B34" s="435"/>
      <c r="C34" s="42" t="s">
        <v>372</v>
      </c>
      <c r="D34" s="319">
        <v>0.89159999999999995</v>
      </c>
      <c r="E34" s="319">
        <v>0.86839999999999995</v>
      </c>
      <c r="F34" s="319">
        <v>0.82530000000000003</v>
      </c>
      <c r="G34" s="319">
        <v>0.89149999999999996</v>
      </c>
      <c r="H34" s="161">
        <v>0.88239999999999996</v>
      </c>
      <c r="I34" s="161" t="s">
        <v>324</v>
      </c>
    </row>
    <row r="35" spans="1:9" ht="15.75" thickBot="1" x14ac:dyDescent="0.3">
      <c r="A35" s="436" t="s">
        <v>327</v>
      </c>
      <c r="B35" s="436"/>
      <c r="C35" s="320">
        <v>0.78520000000000001</v>
      </c>
      <c r="D35" s="321">
        <v>0.80940000000000001</v>
      </c>
      <c r="E35" s="321">
        <v>0.79800000000000004</v>
      </c>
      <c r="F35" s="321">
        <v>0.80389999999999995</v>
      </c>
      <c r="G35" s="321">
        <v>0.80059999999999998</v>
      </c>
      <c r="H35" s="322">
        <v>0.79730000000000001</v>
      </c>
      <c r="I35" s="322" t="s">
        <v>324</v>
      </c>
    </row>
    <row r="38" spans="1:9" ht="15.75" thickBot="1" x14ac:dyDescent="0.3"/>
    <row r="39" spans="1:9" ht="15.75" thickBot="1" x14ac:dyDescent="0.3">
      <c r="A39" s="434" t="s">
        <v>369</v>
      </c>
      <c r="B39" s="434"/>
      <c r="C39" s="434"/>
      <c r="D39" s="434"/>
      <c r="E39" s="434"/>
      <c r="F39" s="434"/>
      <c r="G39" s="434"/>
      <c r="H39" s="434"/>
    </row>
    <row r="40" spans="1:9" ht="15.75" thickBot="1" x14ac:dyDescent="0.3">
      <c r="A40" s="32" t="s">
        <v>328</v>
      </c>
      <c r="B40" s="33" t="s">
        <v>317</v>
      </c>
      <c r="C40" s="32" t="s">
        <v>318</v>
      </c>
      <c r="D40" s="32" t="s">
        <v>276</v>
      </c>
      <c r="E40" s="32" t="s">
        <v>278</v>
      </c>
      <c r="F40" s="32" t="s">
        <v>279</v>
      </c>
      <c r="G40" s="33" t="s">
        <v>280</v>
      </c>
      <c r="H40" s="224" t="s">
        <v>281</v>
      </c>
    </row>
    <row r="41" spans="1:9" ht="15.75" thickBot="1" x14ac:dyDescent="0.3">
      <c r="A41" s="35" t="s">
        <v>329</v>
      </c>
      <c r="B41" s="42" t="s">
        <v>324</v>
      </c>
      <c r="C41" s="319">
        <v>1</v>
      </c>
      <c r="D41" s="319">
        <v>0.55559999999999998</v>
      </c>
      <c r="E41" s="319">
        <v>0.84619999999999995</v>
      </c>
      <c r="F41" s="319">
        <v>0.85709999999999997</v>
      </c>
      <c r="G41" s="161">
        <v>0.66669999999999996</v>
      </c>
      <c r="H41" s="161" t="s">
        <v>324</v>
      </c>
    </row>
    <row r="42" spans="1:9" ht="27.75" thickBot="1" x14ac:dyDescent="0.3">
      <c r="A42" s="35" t="s">
        <v>330</v>
      </c>
      <c r="B42" s="42" t="s">
        <v>324</v>
      </c>
      <c r="C42" s="319">
        <v>0</v>
      </c>
      <c r="D42" s="319">
        <v>0.5</v>
      </c>
      <c r="E42" s="319">
        <v>0.66669999999999996</v>
      </c>
      <c r="F42" s="319">
        <v>0.6</v>
      </c>
      <c r="G42" s="161">
        <v>0.83330000000000004</v>
      </c>
      <c r="H42" s="161" t="s">
        <v>324</v>
      </c>
    </row>
    <row r="43" spans="1:9" ht="27.75" thickBot="1" x14ac:dyDescent="0.3">
      <c r="A43" s="35" t="s">
        <v>331</v>
      </c>
      <c r="B43" s="42">
        <v>0.4</v>
      </c>
      <c r="C43" s="319">
        <v>0.8</v>
      </c>
      <c r="D43" s="319">
        <v>0.75</v>
      </c>
      <c r="E43" s="319">
        <v>0.5333</v>
      </c>
      <c r="F43" s="319">
        <v>0.88239999999999996</v>
      </c>
      <c r="G43" s="161">
        <v>0.6</v>
      </c>
      <c r="H43" s="161" t="s">
        <v>324</v>
      </c>
    </row>
    <row r="44" spans="1:9" ht="15.75" thickBot="1" x14ac:dyDescent="0.3">
      <c r="A44" s="35" t="s">
        <v>332</v>
      </c>
      <c r="B44" s="42" t="s">
        <v>324</v>
      </c>
      <c r="C44" s="319">
        <v>1</v>
      </c>
      <c r="D44" s="319"/>
      <c r="E44" s="319">
        <v>0.6</v>
      </c>
      <c r="F44" s="319">
        <v>0.625</v>
      </c>
      <c r="G44" s="161">
        <v>0.85709999999999997</v>
      </c>
      <c r="H44" s="161" t="s">
        <v>324</v>
      </c>
    </row>
    <row r="45" spans="1:9" ht="27.75" thickBot="1" x14ac:dyDescent="0.3">
      <c r="A45" s="35" t="s">
        <v>333</v>
      </c>
      <c r="B45" s="42" t="s">
        <v>324</v>
      </c>
      <c r="C45" s="319">
        <v>0</v>
      </c>
      <c r="D45" s="319">
        <v>1</v>
      </c>
      <c r="E45" s="319">
        <v>0.7</v>
      </c>
      <c r="F45" s="319">
        <v>1</v>
      </c>
      <c r="G45" s="161">
        <v>0.625</v>
      </c>
      <c r="H45" s="161" t="s">
        <v>324</v>
      </c>
    </row>
    <row r="46" spans="1:9" ht="27.75" thickBot="1" x14ac:dyDescent="0.3">
      <c r="A46" s="35" t="s">
        <v>334</v>
      </c>
      <c r="B46" s="42" t="s">
        <v>324</v>
      </c>
      <c r="C46" s="319">
        <v>0.75</v>
      </c>
      <c r="D46" s="319">
        <v>0.66669999999999996</v>
      </c>
      <c r="E46" s="319">
        <v>0.875</v>
      </c>
      <c r="F46" s="319">
        <v>1</v>
      </c>
      <c r="G46" s="161">
        <v>0.66669999999999996</v>
      </c>
      <c r="H46" s="161" t="s">
        <v>324</v>
      </c>
    </row>
    <row r="47" spans="1:9" ht="15.75" thickBot="1" x14ac:dyDescent="0.3">
      <c r="A47" s="35" t="s">
        <v>335</v>
      </c>
      <c r="B47" s="42" t="s">
        <v>324</v>
      </c>
      <c r="C47" s="319"/>
      <c r="D47" s="319">
        <v>0.5</v>
      </c>
      <c r="E47" s="319">
        <v>0.33329999999999999</v>
      </c>
      <c r="F47" s="319">
        <v>0.25</v>
      </c>
      <c r="G47" s="161">
        <v>0.85709999999999997</v>
      </c>
      <c r="H47" s="161" t="s">
        <v>324</v>
      </c>
    </row>
    <row r="48" spans="1:9" ht="15.75" thickBot="1" x14ac:dyDescent="0.3">
      <c r="A48" s="35" t="s">
        <v>337</v>
      </c>
      <c r="B48" s="42" t="s">
        <v>324</v>
      </c>
      <c r="C48" s="319">
        <v>0.4</v>
      </c>
      <c r="D48" s="319">
        <v>1</v>
      </c>
      <c r="E48" s="319">
        <v>0.81820000000000004</v>
      </c>
      <c r="F48" s="319">
        <v>0.5</v>
      </c>
      <c r="G48" s="161">
        <v>0.28570000000000001</v>
      </c>
      <c r="H48" s="161" t="s">
        <v>324</v>
      </c>
    </row>
    <row r="49" spans="1:8" ht="15.75" thickBot="1" x14ac:dyDescent="0.3">
      <c r="A49" s="35" t="s">
        <v>338</v>
      </c>
      <c r="B49" s="42" t="s">
        <v>324</v>
      </c>
      <c r="C49" s="319">
        <v>0.75</v>
      </c>
      <c r="D49" s="319">
        <v>0.6</v>
      </c>
      <c r="E49" s="319">
        <v>0.5</v>
      </c>
      <c r="F49" s="319">
        <v>0.6</v>
      </c>
      <c r="G49" s="161">
        <v>0.88890000000000002</v>
      </c>
      <c r="H49" s="161" t="s">
        <v>324</v>
      </c>
    </row>
    <row r="50" spans="1:8" ht="15.75" thickBot="1" x14ac:dyDescent="0.3">
      <c r="A50" s="35" t="s">
        <v>373</v>
      </c>
      <c r="B50" s="42" t="s">
        <v>324</v>
      </c>
      <c r="C50" s="319">
        <v>0.75</v>
      </c>
      <c r="D50" s="319">
        <v>0.66669999999999996</v>
      </c>
      <c r="E50" s="319">
        <v>0.64890000000000003</v>
      </c>
      <c r="F50" s="319">
        <v>0.75360000000000005</v>
      </c>
      <c r="G50" s="161">
        <v>0.6986</v>
      </c>
      <c r="H50" s="161" t="s">
        <v>324</v>
      </c>
    </row>
    <row r="51" spans="1:8" ht="15.75" thickBot="1" x14ac:dyDescent="0.3">
      <c r="A51" s="37" t="s">
        <v>374</v>
      </c>
      <c r="B51" s="320" t="s">
        <v>324</v>
      </c>
      <c r="C51" s="321">
        <v>0.74429999999999996</v>
      </c>
      <c r="D51" s="321">
        <v>0.64039999999999997</v>
      </c>
      <c r="E51" s="321">
        <v>0.70489999999999997</v>
      </c>
      <c r="F51" s="321">
        <v>0.7087</v>
      </c>
      <c r="G51" s="322">
        <v>0.75590000000000002</v>
      </c>
      <c r="H51" s="322" t="s">
        <v>324</v>
      </c>
    </row>
    <row r="53" spans="1:8" ht="15.75" thickBot="1" x14ac:dyDescent="0.3"/>
    <row r="54" spans="1:8" ht="15.75" thickBot="1" x14ac:dyDescent="0.3">
      <c r="A54" s="434" t="s">
        <v>375</v>
      </c>
      <c r="B54" s="434"/>
      <c r="C54" s="434"/>
      <c r="D54" s="434"/>
      <c r="E54" s="434"/>
      <c r="F54" s="434"/>
      <c r="G54" s="434"/>
      <c r="H54" s="434"/>
    </row>
    <row r="55" spans="1:8" ht="15.75" thickBot="1" x14ac:dyDescent="0.3">
      <c r="A55" s="32" t="s">
        <v>328</v>
      </c>
      <c r="B55" s="33" t="s">
        <v>317</v>
      </c>
      <c r="C55" s="32" t="s">
        <v>318</v>
      </c>
      <c r="D55" s="32" t="s">
        <v>276</v>
      </c>
      <c r="E55" s="32" t="s">
        <v>278</v>
      </c>
      <c r="F55" s="32" t="s">
        <v>279</v>
      </c>
      <c r="G55" s="33" t="s">
        <v>280</v>
      </c>
      <c r="H55" s="224" t="s">
        <v>281</v>
      </c>
    </row>
    <row r="56" spans="1:8" ht="15.75" thickBot="1" x14ac:dyDescent="0.3">
      <c r="A56" s="35" t="s">
        <v>329</v>
      </c>
      <c r="B56" s="313" t="s">
        <v>324</v>
      </c>
      <c r="C56" s="314">
        <v>0.9</v>
      </c>
      <c r="D56" s="314">
        <v>0.88890000000000002</v>
      </c>
      <c r="E56" s="314">
        <v>0.61539999999999995</v>
      </c>
      <c r="F56" s="314">
        <v>1</v>
      </c>
      <c r="G56" s="315">
        <v>0.55559999999999998</v>
      </c>
      <c r="H56" s="315" t="s">
        <v>324</v>
      </c>
    </row>
    <row r="57" spans="1:8" ht="27.75" thickBot="1" x14ac:dyDescent="0.3">
      <c r="A57" s="35" t="s">
        <v>330</v>
      </c>
      <c r="B57" s="313" t="s">
        <v>324</v>
      </c>
      <c r="C57" s="314">
        <v>0</v>
      </c>
      <c r="D57" s="314">
        <v>0.5</v>
      </c>
      <c r="E57" s="314">
        <v>0.77780000000000005</v>
      </c>
      <c r="F57" s="314">
        <v>1</v>
      </c>
      <c r="G57" s="315">
        <v>1</v>
      </c>
      <c r="H57" s="315" t="s">
        <v>324</v>
      </c>
    </row>
    <row r="58" spans="1:8" ht="27.75" thickBot="1" x14ac:dyDescent="0.3">
      <c r="A58" s="35" t="s">
        <v>331</v>
      </c>
      <c r="B58" s="313">
        <v>0.8</v>
      </c>
      <c r="C58" s="314">
        <v>1</v>
      </c>
      <c r="D58" s="314">
        <v>0.5</v>
      </c>
      <c r="E58" s="314">
        <v>0.66669999999999996</v>
      </c>
      <c r="F58" s="314">
        <v>1</v>
      </c>
      <c r="G58" s="315">
        <v>0.8</v>
      </c>
      <c r="H58" s="315" t="s">
        <v>324</v>
      </c>
    </row>
    <row r="59" spans="1:8" ht="15.75" thickBot="1" x14ac:dyDescent="0.3">
      <c r="A59" s="35" t="s">
        <v>332</v>
      </c>
      <c r="B59" s="313" t="s">
        <v>324</v>
      </c>
      <c r="C59" s="314">
        <v>1</v>
      </c>
      <c r="D59" s="314"/>
      <c r="E59" s="314">
        <v>0.7</v>
      </c>
      <c r="F59" s="314">
        <v>1</v>
      </c>
      <c r="G59" s="315">
        <v>1</v>
      </c>
      <c r="H59" s="315" t="s">
        <v>324</v>
      </c>
    </row>
    <row r="60" spans="1:8" ht="27.75" thickBot="1" x14ac:dyDescent="0.3">
      <c r="A60" s="35" t="s">
        <v>333</v>
      </c>
      <c r="B60" s="313" t="s">
        <v>324</v>
      </c>
      <c r="C60" s="314">
        <v>1</v>
      </c>
      <c r="D60" s="314">
        <v>1</v>
      </c>
      <c r="E60" s="314">
        <v>0.8</v>
      </c>
      <c r="F60" s="314">
        <v>1</v>
      </c>
      <c r="G60" s="315">
        <v>0.875</v>
      </c>
      <c r="H60" s="315" t="s">
        <v>324</v>
      </c>
    </row>
    <row r="61" spans="1:8" ht="27.75" thickBot="1" x14ac:dyDescent="0.3">
      <c r="A61" s="35" t="s">
        <v>334</v>
      </c>
      <c r="B61" s="313" t="s">
        <v>324</v>
      </c>
      <c r="C61" s="314">
        <v>1</v>
      </c>
      <c r="D61" s="314">
        <v>0.66669999999999996</v>
      </c>
      <c r="E61" s="314">
        <v>0.75</v>
      </c>
      <c r="F61" s="314">
        <v>1</v>
      </c>
      <c r="G61" s="315">
        <v>0.77780000000000005</v>
      </c>
      <c r="H61" s="315" t="s">
        <v>324</v>
      </c>
    </row>
    <row r="62" spans="1:8" ht="15.75" thickBot="1" x14ac:dyDescent="0.3">
      <c r="A62" s="35" t="s">
        <v>335</v>
      </c>
      <c r="B62" s="313" t="s">
        <v>324</v>
      </c>
      <c r="C62" s="314"/>
      <c r="D62" s="314">
        <v>0.5</v>
      </c>
      <c r="E62" s="314">
        <v>0.58330000000000004</v>
      </c>
      <c r="F62" s="314">
        <v>1</v>
      </c>
      <c r="G62" s="315">
        <v>0.71430000000000005</v>
      </c>
      <c r="H62" s="315" t="s">
        <v>324</v>
      </c>
    </row>
    <row r="63" spans="1:8" ht="15.75" thickBot="1" x14ac:dyDescent="0.3">
      <c r="A63" s="35" t="s">
        <v>337</v>
      </c>
      <c r="B63" s="313" t="s">
        <v>324</v>
      </c>
      <c r="C63" s="314">
        <v>0.8</v>
      </c>
      <c r="D63" s="314">
        <v>0.66669999999999996</v>
      </c>
      <c r="E63" s="314">
        <v>0.81820000000000004</v>
      </c>
      <c r="F63" s="314">
        <v>1</v>
      </c>
      <c r="G63" s="315">
        <v>0.71430000000000005</v>
      </c>
      <c r="H63" s="315" t="s">
        <v>324</v>
      </c>
    </row>
    <row r="64" spans="1:8" ht="15.75" thickBot="1" x14ac:dyDescent="0.3">
      <c r="A64" s="35" t="s">
        <v>338</v>
      </c>
      <c r="B64" s="313" t="s">
        <v>324</v>
      </c>
      <c r="C64" s="314">
        <v>0.5</v>
      </c>
      <c r="D64" s="314">
        <v>1</v>
      </c>
      <c r="E64" s="314">
        <v>0.33329999999999999</v>
      </c>
      <c r="F64" s="314">
        <v>0.6</v>
      </c>
      <c r="G64" s="315">
        <v>0.77780000000000005</v>
      </c>
      <c r="H64" s="315" t="s">
        <v>324</v>
      </c>
    </row>
    <row r="65" spans="1:8" ht="15.75" thickBot="1" x14ac:dyDescent="0.3">
      <c r="A65" s="35" t="s">
        <v>373</v>
      </c>
      <c r="B65" s="313" t="s">
        <v>324</v>
      </c>
      <c r="C65" s="314">
        <v>0.84379999999999999</v>
      </c>
      <c r="D65" s="314">
        <v>0.76670000000000005</v>
      </c>
      <c r="E65" s="314">
        <v>0.68089999999999995</v>
      </c>
      <c r="F65" s="314">
        <v>0.94199999999999995</v>
      </c>
      <c r="G65" s="315">
        <v>0.79449999999999998</v>
      </c>
      <c r="H65" s="315" t="s">
        <v>324</v>
      </c>
    </row>
    <row r="66" spans="1:8" ht="15.75" thickBot="1" x14ac:dyDescent="0.3">
      <c r="A66" s="37" t="s">
        <v>374</v>
      </c>
      <c r="B66" s="316" t="s">
        <v>324</v>
      </c>
      <c r="C66" s="317">
        <v>0.8155</v>
      </c>
      <c r="D66" s="317">
        <v>0.76780000000000004</v>
      </c>
      <c r="E66" s="317">
        <v>0.79910000000000003</v>
      </c>
      <c r="F66" s="317">
        <v>0.81079999999999997</v>
      </c>
      <c r="G66" s="318">
        <v>0.8105</v>
      </c>
      <c r="H66" s="318" t="s">
        <v>324</v>
      </c>
    </row>
  </sheetData>
  <mergeCells count="32">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A54:H54"/>
    <mergeCell ref="A34:B34"/>
    <mergeCell ref="A35:B35"/>
    <mergeCell ref="A12:H12"/>
    <mergeCell ref="A25:I25"/>
    <mergeCell ref="A39:H39"/>
    <mergeCell ref="A28:B28"/>
    <mergeCell ref="A29:B29"/>
    <mergeCell ref="A30:B30"/>
    <mergeCell ref="A31:B31"/>
    <mergeCell ref="A32:B32"/>
    <mergeCell ref="A33:B33"/>
    <mergeCell ref="A26:B26"/>
    <mergeCell ref="A27:B27"/>
  </mergeCells>
  <phoneticPr fontId="15" type="noConversion"/>
  <conditionalFormatting sqref="B14:B21">
    <cfRule type="cellIs" dxfId="408" priority="28" operator="lessThan">
      <formula>$B$22</formula>
    </cfRule>
  </conditionalFormatting>
  <conditionalFormatting sqref="B41:B50">
    <cfRule type="cellIs" dxfId="407" priority="14" operator="lessThan">
      <formula>$B$51</formula>
    </cfRule>
  </conditionalFormatting>
  <conditionalFormatting sqref="B56:B65">
    <cfRule type="cellIs" dxfId="406" priority="7" operator="lessThan">
      <formula>$B$66</formula>
    </cfRule>
  </conditionalFormatting>
  <conditionalFormatting sqref="C14:C21">
    <cfRule type="cellIs" dxfId="405" priority="27" operator="lessThan">
      <formula>$C$22</formula>
    </cfRule>
  </conditionalFormatting>
  <conditionalFormatting sqref="C27:C34">
    <cfRule type="cellIs" dxfId="404" priority="21" operator="lessThan">
      <formula>$C$35</formula>
    </cfRule>
  </conditionalFormatting>
  <conditionalFormatting sqref="C41:C50">
    <cfRule type="cellIs" dxfId="403" priority="13" operator="lessThan">
      <formula>$C$51</formula>
    </cfRule>
  </conditionalFormatting>
  <conditionalFormatting sqref="C56:C65">
    <cfRule type="cellIs" dxfId="402" priority="6" operator="lessThan">
      <formula>$C$66</formula>
    </cfRule>
  </conditionalFormatting>
  <conditionalFormatting sqref="D14:D21">
    <cfRule type="cellIs" dxfId="401" priority="26" operator="lessThan">
      <formula>$D$22</formula>
    </cfRule>
  </conditionalFormatting>
  <conditionalFormatting sqref="D27:D34">
    <cfRule type="cellIs" dxfId="400" priority="20" operator="lessThan">
      <formula>$D$35</formula>
    </cfRule>
  </conditionalFormatting>
  <conditionalFormatting sqref="D41:D50">
    <cfRule type="cellIs" dxfId="399" priority="12" operator="lessThan">
      <formula>$D$51</formula>
    </cfRule>
  </conditionalFormatting>
  <conditionalFormatting sqref="D56:D65">
    <cfRule type="cellIs" dxfId="398" priority="5" operator="lessThan">
      <formula>$D$66</formula>
    </cfRule>
  </conditionalFormatting>
  <conditionalFormatting sqref="E14:E21">
    <cfRule type="cellIs" dxfId="397" priority="25" operator="lessThan">
      <formula>$E$22</formula>
    </cfRule>
  </conditionalFormatting>
  <conditionalFormatting sqref="E27:E34">
    <cfRule type="cellIs" dxfId="396" priority="19" operator="lessThan">
      <formula>$E$35</formula>
    </cfRule>
  </conditionalFormatting>
  <conditionalFormatting sqref="E41:E50">
    <cfRule type="cellIs" dxfId="395" priority="11" operator="lessThan">
      <formula>$E$51</formula>
    </cfRule>
  </conditionalFormatting>
  <conditionalFormatting sqref="E56:E65">
    <cfRule type="cellIs" dxfId="394" priority="4" operator="lessThan">
      <formula>$E$66</formula>
    </cfRule>
  </conditionalFormatting>
  <conditionalFormatting sqref="F14:F21">
    <cfRule type="cellIs" dxfId="393" priority="24" operator="lessThan">
      <formula>$F$22</formula>
    </cfRule>
  </conditionalFormatting>
  <conditionalFormatting sqref="F27:F34">
    <cfRule type="cellIs" dxfId="392" priority="18" operator="lessThan">
      <formula>$F$35</formula>
    </cfRule>
  </conditionalFormatting>
  <conditionalFormatting sqref="F41:F50">
    <cfRule type="cellIs" dxfId="391" priority="10" operator="lessThan">
      <formula>$F$51</formula>
    </cfRule>
  </conditionalFormatting>
  <conditionalFormatting sqref="F56:F65">
    <cfRule type="cellIs" dxfId="390" priority="3" operator="lessThan">
      <formula>$F$66</formula>
    </cfRule>
  </conditionalFormatting>
  <conditionalFormatting sqref="G14:G21">
    <cfRule type="cellIs" dxfId="389" priority="23" operator="lessThan">
      <formula>$G$22</formula>
    </cfRule>
  </conditionalFormatting>
  <conditionalFormatting sqref="G27:G34">
    <cfRule type="cellIs" dxfId="388" priority="17" operator="lessThan">
      <formula>$G$35</formula>
    </cfRule>
  </conditionalFormatting>
  <conditionalFormatting sqref="G41:G50">
    <cfRule type="cellIs" dxfId="387" priority="9" operator="lessThan">
      <formula>$G$51</formula>
    </cfRule>
  </conditionalFormatting>
  <conditionalFormatting sqref="G56:G65">
    <cfRule type="cellIs" dxfId="386" priority="2" operator="lessThan">
      <formula>$G$66</formula>
    </cfRule>
  </conditionalFormatting>
  <conditionalFormatting sqref="H14:H21">
    <cfRule type="cellIs" dxfId="385" priority="22" operator="lessThan">
      <formula>$H$22</formula>
    </cfRule>
  </conditionalFormatting>
  <conditionalFormatting sqref="H27:H34">
    <cfRule type="cellIs" dxfId="384" priority="16" operator="lessThan">
      <formula>$H$35</formula>
    </cfRule>
  </conditionalFormatting>
  <conditionalFormatting sqref="H41:H50">
    <cfRule type="cellIs" dxfId="383" priority="8" operator="lessThan">
      <formula>$H$51</formula>
    </cfRule>
  </conditionalFormatting>
  <conditionalFormatting sqref="H56:H65">
    <cfRule type="cellIs" dxfId="382" priority="1" operator="lessThan">
      <formula>$H$66</formula>
    </cfRule>
  </conditionalFormatting>
  <conditionalFormatting sqref="I27:I34">
    <cfRule type="cellIs" dxfId="381" priority="15" operator="lessThan">
      <formula>$I$35</formula>
    </cfRule>
  </conditionalFormatting>
  <hyperlinks>
    <hyperlink ref="B1" location="Índex!A1" display="Torna a l'índex" xr:uid="{05DE8B51-A4A2-4C73-AD29-0DBBB20B374E}"/>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52AC9-EC44-4664-9B7D-641001F635EF}">
  <sheetPr codeName="Hoja6"/>
  <dimension ref="A1:J19"/>
  <sheetViews>
    <sheetView topLeftCell="A3" workbookViewId="0">
      <selection activeCell="I13" sqref="I13"/>
    </sheetView>
  </sheetViews>
  <sheetFormatPr defaultColWidth="11.42578125" defaultRowHeight="15" x14ac:dyDescent="0.25"/>
  <cols>
    <col min="1" max="1" width="15.7109375" customWidth="1"/>
    <col min="3" max="3" width="16.5703125" customWidth="1"/>
    <col min="4" max="4" width="18.5703125" customWidth="1"/>
    <col min="5" max="5" width="13.28515625" customWidth="1"/>
  </cols>
  <sheetData>
    <row r="1" spans="1:10" x14ac:dyDescent="0.25">
      <c r="A1" s="148"/>
      <c r="B1" s="148" t="s">
        <v>264</v>
      </c>
    </row>
    <row r="2" spans="1:10" x14ac:dyDescent="0.25">
      <c r="A2" s="148"/>
    </row>
    <row r="3" spans="1:10" ht="75" customHeight="1" x14ac:dyDescent="0.25">
      <c r="A3" s="148"/>
      <c r="B3" s="383" t="e" vm="1">
        <v>#VALUE!</v>
      </c>
      <c r="C3" s="390"/>
      <c r="D3" s="391"/>
      <c r="E3" s="392" t="s">
        <v>265</v>
      </c>
      <c r="F3" s="390"/>
      <c r="G3" s="390"/>
      <c r="H3" s="390"/>
      <c r="I3" s="390"/>
      <c r="J3" s="391"/>
    </row>
    <row r="4" spans="1:10" x14ac:dyDescent="0.25">
      <c r="A4" s="148"/>
      <c r="B4" s="148"/>
    </row>
    <row r="5" spans="1:10" ht="39" customHeight="1" x14ac:dyDescent="0.25">
      <c r="A5" s="148"/>
      <c r="B5" s="393" t="s">
        <v>266</v>
      </c>
      <c r="C5" s="394"/>
      <c r="D5" s="395" t="str">
        <f>Índex!A27</f>
        <v xml:space="preserve">PC02_Ind01. </v>
      </c>
      <c r="E5" s="391"/>
      <c r="F5" s="393" t="s">
        <v>267</v>
      </c>
      <c r="G5" s="394"/>
      <c r="H5" s="395" t="str">
        <f>Índex!B27</f>
        <v>Nombre d’assignatures que imparteixen docència en anglès</v>
      </c>
      <c r="I5" s="390"/>
      <c r="J5" s="391"/>
    </row>
    <row r="6" spans="1:10" x14ac:dyDescent="0.25">
      <c r="A6" s="148"/>
      <c r="B6" s="393" t="s">
        <v>268</v>
      </c>
      <c r="C6" s="394"/>
      <c r="D6" s="396" t="str">
        <f>Índex!E27</f>
        <v>Observar un increment</v>
      </c>
      <c r="E6" s="397"/>
      <c r="F6" s="393" t="s">
        <v>269</v>
      </c>
      <c r="G6" s="394"/>
      <c r="H6" s="395" t="s">
        <v>270</v>
      </c>
      <c r="I6" s="390"/>
      <c r="J6" s="391"/>
    </row>
    <row r="7" spans="1:10" ht="39" customHeight="1" x14ac:dyDescent="0.25">
      <c r="A7" s="148"/>
      <c r="B7" s="393" t="s">
        <v>271</v>
      </c>
      <c r="C7" s="394"/>
      <c r="D7" s="395" t="str">
        <f>Índex!C27</f>
        <v>Vicedeganat d'Estudis i  Programació</v>
      </c>
      <c r="E7" s="391"/>
      <c r="F7" s="393" t="s">
        <v>272</v>
      </c>
      <c r="G7" s="394"/>
      <c r="H7" s="395" t="str">
        <f>Índex!D27</f>
        <v>Gestió de programació docent</v>
      </c>
      <c r="I7" s="390"/>
      <c r="J7" s="391"/>
    </row>
    <row r="8" spans="1:10" ht="58.5" customHeight="1" x14ac:dyDescent="0.25">
      <c r="A8" s="148"/>
      <c r="B8" s="393" t="s">
        <v>273</v>
      </c>
      <c r="C8" s="394"/>
      <c r="D8" s="395" t="str">
        <f>Índex!G27</f>
        <v>PC02. Planificació i Programació docent de les assignatures.</v>
      </c>
      <c r="E8" s="391"/>
      <c r="F8" s="393" t="s">
        <v>274</v>
      </c>
      <c r="G8" s="394"/>
      <c r="H8" s="395" t="s">
        <v>376</v>
      </c>
      <c r="I8" s="390"/>
      <c r="J8" s="391"/>
    </row>
    <row r="9" spans="1:10" x14ac:dyDescent="0.25">
      <c r="A9" s="148"/>
    </row>
    <row r="10" spans="1:10" ht="15.75" thickBot="1" x14ac:dyDescent="0.3">
      <c r="A10" s="148"/>
    </row>
    <row r="11" spans="1:10" ht="15.75" thickBot="1" x14ac:dyDescent="0.3">
      <c r="A11" s="439" t="s">
        <v>377</v>
      </c>
      <c r="B11" s="440"/>
      <c r="C11" s="440"/>
      <c r="D11" s="440"/>
      <c r="E11" s="441"/>
    </row>
    <row r="12" spans="1:10" x14ac:dyDescent="0.25">
      <c r="A12" s="437" t="s">
        <v>378</v>
      </c>
      <c r="B12" s="437" t="s">
        <v>379</v>
      </c>
      <c r="C12" s="21" t="s">
        <v>380</v>
      </c>
      <c r="D12" s="21" t="s">
        <v>381</v>
      </c>
      <c r="E12" s="437" t="s">
        <v>382</v>
      </c>
    </row>
    <row r="13" spans="1:10" ht="16.5" customHeight="1" thickBot="1" x14ac:dyDescent="0.3">
      <c r="A13" s="438"/>
      <c r="B13" s="438"/>
      <c r="C13" s="22" t="s">
        <v>383</v>
      </c>
      <c r="D13" s="22" t="s">
        <v>384</v>
      </c>
      <c r="E13" s="438"/>
    </row>
    <row r="14" spans="1:10" ht="15.75" thickBot="1" x14ac:dyDescent="0.3">
      <c r="A14" s="23" t="s">
        <v>276</v>
      </c>
      <c r="B14" s="324">
        <v>16</v>
      </c>
      <c r="C14" s="324">
        <v>374</v>
      </c>
      <c r="D14" s="324">
        <v>325</v>
      </c>
      <c r="E14" s="324">
        <v>31</v>
      </c>
    </row>
    <row r="15" spans="1:10" ht="15.75" thickBot="1" x14ac:dyDescent="0.3">
      <c r="A15" s="23" t="s">
        <v>277</v>
      </c>
      <c r="B15" s="324">
        <v>16</v>
      </c>
      <c r="C15" s="324">
        <v>383</v>
      </c>
      <c r="D15" s="324">
        <v>321</v>
      </c>
      <c r="E15" s="324">
        <v>33</v>
      </c>
    </row>
    <row r="16" spans="1:10" ht="15.75" thickBot="1" x14ac:dyDescent="0.3">
      <c r="A16" s="23" t="s">
        <v>278</v>
      </c>
      <c r="B16" s="324">
        <v>18</v>
      </c>
      <c r="C16" s="324">
        <v>514</v>
      </c>
      <c r="D16" s="324">
        <v>311</v>
      </c>
      <c r="E16" s="324">
        <v>31</v>
      </c>
    </row>
    <row r="17" spans="1:5" ht="15.75" thickBot="1" x14ac:dyDescent="0.3">
      <c r="A17" s="23" t="s">
        <v>279</v>
      </c>
      <c r="B17" s="324">
        <v>18</v>
      </c>
      <c r="C17" s="324">
        <v>467</v>
      </c>
      <c r="D17" s="324">
        <v>376</v>
      </c>
      <c r="E17" s="324">
        <v>43</v>
      </c>
    </row>
    <row r="18" spans="1:5" ht="15.75" thickBot="1" x14ac:dyDescent="0.3">
      <c r="A18" s="23" t="s">
        <v>280</v>
      </c>
      <c r="B18" s="324">
        <v>20</v>
      </c>
      <c r="C18" s="324">
        <v>527</v>
      </c>
      <c r="D18" s="324">
        <v>383</v>
      </c>
      <c r="E18" s="324">
        <v>45</v>
      </c>
    </row>
    <row r="19" spans="1:5" ht="15.75" thickBot="1" x14ac:dyDescent="0.3">
      <c r="A19" s="225" t="s">
        <v>281</v>
      </c>
      <c r="B19" s="325">
        <v>21</v>
      </c>
      <c r="C19" s="325">
        <v>848</v>
      </c>
      <c r="D19" s="325">
        <v>486</v>
      </c>
      <c r="E19" s="325"/>
    </row>
  </sheetData>
  <mergeCells count="22">
    <mergeCell ref="A11:E11"/>
    <mergeCell ref="H7:J7"/>
    <mergeCell ref="B8:C8"/>
    <mergeCell ref="D8:E8"/>
    <mergeCell ref="F8:G8"/>
    <mergeCell ref="H8:J8"/>
    <mergeCell ref="A12:A13"/>
    <mergeCell ref="B12:B13"/>
    <mergeCell ref="E12:E13"/>
    <mergeCell ref="B3:D3"/>
    <mergeCell ref="E3:J3"/>
    <mergeCell ref="B5:C5"/>
    <mergeCell ref="D5:E5"/>
    <mergeCell ref="F5:G5"/>
    <mergeCell ref="H5:J5"/>
    <mergeCell ref="B6:C6"/>
    <mergeCell ref="D6:E6"/>
    <mergeCell ref="F6:G6"/>
    <mergeCell ref="H6:J6"/>
    <mergeCell ref="B7:C7"/>
    <mergeCell ref="D7:E7"/>
    <mergeCell ref="F7:G7"/>
  </mergeCells>
  <phoneticPr fontId="15" type="noConversion"/>
  <conditionalFormatting sqref="D15">
    <cfRule type="cellIs" dxfId="380" priority="5" operator="lessThan">
      <formula>$D$14</formula>
    </cfRule>
  </conditionalFormatting>
  <conditionalFormatting sqref="D16">
    <cfRule type="cellIs" dxfId="379" priority="4" operator="lessThan">
      <formula>$D$15</formula>
    </cfRule>
  </conditionalFormatting>
  <conditionalFormatting sqref="D17">
    <cfRule type="cellIs" dxfId="378" priority="3" operator="lessThan">
      <formula>$D$16</formula>
    </cfRule>
  </conditionalFormatting>
  <conditionalFormatting sqref="D18">
    <cfRule type="cellIs" dxfId="377" priority="2" operator="lessThan">
      <formula>$D$17</formula>
    </cfRule>
  </conditionalFormatting>
  <conditionalFormatting sqref="D19">
    <cfRule type="cellIs" dxfId="376" priority="1" operator="lessThan">
      <formula>$D$18</formula>
    </cfRule>
  </conditionalFormatting>
  <hyperlinks>
    <hyperlink ref="B1" location="Índex!A1" display="Torna a l'índex" xr:uid="{180FD393-7D60-4596-BE60-689025094C68}"/>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6BBD66-E174-4914-B437-073E10B01FDC}">
  <sheetPr codeName="Hoja7"/>
  <dimension ref="A1:M22"/>
  <sheetViews>
    <sheetView workbookViewId="0">
      <selection activeCell="A12" sqref="A12:M12"/>
    </sheetView>
  </sheetViews>
  <sheetFormatPr defaultColWidth="11.42578125" defaultRowHeight="15" x14ac:dyDescent="0.25"/>
  <cols>
    <col min="1" max="1" width="19.5703125" customWidth="1"/>
    <col min="3" max="3" width="13.28515625" customWidth="1"/>
    <col min="4" max="4" width="18.85546875" customWidth="1"/>
    <col min="5" max="5" width="13.85546875" customWidth="1"/>
    <col min="7" max="7" width="13.7109375" customWidth="1"/>
    <col min="9" max="9" width="12.42578125" customWidth="1"/>
    <col min="11" max="11" width="12.42578125" customWidth="1"/>
    <col min="13" max="13" width="12.5703125" customWidth="1"/>
  </cols>
  <sheetData>
    <row r="1" spans="1:13" ht="14.25" customHeight="1" x14ac:dyDescent="0.25">
      <c r="A1" s="148"/>
      <c r="B1" s="148" t="s">
        <v>264</v>
      </c>
    </row>
    <row r="2" spans="1:13" ht="14.25" customHeight="1" x14ac:dyDescent="0.25">
      <c r="A2" s="148"/>
    </row>
    <row r="3" spans="1:13" ht="96" customHeight="1" x14ac:dyDescent="0.25">
      <c r="A3" s="148"/>
      <c r="B3" s="383" t="e" vm="1">
        <v>#VALUE!</v>
      </c>
      <c r="C3" s="390"/>
      <c r="D3" s="391"/>
      <c r="E3" s="392" t="s">
        <v>265</v>
      </c>
      <c r="F3" s="390"/>
      <c r="G3" s="390"/>
      <c r="H3" s="390"/>
      <c r="I3" s="390"/>
      <c r="J3" s="391"/>
    </row>
    <row r="4" spans="1:13" ht="14.25" customHeight="1" x14ac:dyDescent="0.25">
      <c r="A4" s="148"/>
      <c r="B4" s="148"/>
    </row>
    <row r="5" spans="1:13" ht="39.75" customHeight="1" x14ac:dyDescent="0.25">
      <c r="A5" s="148"/>
      <c r="B5" s="393" t="s">
        <v>266</v>
      </c>
      <c r="C5" s="394"/>
      <c r="D5" s="395" t="str">
        <f>Índex!A28</f>
        <v xml:space="preserve">PC02_Ind02. </v>
      </c>
      <c r="E5" s="391"/>
      <c r="F5" s="393" t="s">
        <v>267</v>
      </c>
      <c r="G5" s="394"/>
      <c r="H5" s="395" t="str">
        <f>Índex!B28</f>
        <v>Ràtio programada de les titulacions de grau vs. ràtio teòrica</v>
      </c>
      <c r="I5" s="390"/>
      <c r="J5" s="391"/>
    </row>
    <row r="6" spans="1:13" ht="14.25" customHeight="1" x14ac:dyDescent="0.25">
      <c r="A6" s="148"/>
      <c r="B6" s="393" t="s">
        <v>268</v>
      </c>
      <c r="C6" s="394"/>
      <c r="D6" s="396" t="str">
        <f>Índex!E28</f>
        <v xml:space="preserve">Ràtio de 13 </v>
      </c>
      <c r="E6" s="397"/>
      <c r="F6" s="393" t="s">
        <v>269</v>
      </c>
      <c r="G6" s="394"/>
      <c r="H6" s="395" t="s">
        <v>270</v>
      </c>
      <c r="I6" s="390"/>
      <c r="J6" s="391"/>
    </row>
    <row r="7" spans="1:13" ht="14.25" customHeight="1" x14ac:dyDescent="0.25">
      <c r="A7" s="148"/>
      <c r="B7" s="393" t="s">
        <v>271</v>
      </c>
      <c r="C7" s="394"/>
      <c r="D7" s="395" t="str">
        <f>Índex!C28</f>
        <v>Vicedeganat d'Estudis i  Programació</v>
      </c>
      <c r="E7" s="391"/>
      <c r="F7" s="393" t="s">
        <v>272</v>
      </c>
      <c r="G7" s="394"/>
      <c r="H7" s="395" t="str">
        <f>Índex!D28</f>
        <v>Gestió de programació docent</v>
      </c>
      <c r="I7" s="390"/>
      <c r="J7" s="391"/>
    </row>
    <row r="8" spans="1:13" ht="76.5" customHeight="1" x14ac:dyDescent="0.25">
      <c r="B8" s="393" t="s">
        <v>273</v>
      </c>
      <c r="C8" s="394"/>
      <c r="D8" s="395" t="str">
        <f>Índex!G28</f>
        <v>PC02. Planificació i Programació docent de les assignatures.</v>
      </c>
      <c r="E8" s="391"/>
      <c r="F8" s="393" t="s">
        <v>274</v>
      </c>
      <c r="G8" s="394"/>
      <c r="H8" s="395" t="s">
        <v>376</v>
      </c>
      <c r="I8" s="390"/>
      <c r="J8" s="391"/>
    </row>
    <row r="9" spans="1:13" ht="14.25" customHeight="1" x14ac:dyDescent="0.25">
      <c r="A9" s="148"/>
    </row>
    <row r="10" spans="1:13" ht="14.25" customHeight="1" x14ac:dyDescent="0.25">
      <c r="A10" s="148"/>
    </row>
    <row r="11" spans="1:13" ht="14.25" customHeight="1" thickBot="1" x14ac:dyDescent="0.3">
      <c r="A11" s="148"/>
    </row>
    <row r="12" spans="1:13" ht="15.75" thickBot="1" x14ac:dyDescent="0.3">
      <c r="A12" s="444" t="s">
        <v>83</v>
      </c>
      <c r="B12" s="445"/>
      <c r="C12" s="445"/>
      <c r="D12" s="445"/>
      <c r="E12" s="445"/>
      <c r="F12" s="445"/>
      <c r="G12" s="445"/>
      <c r="H12" s="445"/>
      <c r="I12" s="445"/>
      <c r="J12" s="445"/>
      <c r="K12" s="445"/>
      <c r="L12" s="445"/>
      <c r="M12" s="446"/>
    </row>
    <row r="13" spans="1:13" ht="15.75" thickBot="1" x14ac:dyDescent="0.3">
      <c r="A13" s="24" t="s">
        <v>385</v>
      </c>
      <c r="B13" s="444" t="s">
        <v>276</v>
      </c>
      <c r="C13" s="446"/>
      <c r="D13" s="444" t="s">
        <v>277</v>
      </c>
      <c r="E13" s="446"/>
      <c r="F13" s="444" t="s">
        <v>278</v>
      </c>
      <c r="G13" s="446"/>
      <c r="H13" s="444" t="s">
        <v>279</v>
      </c>
      <c r="I13" s="446"/>
      <c r="J13" s="444" t="s">
        <v>280</v>
      </c>
      <c r="K13" s="446"/>
      <c r="L13" s="442" t="s">
        <v>281</v>
      </c>
      <c r="M13" s="443"/>
    </row>
    <row r="14" spans="1:13" ht="26.25" thickBot="1" x14ac:dyDescent="0.3">
      <c r="A14" s="25" t="s">
        <v>386</v>
      </c>
      <c r="B14" s="26" t="s">
        <v>387</v>
      </c>
      <c r="C14" s="27" t="s">
        <v>388</v>
      </c>
      <c r="D14" s="26" t="s">
        <v>387</v>
      </c>
      <c r="E14" s="27" t="s">
        <v>388</v>
      </c>
      <c r="F14" s="26" t="s">
        <v>387</v>
      </c>
      <c r="G14" s="27" t="s">
        <v>388</v>
      </c>
      <c r="H14" s="26" t="s">
        <v>387</v>
      </c>
      <c r="I14" s="27" t="s">
        <v>388</v>
      </c>
      <c r="J14" s="26" t="s">
        <v>387</v>
      </c>
      <c r="K14" s="27" t="s">
        <v>388</v>
      </c>
      <c r="L14" s="176" t="s">
        <v>387</v>
      </c>
      <c r="M14" s="177" t="s">
        <v>388</v>
      </c>
    </row>
    <row r="15" spans="1:13" ht="15.75" thickBot="1" x14ac:dyDescent="0.3">
      <c r="A15" s="174" t="s">
        <v>300</v>
      </c>
      <c r="B15" s="326">
        <v>14.72</v>
      </c>
      <c r="C15" s="327">
        <v>13.57</v>
      </c>
      <c r="D15" s="326">
        <v>14.09</v>
      </c>
      <c r="E15" s="327">
        <v>14.2</v>
      </c>
      <c r="F15" s="326">
        <v>13.95</v>
      </c>
      <c r="G15" s="327">
        <v>13.76</v>
      </c>
      <c r="H15" s="326">
        <v>13.09</v>
      </c>
      <c r="I15" s="327">
        <v>13.47</v>
      </c>
      <c r="J15" s="326">
        <v>13.74</v>
      </c>
      <c r="K15" s="327">
        <v>13.77</v>
      </c>
      <c r="L15" s="328">
        <v>13.89</v>
      </c>
      <c r="M15" s="329">
        <v>13.95</v>
      </c>
    </row>
    <row r="16" spans="1:13" ht="15.75" thickBot="1" x14ac:dyDescent="0.3">
      <c r="A16" s="174" t="s">
        <v>301</v>
      </c>
      <c r="B16" s="326">
        <v>12.45</v>
      </c>
      <c r="C16" s="327">
        <v>12.11</v>
      </c>
      <c r="D16" s="326">
        <v>11.87</v>
      </c>
      <c r="E16" s="327">
        <v>11.5</v>
      </c>
      <c r="F16" s="326">
        <v>12.04</v>
      </c>
      <c r="G16" s="327">
        <v>12.24</v>
      </c>
      <c r="H16" s="326">
        <v>11.62</v>
      </c>
      <c r="I16" s="327">
        <v>11.63</v>
      </c>
      <c r="J16" s="326">
        <v>11.86</v>
      </c>
      <c r="K16" s="327">
        <v>12.3</v>
      </c>
      <c r="L16" s="328">
        <v>12.34</v>
      </c>
      <c r="M16" s="329">
        <v>12.72</v>
      </c>
    </row>
    <row r="17" spans="1:13" ht="15.75" thickBot="1" x14ac:dyDescent="0.3">
      <c r="A17" s="174" t="s">
        <v>302</v>
      </c>
      <c r="B17" s="326">
        <v>13.89</v>
      </c>
      <c r="C17" s="327">
        <v>13.54</v>
      </c>
      <c r="D17" s="326">
        <v>13.03</v>
      </c>
      <c r="E17" s="327">
        <v>12.54</v>
      </c>
      <c r="F17" s="326">
        <v>12.76</v>
      </c>
      <c r="G17" s="327">
        <v>13.18</v>
      </c>
      <c r="H17" s="326">
        <v>12.37</v>
      </c>
      <c r="I17" s="327">
        <v>12.98</v>
      </c>
      <c r="J17" s="326">
        <v>12.44</v>
      </c>
      <c r="K17" s="327">
        <v>13.01</v>
      </c>
      <c r="L17" s="328">
        <v>13.06</v>
      </c>
      <c r="M17" s="329">
        <v>13.27</v>
      </c>
    </row>
    <row r="18" spans="1:13" ht="15.75" thickBot="1" x14ac:dyDescent="0.3">
      <c r="A18" s="174" t="s">
        <v>303</v>
      </c>
      <c r="B18" s="326">
        <v>13.74</v>
      </c>
      <c r="C18" s="327">
        <v>13.32</v>
      </c>
      <c r="D18" s="326">
        <v>13.31</v>
      </c>
      <c r="E18" s="327">
        <v>13.64</v>
      </c>
      <c r="F18" s="326">
        <v>13.31</v>
      </c>
      <c r="G18" s="327">
        <v>13.64</v>
      </c>
      <c r="H18" s="326">
        <v>13.34</v>
      </c>
      <c r="I18" s="327">
        <v>13.03</v>
      </c>
      <c r="J18" s="326">
        <v>13.15</v>
      </c>
      <c r="K18" s="327">
        <v>13.12</v>
      </c>
      <c r="L18" s="328">
        <v>13.84</v>
      </c>
      <c r="M18" s="329">
        <v>14.34</v>
      </c>
    </row>
    <row r="19" spans="1:13" ht="27.75" thickBot="1" x14ac:dyDescent="0.3">
      <c r="A19" s="174" t="s">
        <v>325</v>
      </c>
      <c r="B19" s="326">
        <v>10.77</v>
      </c>
      <c r="C19" s="327">
        <v>11.01</v>
      </c>
      <c r="D19" s="326">
        <v>10.14</v>
      </c>
      <c r="E19" s="327">
        <v>11.1</v>
      </c>
      <c r="F19" s="326">
        <v>10.86</v>
      </c>
      <c r="G19" s="327">
        <v>12.2</v>
      </c>
      <c r="H19" s="326">
        <v>11.19</v>
      </c>
      <c r="I19" s="327">
        <v>11.99</v>
      </c>
      <c r="J19" s="326">
        <v>11.5</v>
      </c>
      <c r="K19" s="327">
        <v>12.37</v>
      </c>
      <c r="L19" s="328">
        <v>11.89</v>
      </c>
      <c r="M19" s="329">
        <v>13.48</v>
      </c>
    </row>
    <row r="20" spans="1:13" ht="15.75" thickBot="1" x14ac:dyDescent="0.3">
      <c r="A20" s="174" t="s">
        <v>305</v>
      </c>
      <c r="B20" s="326">
        <v>13.52</v>
      </c>
      <c r="C20" s="327">
        <v>13.42</v>
      </c>
      <c r="D20" s="326">
        <v>12.55</v>
      </c>
      <c r="E20" s="327">
        <v>13.08</v>
      </c>
      <c r="F20" s="326">
        <v>12.56</v>
      </c>
      <c r="G20" s="327">
        <v>12.88</v>
      </c>
      <c r="H20" s="326">
        <v>12.29</v>
      </c>
      <c r="I20" s="327">
        <v>13.18</v>
      </c>
      <c r="J20" s="326">
        <v>12.57</v>
      </c>
      <c r="K20" s="327">
        <v>13.49</v>
      </c>
      <c r="L20" s="328">
        <v>12.78</v>
      </c>
      <c r="M20" s="329">
        <v>13.41</v>
      </c>
    </row>
    <row r="21" spans="1:13" ht="15.75" thickBot="1" x14ac:dyDescent="0.3">
      <c r="A21" s="174" t="s">
        <v>306</v>
      </c>
      <c r="B21" s="326">
        <v>13.33</v>
      </c>
      <c r="C21" s="327">
        <v>12.51</v>
      </c>
      <c r="D21" s="326">
        <v>12.52</v>
      </c>
      <c r="E21" s="327">
        <v>16.34</v>
      </c>
      <c r="F21" s="326">
        <v>12.93</v>
      </c>
      <c r="G21" s="327">
        <v>12.66</v>
      </c>
      <c r="H21" s="326">
        <v>12.87</v>
      </c>
      <c r="I21" s="327">
        <v>13.5</v>
      </c>
      <c r="J21" s="326">
        <v>12.47</v>
      </c>
      <c r="K21" s="327">
        <v>12.87</v>
      </c>
      <c r="L21" s="328">
        <v>12.57</v>
      </c>
      <c r="M21" s="329">
        <v>13.19</v>
      </c>
    </row>
    <row r="22" spans="1:13" ht="15.75" thickBot="1" x14ac:dyDescent="0.3">
      <c r="A22" s="175" t="s">
        <v>389</v>
      </c>
      <c r="B22" s="330"/>
      <c r="C22" s="331">
        <v>12.78</v>
      </c>
      <c r="D22" s="331"/>
      <c r="E22" s="331">
        <v>13.2</v>
      </c>
      <c r="F22" s="331"/>
      <c r="G22" s="331">
        <v>12.93</v>
      </c>
      <c r="H22" s="331"/>
      <c r="I22" s="331">
        <v>12.83</v>
      </c>
      <c r="J22" s="331"/>
      <c r="K22" s="331">
        <v>12.99</v>
      </c>
      <c r="L22" s="332"/>
      <c r="M22" s="332">
        <f>AVERAGE(M15:M21)</f>
        <v>13.48</v>
      </c>
    </row>
  </sheetData>
  <mergeCells count="25">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L13:M13"/>
    <mergeCell ref="A12:M12"/>
    <mergeCell ref="B13:C13"/>
    <mergeCell ref="D13:E13"/>
    <mergeCell ref="F13:G13"/>
    <mergeCell ref="H13:I13"/>
    <mergeCell ref="J13:K13"/>
  </mergeCells>
  <phoneticPr fontId="15" type="noConversion"/>
  <conditionalFormatting sqref="C15:C22 E15:E22 G15:G22 I15:I22 K15:K22 M15:M22">
    <cfRule type="cellIs" dxfId="375" priority="1" operator="lessThan">
      <formula>13</formula>
    </cfRule>
  </conditionalFormatting>
  <hyperlinks>
    <hyperlink ref="B1" location="Índex!A1" display="Torna a l'índex" xr:uid="{D36E6F67-BA1D-41D8-B2C6-615ACB4334CE}"/>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C2DDB-FC95-4839-924F-8173AB68F59B}">
  <sheetPr codeName="Hoja8"/>
  <dimension ref="A1:J42"/>
  <sheetViews>
    <sheetView topLeftCell="A21" workbookViewId="0">
      <selection activeCell="F53" sqref="F53"/>
    </sheetView>
  </sheetViews>
  <sheetFormatPr defaultColWidth="11.42578125" defaultRowHeight="15" x14ac:dyDescent="0.25"/>
  <cols>
    <col min="1" max="1" width="15.140625" customWidth="1"/>
    <col min="2" max="2" width="23.28515625" customWidth="1"/>
    <col min="3" max="3" width="12.42578125" customWidth="1"/>
    <col min="4" max="4" width="14" customWidth="1"/>
    <col min="5" max="5" width="12.28515625" customWidth="1"/>
  </cols>
  <sheetData>
    <row r="1" spans="1:10" x14ac:dyDescent="0.25">
      <c r="A1" s="148"/>
      <c r="B1" s="148" t="s">
        <v>264</v>
      </c>
    </row>
    <row r="2" spans="1:10" x14ac:dyDescent="0.25">
      <c r="A2" s="148"/>
    </row>
    <row r="3" spans="1:10" ht="80.25" customHeight="1" x14ac:dyDescent="0.25">
      <c r="A3" s="148"/>
      <c r="B3" s="383" t="e" vm="1">
        <v>#VALUE!</v>
      </c>
      <c r="C3" s="390"/>
      <c r="D3" s="391"/>
      <c r="E3" s="392" t="s">
        <v>265</v>
      </c>
      <c r="F3" s="390"/>
      <c r="G3" s="390"/>
      <c r="H3" s="390"/>
      <c r="I3" s="390"/>
      <c r="J3" s="391"/>
    </row>
    <row r="4" spans="1:10" x14ac:dyDescent="0.25">
      <c r="A4" s="148"/>
      <c r="B4" s="148"/>
    </row>
    <row r="5" spans="1:10" ht="69" customHeight="1" x14ac:dyDescent="0.25">
      <c r="A5" s="148"/>
      <c r="B5" s="393" t="s">
        <v>266</v>
      </c>
      <c r="C5" s="394"/>
      <c r="D5" s="395" t="str">
        <f>Índex!A29</f>
        <v xml:space="preserve">PC02_Ind03. </v>
      </c>
      <c r="E5" s="391"/>
      <c r="F5" s="393" t="s">
        <v>267</v>
      </c>
      <c r="G5" s="394"/>
      <c r="H5" s="395" t="str">
        <f>Índex!B29</f>
        <v>Valoració mitjana a l’afirmació “Fins ara s’ha seguit la programació de l’assignatura que s’explica a la guia docent dels Graus”(Enquesta assignatura/mòdul)</v>
      </c>
      <c r="I5" s="390"/>
      <c r="J5" s="391"/>
    </row>
    <row r="6" spans="1:10" x14ac:dyDescent="0.25">
      <c r="A6" s="148"/>
      <c r="B6" s="393" t="s">
        <v>268</v>
      </c>
      <c r="C6" s="394"/>
      <c r="D6" s="396" t="str">
        <f>Índex!E29</f>
        <v>≥ Mitjana UAB</v>
      </c>
      <c r="E6" s="397"/>
      <c r="F6" s="393" t="s">
        <v>269</v>
      </c>
      <c r="G6" s="394"/>
      <c r="H6" s="395" t="s">
        <v>270</v>
      </c>
      <c r="I6" s="390"/>
      <c r="J6" s="391"/>
    </row>
    <row r="7" spans="1:10" ht="33" customHeight="1" x14ac:dyDescent="0.25">
      <c r="A7" s="148"/>
      <c r="B7" s="393" t="s">
        <v>271</v>
      </c>
      <c r="C7" s="394"/>
      <c r="D7" s="395" t="str">
        <f>Índex!C29</f>
        <v>Vicedeganat d'Estudis i  Programació</v>
      </c>
      <c r="E7" s="391"/>
      <c r="F7" s="393" t="s">
        <v>272</v>
      </c>
      <c r="G7" s="394"/>
      <c r="H7" s="395" t="str">
        <f>Índex!D29</f>
        <v>Gestió de qualitat</v>
      </c>
      <c r="I7" s="390"/>
      <c r="J7" s="391"/>
    </row>
    <row r="8" spans="1:10" ht="101.25" customHeight="1" x14ac:dyDescent="0.25">
      <c r="A8" s="148"/>
      <c r="B8" s="393" t="s">
        <v>273</v>
      </c>
      <c r="C8" s="394"/>
      <c r="D8" s="395" t="str">
        <f>Índex!G29</f>
        <v>PC02. Planificació i Programació docent de les assignatures.</v>
      </c>
      <c r="E8" s="391"/>
      <c r="F8" s="393" t="s">
        <v>274</v>
      </c>
      <c r="G8" s="394"/>
      <c r="H8" s="395" t="s">
        <v>390</v>
      </c>
      <c r="I8" s="390"/>
      <c r="J8" s="391"/>
    </row>
    <row r="9" spans="1:10" x14ac:dyDescent="0.25">
      <c r="A9" s="148"/>
    </row>
    <row r="11" spans="1:10" ht="15.75" thickBot="1" x14ac:dyDescent="0.3"/>
    <row r="12" spans="1:10" ht="44.25" customHeight="1" thickBot="1" x14ac:dyDescent="0.3">
      <c r="A12" s="447" t="s">
        <v>391</v>
      </c>
      <c r="B12" s="447"/>
      <c r="C12" s="447"/>
      <c r="D12" s="447"/>
      <c r="E12" s="447"/>
    </row>
    <row r="13" spans="1:10" ht="15.75" thickBot="1" x14ac:dyDescent="0.3">
      <c r="A13" s="447" t="s">
        <v>392</v>
      </c>
      <c r="B13" s="447" t="s">
        <v>393</v>
      </c>
      <c r="C13" s="447"/>
      <c r="D13" s="447" t="s">
        <v>394</v>
      </c>
      <c r="E13" s="447"/>
    </row>
    <row r="14" spans="1:10" ht="39" thickBot="1" x14ac:dyDescent="0.3">
      <c r="A14" s="447"/>
      <c r="B14" s="33" t="s">
        <v>395</v>
      </c>
      <c r="C14" s="33" t="s">
        <v>396</v>
      </c>
      <c r="D14" s="33" t="s">
        <v>395</v>
      </c>
      <c r="E14" s="33" t="s">
        <v>396</v>
      </c>
    </row>
    <row r="15" spans="1:10" ht="15.75" thickBot="1" x14ac:dyDescent="0.3">
      <c r="A15" s="40" t="s">
        <v>276</v>
      </c>
      <c r="B15" s="333">
        <v>3.55</v>
      </c>
      <c r="C15" s="42">
        <v>0.31979999999999997</v>
      </c>
      <c r="D15" s="333" t="s">
        <v>397</v>
      </c>
      <c r="E15" s="41" t="s">
        <v>398</v>
      </c>
    </row>
    <row r="16" spans="1:10" ht="15.75" thickBot="1" x14ac:dyDescent="0.3">
      <c r="A16" s="40" t="s">
        <v>277</v>
      </c>
      <c r="B16" s="333">
        <v>3.58</v>
      </c>
      <c r="C16" s="42">
        <v>0.31530000000000002</v>
      </c>
      <c r="D16" s="333">
        <v>3.38</v>
      </c>
      <c r="E16" s="42">
        <v>0.1744</v>
      </c>
    </row>
    <row r="17" spans="1:8" ht="15.75" thickBot="1" x14ac:dyDescent="0.3">
      <c r="A17" s="40" t="s">
        <v>278</v>
      </c>
      <c r="B17" s="333">
        <v>3.61</v>
      </c>
      <c r="C17" s="42">
        <v>0.18679999999999999</v>
      </c>
      <c r="D17" s="333">
        <v>3.57</v>
      </c>
      <c r="E17" s="42">
        <v>0.1764</v>
      </c>
    </row>
    <row r="18" spans="1:8" ht="15.75" thickBot="1" x14ac:dyDescent="0.3">
      <c r="A18" s="40" t="s">
        <v>279</v>
      </c>
      <c r="B18" s="333">
        <v>3.63</v>
      </c>
      <c r="C18" s="42">
        <v>0.32550000000000001</v>
      </c>
      <c r="D18" s="333">
        <v>3.64</v>
      </c>
      <c r="E18" s="42">
        <v>0.19919999999999999</v>
      </c>
    </row>
    <row r="19" spans="1:8" ht="15.75" thickBot="1" x14ac:dyDescent="0.3">
      <c r="A19" s="40" t="s">
        <v>280</v>
      </c>
      <c r="B19" s="333">
        <v>3.66</v>
      </c>
      <c r="C19" s="42">
        <v>0.30199999999999999</v>
      </c>
      <c r="D19" s="333">
        <v>3.65</v>
      </c>
      <c r="E19" s="42">
        <v>0.2601</v>
      </c>
    </row>
    <row r="20" spans="1:8" ht="15.75" thickBot="1" x14ac:dyDescent="0.3">
      <c r="A20" s="160" t="s">
        <v>281</v>
      </c>
      <c r="B20" s="229">
        <v>3.62</v>
      </c>
      <c r="C20" s="161">
        <v>0.3342</v>
      </c>
      <c r="D20" s="229">
        <v>3.74</v>
      </c>
      <c r="E20" s="161">
        <v>0.28149999999999997</v>
      </c>
    </row>
    <row r="22" spans="1:8" ht="15.75" thickBot="1" x14ac:dyDescent="0.3"/>
    <row r="23" spans="1:8" ht="27.75" customHeight="1" thickBot="1" x14ac:dyDescent="0.3">
      <c r="A23" s="387" t="s">
        <v>399</v>
      </c>
      <c r="B23" s="388"/>
      <c r="C23" s="388"/>
      <c r="D23" s="388"/>
      <c r="E23" s="388"/>
      <c r="F23" s="388"/>
      <c r="G23" s="388"/>
      <c r="H23" s="389"/>
    </row>
    <row r="24" spans="1:8" ht="15.75" thickBot="1" x14ac:dyDescent="0.3">
      <c r="A24" s="32" t="s">
        <v>400</v>
      </c>
      <c r="B24" s="19" t="s">
        <v>323</v>
      </c>
      <c r="C24" s="19" t="s">
        <v>276</v>
      </c>
      <c r="D24" s="19" t="s">
        <v>277</v>
      </c>
      <c r="E24" s="19" t="s">
        <v>278</v>
      </c>
      <c r="F24" s="19" t="s">
        <v>279</v>
      </c>
      <c r="G24" s="29" t="s">
        <v>280</v>
      </c>
      <c r="H24" s="230" t="s">
        <v>281</v>
      </c>
    </row>
    <row r="25" spans="1:8" ht="15.75" thickBot="1" x14ac:dyDescent="0.3">
      <c r="A25" s="448" t="s">
        <v>401</v>
      </c>
      <c r="B25" s="43" t="s">
        <v>300</v>
      </c>
      <c r="C25" s="309">
        <v>3.51</v>
      </c>
      <c r="D25" s="309">
        <v>3.63</v>
      </c>
      <c r="E25" s="309">
        <v>3.57</v>
      </c>
      <c r="F25" s="309">
        <v>3.7</v>
      </c>
      <c r="G25" s="309">
        <v>3.74</v>
      </c>
      <c r="H25" s="334">
        <v>3.68</v>
      </c>
    </row>
    <row r="26" spans="1:8" ht="15.75" thickBot="1" x14ac:dyDescent="0.3">
      <c r="A26" s="449"/>
      <c r="B26" s="43" t="s">
        <v>301</v>
      </c>
      <c r="C26" s="309">
        <v>3.64</v>
      </c>
      <c r="D26" s="309">
        <v>3.52</v>
      </c>
      <c r="E26" s="309">
        <v>3.74</v>
      </c>
      <c r="F26" s="309">
        <v>3.7</v>
      </c>
      <c r="G26" s="309">
        <v>3.67</v>
      </c>
      <c r="H26" s="334">
        <v>3.69</v>
      </c>
    </row>
    <row r="27" spans="1:8" ht="15.75" thickBot="1" x14ac:dyDescent="0.3">
      <c r="A27" s="449"/>
      <c r="B27" s="43" t="s">
        <v>302</v>
      </c>
      <c r="C27" s="309">
        <v>3.52</v>
      </c>
      <c r="D27" s="309">
        <v>3.61</v>
      </c>
      <c r="E27" s="309">
        <v>3.57</v>
      </c>
      <c r="F27" s="309">
        <v>3.58</v>
      </c>
      <c r="G27" s="309">
        <v>3.6</v>
      </c>
      <c r="H27" s="334">
        <v>3.57</v>
      </c>
    </row>
    <row r="28" spans="1:8" ht="15.75" thickBot="1" x14ac:dyDescent="0.3">
      <c r="A28" s="449"/>
      <c r="B28" s="43" t="s">
        <v>303</v>
      </c>
      <c r="C28" s="309">
        <v>3.52</v>
      </c>
      <c r="D28" s="309">
        <v>3.53</v>
      </c>
      <c r="E28" s="309">
        <v>3.63</v>
      </c>
      <c r="F28" s="309">
        <v>3.39</v>
      </c>
      <c r="G28" s="309">
        <v>3.49</v>
      </c>
      <c r="H28" s="334">
        <v>3.54</v>
      </c>
    </row>
    <row r="29" spans="1:8" ht="15.75" thickBot="1" x14ac:dyDescent="0.3">
      <c r="A29" s="449"/>
      <c r="B29" s="43" t="s">
        <v>325</v>
      </c>
      <c r="C29" s="309">
        <v>3.5</v>
      </c>
      <c r="D29" s="309">
        <v>3.58</v>
      </c>
      <c r="E29" s="309">
        <v>3.38</v>
      </c>
      <c r="F29" s="309">
        <v>3.73</v>
      </c>
      <c r="G29" s="309">
        <v>3.5</v>
      </c>
      <c r="H29" s="334">
        <v>3.66</v>
      </c>
    </row>
    <row r="30" spans="1:8" ht="15.75" thickBot="1" x14ac:dyDescent="0.3">
      <c r="A30" s="449"/>
      <c r="B30" s="43" t="s">
        <v>305</v>
      </c>
      <c r="C30" s="309">
        <v>3.65</v>
      </c>
      <c r="D30" s="309">
        <v>3.6</v>
      </c>
      <c r="E30" s="309">
        <v>3.71</v>
      </c>
      <c r="F30" s="309">
        <v>3.73</v>
      </c>
      <c r="G30" s="309">
        <v>3.85</v>
      </c>
      <c r="H30" s="334">
        <v>3.67</v>
      </c>
    </row>
    <row r="31" spans="1:8" ht="15.75" thickBot="1" x14ac:dyDescent="0.3">
      <c r="A31" s="449"/>
      <c r="B31" s="43" t="s">
        <v>306</v>
      </c>
      <c r="C31" s="309">
        <v>3.48</v>
      </c>
      <c r="D31" s="309">
        <v>3.61</v>
      </c>
      <c r="E31" s="309">
        <v>3.64</v>
      </c>
      <c r="F31" s="309">
        <v>3.61</v>
      </c>
      <c r="G31" s="309">
        <v>3.72</v>
      </c>
      <c r="H31" s="334">
        <v>3.62</v>
      </c>
    </row>
    <row r="32" spans="1:8" ht="15.75" thickBot="1" x14ac:dyDescent="0.3">
      <c r="A32" s="449"/>
      <c r="B32" s="43" t="s">
        <v>326</v>
      </c>
      <c r="C32" s="309">
        <v>3.55</v>
      </c>
      <c r="D32" s="309">
        <v>3.58</v>
      </c>
      <c r="E32" s="309">
        <v>3.61</v>
      </c>
      <c r="F32" s="309">
        <v>3.63</v>
      </c>
      <c r="G32" s="309">
        <v>3.66</v>
      </c>
      <c r="H32" s="334">
        <v>3.62</v>
      </c>
    </row>
    <row r="33" spans="1:8" ht="15.75" thickBot="1" x14ac:dyDescent="0.3">
      <c r="A33" s="450"/>
      <c r="B33" s="43" t="s">
        <v>327</v>
      </c>
      <c r="C33" s="309">
        <v>3.42</v>
      </c>
      <c r="D33" s="309">
        <v>3.46</v>
      </c>
      <c r="E33" s="309">
        <v>3.5</v>
      </c>
      <c r="F33" s="309">
        <v>3.52</v>
      </c>
      <c r="G33" s="309">
        <v>3.53</v>
      </c>
      <c r="H33" s="334">
        <v>3.52</v>
      </c>
    </row>
    <row r="34" spans="1:8" ht="15.75" thickBot="1" x14ac:dyDescent="0.3">
      <c r="A34" s="448" t="s">
        <v>402</v>
      </c>
      <c r="B34" s="43" t="s">
        <v>300</v>
      </c>
      <c r="C34" s="451"/>
      <c r="D34" s="451"/>
      <c r="E34" s="309">
        <v>3.33</v>
      </c>
      <c r="F34" s="309">
        <v>3.54</v>
      </c>
      <c r="G34" s="309">
        <v>3.59</v>
      </c>
      <c r="H34" s="334">
        <v>3.72</v>
      </c>
    </row>
    <row r="35" spans="1:8" ht="15.75" thickBot="1" x14ac:dyDescent="0.3">
      <c r="A35" s="449"/>
      <c r="B35" s="43" t="s">
        <v>301</v>
      </c>
      <c r="C35" s="452"/>
      <c r="D35" s="452"/>
      <c r="E35" s="309">
        <v>3.62</v>
      </c>
      <c r="F35" s="309">
        <v>3.71</v>
      </c>
      <c r="G35" s="309">
        <v>3.64</v>
      </c>
      <c r="H35" s="334">
        <v>3.68</v>
      </c>
    </row>
    <row r="36" spans="1:8" ht="15.75" thickBot="1" x14ac:dyDescent="0.3">
      <c r="A36" s="449"/>
      <c r="B36" s="43" t="s">
        <v>302</v>
      </c>
      <c r="C36" s="452"/>
      <c r="D36" s="452"/>
      <c r="E36" s="309">
        <v>3.73</v>
      </c>
      <c r="F36" s="309">
        <v>3.56</v>
      </c>
      <c r="G36" s="309">
        <v>3.6</v>
      </c>
      <c r="H36" s="334">
        <v>3.74</v>
      </c>
    </row>
    <row r="37" spans="1:8" ht="15.75" thickBot="1" x14ac:dyDescent="0.3">
      <c r="A37" s="449"/>
      <c r="B37" s="43" t="s">
        <v>303</v>
      </c>
      <c r="C37" s="452"/>
      <c r="D37" s="452"/>
      <c r="E37" s="309">
        <v>3.75</v>
      </c>
      <c r="F37" s="309">
        <v>3.71</v>
      </c>
      <c r="G37" s="309">
        <v>3.71</v>
      </c>
      <c r="H37" s="334">
        <v>3.73</v>
      </c>
    </row>
    <row r="38" spans="1:8" ht="15.75" thickBot="1" x14ac:dyDescent="0.3">
      <c r="A38" s="449"/>
      <c r="B38" s="43" t="s">
        <v>325</v>
      </c>
      <c r="C38" s="452"/>
      <c r="D38" s="452"/>
      <c r="E38" s="309">
        <v>3.55</v>
      </c>
      <c r="F38" s="309">
        <v>3.64</v>
      </c>
      <c r="G38" s="309">
        <v>3.62</v>
      </c>
      <c r="H38" s="334">
        <v>3.76</v>
      </c>
    </row>
    <row r="39" spans="1:8" ht="15.75" thickBot="1" x14ac:dyDescent="0.3">
      <c r="A39" s="449"/>
      <c r="B39" s="43" t="s">
        <v>305</v>
      </c>
      <c r="C39" s="452"/>
      <c r="D39" s="452"/>
      <c r="E39" s="309">
        <v>3.43</v>
      </c>
      <c r="F39" s="309">
        <v>3.59</v>
      </c>
      <c r="G39" s="309">
        <v>3.74</v>
      </c>
      <c r="H39" s="334">
        <v>3.73</v>
      </c>
    </row>
    <row r="40" spans="1:8" ht="15.75" thickBot="1" x14ac:dyDescent="0.3">
      <c r="A40" s="449"/>
      <c r="B40" s="43" t="s">
        <v>306</v>
      </c>
      <c r="C40" s="452"/>
      <c r="D40" s="452"/>
      <c r="E40" s="309">
        <v>3.56</v>
      </c>
      <c r="F40" s="309">
        <v>3.73</v>
      </c>
      <c r="G40" s="309">
        <v>3.73</v>
      </c>
      <c r="H40" s="334">
        <v>3.8</v>
      </c>
    </row>
    <row r="41" spans="1:8" ht="15.75" thickBot="1" x14ac:dyDescent="0.3">
      <c r="A41" s="449"/>
      <c r="B41" s="43" t="s">
        <v>326</v>
      </c>
      <c r="C41" s="452"/>
      <c r="D41" s="452"/>
      <c r="E41" s="309">
        <v>3.57</v>
      </c>
      <c r="F41" s="309">
        <v>3.64</v>
      </c>
      <c r="G41" s="309">
        <v>3.65</v>
      </c>
      <c r="H41" s="334">
        <v>3.74</v>
      </c>
    </row>
    <row r="42" spans="1:8" ht="15.75" thickBot="1" x14ac:dyDescent="0.3">
      <c r="A42" s="450"/>
      <c r="B42" s="43" t="s">
        <v>327</v>
      </c>
      <c r="C42" s="453"/>
      <c r="D42" s="453"/>
      <c r="E42" s="309">
        <v>3.51</v>
      </c>
      <c r="F42" s="309">
        <v>3.52</v>
      </c>
      <c r="G42" s="309">
        <v>3.53</v>
      </c>
      <c r="H42" s="334">
        <v>3.52</v>
      </c>
    </row>
  </sheetData>
  <mergeCells count="27">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A12:E12"/>
    <mergeCell ref="A23:H23"/>
    <mergeCell ref="A25:A33"/>
    <mergeCell ref="A34:A42"/>
    <mergeCell ref="C34:C42"/>
    <mergeCell ref="D34:D42"/>
    <mergeCell ref="A13:A14"/>
    <mergeCell ref="B13:C13"/>
    <mergeCell ref="D13:E13"/>
  </mergeCells>
  <phoneticPr fontId="15" type="noConversion"/>
  <conditionalFormatting sqref="C25:C32">
    <cfRule type="cellIs" dxfId="374" priority="10" operator="lessThan">
      <formula>$C$33</formula>
    </cfRule>
  </conditionalFormatting>
  <conditionalFormatting sqref="D25:D32">
    <cfRule type="cellIs" dxfId="373" priority="9" operator="lessThan">
      <formula>$D$33</formula>
    </cfRule>
  </conditionalFormatting>
  <conditionalFormatting sqref="E25:E32">
    <cfRule type="cellIs" dxfId="372" priority="8" operator="lessThan">
      <formula>$E$33</formula>
    </cfRule>
  </conditionalFormatting>
  <conditionalFormatting sqref="E34:E41">
    <cfRule type="cellIs" dxfId="371" priority="4" operator="lessThan">
      <formula>$E$42</formula>
    </cfRule>
  </conditionalFormatting>
  <conditionalFormatting sqref="F25:F32">
    <cfRule type="cellIs" dxfId="370" priority="7" operator="lessThan">
      <formula>$F$33</formula>
    </cfRule>
  </conditionalFormatting>
  <conditionalFormatting sqref="F34:F41">
    <cfRule type="cellIs" dxfId="369" priority="3" operator="lessThan">
      <formula>$F$42</formula>
    </cfRule>
  </conditionalFormatting>
  <conditionalFormatting sqref="G25:G32">
    <cfRule type="cellIs" dxfId="368" priority="6" operator="lessThan">
      <formula>$G$33</formula>
    </cfRule>
  </conditionalFormatting>
  <conditionalFormatting sqref="G34:G41">
    <cfRule type="cellIs" dxfId="367" priority="2" operator="lessThan">
      <formula>$G$42</formula>
    </cfRule>
  </conditionalFormatting>
  <conditionalFormatting sqref="H25:H32">
    <cfRule type="cellIs" dxfId="366" priority="5" operator="lessThan">
      <formula>$H$33</formula>
    </cfRule>
  </conditionalFormatting>
  <conditionalFormatting sqref="H34:H41">
    <cfRule type="cellIs" dxfId="365" priority="1" operator="lessThan">
      <formula>$H$42</formula>
    </cfRule>
  </conditionalFormatting>
  <hyperlinks>
    <hyperlink ref="B1" location="Índex!A1" display="Torna a l'índex" xr:uid="{ACEF2C9C-6424-41A9-A746-8238698B6EE2}"/>
  </hyperlink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68808-85D5-4999-B7CF-BE50E4C2A21A}">
  <dimension ref="A1:T25"/>
  <sheetViews>
    <sheetView workbookViewId="0">
      <selection activeCell="B1" sqref="B1"/>
    </sheetView>
  </sheetViews>
  <sheetFormatPr defaultColWidth="11.42578125" defaultRowHeight="15" x14ac:dyDescent="0.25"/>
  <cols>
    <col min="1" max="1" width="31.5703125" customWidth="1"/>
    <col min="3" max="3" width="17.5703125" customWidth="1"/>
    <col min="8" max="8" width="53.140625" bestFit="1" customWidth="1"/>
  </cols>
  <sheetData>
    <row r="1" spans="1:20" x14ac:dyDescent="0.25">
      <c r="A1" s="148"/>
      <c r="B1" s="148" t="s">
        <v>264</v>
      </c>
    </row>
    <row r="2" spans="1:20" x14ac:dyDescent="0.25">
      <c r="A2" s="148"/>
    </row>
    <row r="3" spans="1:20" ht="93" customHeight="1" x14ac:dyDescent="0.25">
      <c r="A3" s="148"/>
      <c r="B3" s="383" t="e" vm="1">
        <v>#VALUE!</v>
      </c>
      <c r="C3" s="390"/>
      <c r="D3" s="391"/>
      <c r="E3" s="392" t="s">
        <v>265</v>
      </c>
      <c r="F3" s="390"/>
      <c r="G3" s="390"/>
      <c r="H3" s="390"/>
      <c r="I3" s="390"/>
      <c r="J3" s="391"/>
    </row>
    <row r="4" spans="1:20" x14ac:dyDescent="0.25">
      <c r="A4" s="148"/>
      <c r="B4" s="148"/>
    </row>
    <row r="5" spans="1:20" ht="27" customHeight="1" x14ac:dyDescent="0.25">
      <c r="A5" s="148"/>
      <c r="B5" s="393" t="s">
        <v>266</v>
      </c>
      <c r="C5" s="394"/>
      <c r="D5" s="395" t="str">
        <f>Índex!A30</f>
        <v xml:space="preserve">PC02_Ind04. </v>
      </c>
      <c r="E5" s="391"/>
      <c r="F5" s="393" t="s">
        <v>267</v>
      </c>
      <c r="G5" s="394"/>
      <c r="H5" s="395" t="str">
        <f>Índex!B30</f>
        <v>Valoració mitjana a l’afirmació “Fins ara s’ha seguit la programació de l’assignatura que s’explica a la guia docent dels Màsters” (Enquesta assignatura/mòdul)</v>
      </c>
      <c r="I5" s="390"/>
      <c r="J5" s="391"/>
    </row>
    <row r="6" spans="1:20" x14ac:dyDescent="0.25">
      <c r="A6" s="148"/>
      <c r="B6" s="393" t="s">
        <v>268</v>
      </c>
      <c r="C6" s="394"/>
      <c r="D6" s="396" t="str">
        <f>Índex!E30</f>
        <v>≥ Mitjana UAB</v>
      </c>
      <c r="E6" s="397"/>
      <c r="F6" s="393" t="s">
        <v>269</v>
      </c>
      <c r="G6" s="394"/>
      <c r="H6" s="395" t="s">
        <v>270</v>
      </c>
      <c r="I6" s="390"/>
      <c r="J6" s="391"/>
    </row>
    <row r="7" spans="1:20" ht="28.5" customHeight="1" x14ac:dyDescent="0.25">
      <c r="A7" s="148"/>
      <c r="B7" s="393" t="s">
        <v>271</v>
      </c>
      <c r="C7" s="394"/>
      <c r="D7" s="395" t="str">
        <f>Índex!C30</f>
        <v>Vicedeganat d'Estudis i  Programació</v>
      </c>
      <c r="E7" s="391"/>
      <c r="F7" s="393" t="s">
        <v>272</v>
      </c>
      <c r="G7" s="394"/>
      <c r="H7" s="395" t="str">
        <f>Índex!D30</f>
        <v>Gestió de qualitat</v>
      </c>
      <c r="I7" s="390"/>
      <c r="J7" s="391"/>
    </row>
    <row r="8" spans="1:20" ht="36.75" customHeight="1" x14ac:dyDescent="0.25">
      <c r="A8" s="148"/>
      <c r="B8" s="393" t="s">
        <v>273</v>
      </c>
      <c r="C8" s="394"/>
      <c r="D8" s="395" t="str">
        <f>Índex!G30</f>
        <v>PC02. Planificació i Programació docent de les assignatures.</v>
      </c>
      <c r="E8" s="391"/>
      <c r="F8" s="393" t="s">
        <v>274</v>
      </c>
      <c r="G8" s="394"/>
      <c r="H8" s="395" t="s">
        <v>390</v>
      </c>
      <c r="I8" s="390"/>
      <c r="J8" s="391"/>
    </row>
    <row r="9" spans="1:20" x14ac:dyDescent="0.25">
      <c r="A9" s="148"/>
    </row>
    <row r="11" spans="1:20" ht="15.75" thickBot="1" x14ac:dyDescent="0.3"/>
    <row r="12" spans="1:20" ht="31.5" customHeight="1" thickBot="1" x14ac:dyDescent="0.3">
      <c r="A12" s="457" t="s">
        <v>403</v>
      </c>
      <c r="B12" s="458"/>
      <c r="C12" s="458"/>
      <c r="D12" s="458"/>
      <c r="E12" s="459"/>
      <c r="H12" s="460" t="s">
        <v>403</v>
      </c>
      <c r="I12" s="461"/>
      <c r="J12" s="461"/>
      <c r="K12" s="461"/>
      <c r="L12" s="461"/>
      <c r="M12" s="461"/>
      <c r="N12" s="461"/>
      <c r="O12" s="461"/>
      <c r="P12" s="461"/>
      <c r="Q12" s="461"/>
      <c r="R12" s="461"/>
      <c r="S12" s="461"/>
      <c r="T12" s="462"/>
    </row>
    <row r="13" spans="1:20" ht="15.75" thickBot="1" x14ac:dyDescent="0.3">
      <c r="A13" s="454" t="s">
        <v>392</v>
      </c>
      <c r="B13" s="387" t="s">
        <v>393</v>
      </c>
      <c r="C13" s="404"/>
      <c r="D13" s="456" t="s">
        <v>394</v>
      </c>
      <c r="E13" s="446"/>
      <c r="H13" s="465" t="s">
        <v>328</v>
      </c>
      <c r="I13" s="387" t="s">
        <v>276</v>
      </c>
      <c r="J13" s="404"/>
      <c r="K13" s="387" t="s">
        <v>277</v>
      </c>
      <c r="L13" s="404"/>
      <c r="M13" s="387" t="s">
        <v>278</v>
      </c>
      <c r="N13" s="404"/>
      <c r="O13" s="398" t="s">
        <v>279</v>
      </c>
      <c r="P13" s="389"/>
      <c r="Q13" s="387" t="s">
        <v>404</v>
      </c>
      <c r="R13" s="404"/>
      <c r="S13" s="463" t="s">
        <v>405</v>
      </c>
      <c r="T13" s="464"/>
    </row>
    <row r="14" spans="1:20" ht="39" thickBot="1" x14ac:dyDescent="0.3">
      <c r="A14" s="455"/>
      <c r="B14" s="18" t="s">
        <v>395</v>
      </c>
      <c r="C14" s="27" t="s">
        <v>396</v>
      </c>
      <c r="D14" s="27" t="s">
        <v>395</v>
      </c>
      <c r="E14" s="27" t="s">
        <v>396</v>
      </c>
      <c r="H14" s="466"/>
      <c r="I14" s="337" t="s">
        <v>393</v>
      </c>
      <c r="J14" s="337" t="s">
        <v>394</v>
      </c>
      <c r="K14" s="337" t="s">
        <v>393</v>
      </c>
      <c r="L14" s="337" t="s">
        <v>394</v>
      </c>
      <c r="M14" s="337" t="s">
        <v>393</v>
      </c>
      <c r="N14" s="337" t="s">
        <v>394</v>
      </c>
      <c r="O14" s="337" t="s">
        <v>406</v>
      </c>
      <c r="P14" s="337" t="s">
        <v>407</v>
      </c>
      <c r="Q14" s="337" t="s">
        <v>393</v>
      </c>
      <c r="R14" s="337" t="s">
        <v>394</v>
      </c>
      <c r="S14" s="338" t="s">
        <v>393</v>
      </c>
      <c r="T14" s="338" t="s">
        <v>394</v>
      </c>
    </row>
    <row r="15" spans="1:20" ht="15.75" thickBot="1" x14ac:dyDescent="0.3">
      <c r="A15" s="47" t="s">
        <v>276</v>
      </c>
      <c r="B15" s="327">
        <v>3.55</v>
      </c>
      <c r="C15" s="38">
        <v>0.36049999999999999</v>
      </c>
      <c r="D15" s="327" t="s">
        <v>324</v>
      </c>
      <c r="E15" s="335" t="s">
        <v>324</v>
      </c>
      <c r="H15" s="50" t="s">
        <v>329</v>
      </c>
      <c r="I15" s="275">
        <v>3.6</v>
      </c>
      <c r="J15" s="275" t="s">
        <v>324</v>
      </c>
      <c r="K15" s="275">
        <v>3.47</v>
      </c>
      <c r="L15" s="275" t="s">
        <v>324</v>
      </c>
      <c r="M15" s="275" t="s">
        <v>324</v>
      </c>
      <c r="N15" s="275" t="s">
        <v>324</v>
      </c>
      <c r="O15" s="275" t="s">
        <v>324</v>
      </c>
      <c r="P15" s="275" t="s">
        <v>324</v>
      </c>
      <c r="Q15" s="275" t="s">
        <v>324</v>
      </c>
      <c r="R15" s="275" t="s">
        <v>324</v>
      </c>
      <c r="S15" s="268" t="s">
        <v>324</v>
      </c>
      <c r="T15" s="268" t="s">
        <v>324</v>
      </c>
    </row>
    <row r="16" spans="1:20" ht="15.75" thickBot="1" x14ac:dyDescent="0.3">
      <c r="A16" s="28" t="s">
        <v>277</v>
      </c>
      <c r="B16" s="327">
        <v>3.64</v>
      </c>
      <c r="C16" s="38">
        <v>0.17449999999999999</v>
      </c>
      <c r="D16" s="327">
        <v>3.44</v>
      </c>
      <c r="E16" s="335">
        <v>0.15379999999999999</v>
      </c>
      <c r="H16" s="50" t="s">
        <v>330</v>
      </c>
      <c r="I16" s="275">
        <v>3.42</v>
      </c>
      <c r="J16" s="275" t="s">
        <v>324</v>
      </c>
      <c r="K16" s="275" t="s">
        <v>324</v>
      </c>
      <c r="L16" s="275" t="s">
        <v>324</v>
      </c>
      <c r="M16" s="275" t="s">
        <v>324</v>
      </c>
      <c r="N16" s="275" t="s">
        <v>324</v>
      </c>
      <c r="O16" s="275">
        <v>3.5</v>
      </c>
      <c r="P16" s="275" t="s">
        <v>324</v>
      </c>
      <c r="Q16" s="275" t="s">
        <v>324</v>
      </c>
      <c r="R16" s="275" t="s">
        <v>324</v>
      </c>
      <c r="S16" s="268">
        <v>3.8</v>
      </c>
      <c r="T16" s="268" t="s">
        <v>324</v>
      </c>
    </row>
    <row r="17" spans="1:20" ht="15.75" customHeight="1" thickBot="1" x14ac:dyDescent="0.3">
      <c r="A17" s="28" t="s">
        <v>278</v>
      </c>
      <c r="B17" s="327">
        <v>3.62</v>
      </c>
      <c r="C17" s="38">
        <v>8.8999999999999996E-2</v>
      </c>
      <c r="D17" s="327">
        <v>2.65</v>
      </c>
      <c r="E17" s="335">
        <v>4.2099999999999999E-2</v>
      </c>
      <c r="H17" s="50" t="s">
        <v>331</v>
      </c>
      <c r="I17" s="275">
        <v>3.25</v>
      </c>
      <c r="J17" s="275" t="s">
        <v>324</v>
      </c>
      <c r="K17" s="275">
        <v>3.71</v>
      </c>
      <c r="L17" s="275">
        <v>3.72</v>
      </c>
      <c r="M17" s="275">
        <v>3.8</v>
      </c>
      <c r="N17" s="275" t="s">
        <v>324</v>
      </c>
      <c r="O17" s="275">
        <v>2.86</v>
      </c>
      <c r="P17" s="275">
        <v>3.96</v>
      </c>
      <c r="Q17" s="275">
        <v>3.8</v>
      </c>
      <c r="R17" s="275">
        <v>3.69</v>
      </c>
      <c r="S17" s="268" t="s">
        <v>324</v>
      </c>
      <c r="T17" s="268">
        <v>3.74</v>
      </c>
    </row>
    <row r="18" spans="1:20" ht="15.75" thickBot="1" x14ac:dyDescent="0.3">
      <c r="A18" s="28" t="s">
        <v>279</v>
      </c>
      <c r="B18" s="327">
        <v>3.33</v>
      </c>
      <c r="C18" s="38">
        <v>0.1174</v>
      </c>
      <c r="D18" s="327">
        <v>2.48</v>
      </c>
      <c r="E18" s="335">
        <v>7.8399999999999997E-2</v>
      </c>
      <c r="H18" s="50" t="s">
        <v>332</v>
      </c>
      <c r="I18" s="275" t="s">
        <v>324</v>
      </c>
      <c r="J18" s="275" t="s">
        <v>324</v>
      </c>
      <c r="K18" s="275">
        <v>4</v>
      </c>
      <c r="L18" s="275" t="s">
        <v>324</v>
      </c>
      <c r="M18" s="275">
        <v>3.2</v>
      </c>
      <c r="N18" s="275" t="s">
        <v>324</v>
      </c>
      <c r="O18" s="275" t="s">
        <v>324</v>
      </c>
      <c r="P18" s="275" t="s">
        <v>324</v>
      </c>
      <c r="Q18" s="275">
        <v>3.73</v>
      </c>
      <c r="R18" s="275" t="s">
        <v>324</v>
      </c>
      <c r="S18" s="268" t="s">
        <v>324</v>
      </c>
      <c r="T18" s="268" t="s">
        <v>324</v>
      </c>
    </row>
    <row r="19" spans="1:20" ht="15.75" thickBot="1" x14ac:dyDescent="0.3">
      <c r="A19" s="28" t="s">
        <v>280</v>
      </c>
      <c r="B19" s="327" t="s">
        <v>324</v>
      </c>
      <c r="C19" s="38">
        <v>7.9299999999999995E-2</v>
      </c>
      <c r="D19" s="327" t="s">
        <v>324</v>
      </c>
      <c r="E19" s="335">
        <v>9.3899999999999997E-2</v>
      </c>
      <c r="H19" s="50" t="s">
        <v>333</v>
      </c>
      <c r="I19" s="275">
        <v>3.72</v>
      </c>
      <c r="J19" s="275" t="s">
        <v>324</v>
      </c>
      <c r="K19" s="275">
        <v>3.82</v>
      </c>
      <c r="L19" s="275" t="s">
        <v>324</v>
      </c>
      <c r="M19" s="275" t="s">
        <v>324</v>
      </c>
      <c r="N19" s="275" t="s">
        <v>324</v>
      </c>
      <c r="O19" s="275">
        <v>3.97</v>
      </c>
      <c r="P19" s="275" t="s">
        <v>324</v>
      </c>
      <c r="Q19" s="275">
        <v>3.87</v>
      </c>
      <c r="R19" s="275" t="s">
        <v>324</v>
      </c>
      <c r="S19" s="268" t="s">
        <v>324</v>
      </c>
      <c r="T19" s="268" t="s">
        <v>324</v>
      </c>
    </row>
    <row r="20" spans="1:20" ht="15.75" thickBot="1" x14ac:dyDescent="0.3">
      <c r="A20" s="162" t="s">
        <v>281</v>
      </c>
      <c r="B20" s="329" t="s">
        <v>324</v>
      </c>
      <c r="C20" s="163">
        <v>8.2000000000000003E-2</v>
      </c>
      <c r="D20" s="329">
        <v>3.75</v>
      </c>
      <c r="E20" s="336">
        <v>0.28689999999999999</v>
      </c>
      <c r="H20" s="50" t="s">
        <v>334</v>
      </c>
      <c r="I20" s="275" t="s">
        <v>324</v>
      </c>
      <c r="J20" s="275" t="s">
        <v>324</v>
      </c>
      <c r="K20" s="275" t="s">
        <v>324</v>
      </c>
      <c r="L20" s="275" t="s">
        <v>324</v>
      </c>
      <c r="M20" s="275" t="s">
        <v>324</v>
      </c>
      <c r="N20" s="275" t="s">
        <v>324</v>
      </c>
      <c r="O20" s="275" t="s">
        <v>324</v>
      </c>
      <c r="P20" s="275" t="s">
        <v>324</v>
      </c>
      <c r="Q20" s="275" t="s">
        <v>324</v>
      </c>
      <c r="R20" s="275" t="s">
        <v>324</v>
      </c>
      <c r="S20" s="268" t="s">
        <v>324</v>
      </c>
      <c r="T20" s="268" t="s">
        <v>324</v>
      </c>
    </row>
    <row r="21" spans="1:20" ht="15.75" thickBot="1" x14ac:dyDescent="0.3">
      <c r="H21" s="50" t="s">
        <v>335</v>
      </c>
      <c r="I21" s="275" t="s">
        <v>324</v>
      </c>
      <c r="J21" s="275" t="s">
        <v>324</v>
      </c>
      <c r="K21" s="275">
        <v>3.6</v>
      </c>
      <c r="L21" s="275" t="s">
        <v>324</v>
      </c>
      <c r="M21" s="275">
        <v>3.23</v>
      </c>
      <c r="N21" s="275" t="s">
        <v>324</v>
      </c>
      <c r="O21" s="275" t="s">
        <v>324</v>
      </c>
      <c r="P21" s="275" t="s">
        <v>324</v>
      </c>
      <c r="Q21" s="275" t="s">
        <v>324</v>
      </c>
      <c r="R21" s="275" t="s">
        <v>324</v>
      </c>
      <c r="S21" s="268" t="s">
        <v>324</v>
      </c>
      <c r="T21" s="268" t="s">
        <v>324</v>
      </c>
    </row>
    <row r="22" spans="1:20" ht="15.75" thickBot="1" x14ac:dyDescent="0.3">
      <c r="H22" s="50" t="s">
        <v>337</v>
      </c>
      <c r="I22" s="275" t="s">
        <v>324</v>
      </c>
      <c r="J22" s="275" t="s">
        <v>324</v>
      </c>
      <c r="K22" s="275" t="s">
        <v>324</v>
      </c>
      <c r="L22" s="275" t="s">
        <v>324</v>
      </c>
      <c r="M22" s="275" t="s">
        <v>324</v>
      </c>
      <c r="N22" s="275">
        <v>3</v>
      </c>
      <c r="O22" s="275" t="s">
        <v>324</v>
      </c>
      <c r="P22" s="275" t="s">
        <v>324</v>
      </c>
      <c r="Q22" s="275" t="s">
        <v>324</v>
      </c>
      <c r="R22" s="275" t="s">
        <v>324</v>
      </c>
      <c r="S22" s="268" t="s">
        <v>324</v>
      </c>
      <c r="T22" s="268">
        <v>3.72</v>
      </c>
    </row>
    <row r="23" spans="1:20" ht="15.75" thickBot="1" x14ac:dyDescent="0.3">
      <c r="H23" s="50" t="s">
        <v>338</v>
      </c>
      <c r="I23" s="275">
        <v>3.55</v>
      </c>
      <c r="J23" s="275" t="s">
        <v>324</v>
      </c>
      <c r="K23" s="275">
        <v>3.71</v>
      </c>
      <c r="L23" s="275">
        <v>1.91</v>
      </c>
      <c r="M23" s="275" t="s">
        <v>324</v>
      </c>
      <c r="N23" s="275" t="s">
        <v>324</v>
      </c>
      <c r="O23" s="275">
        <v>3.5</v>
      </c>
      <c r="P23" s="275" t="s">
        <v>324</v>
      </c>
      <c r="Q23" s="275">
        <v>3.67</v>
      </c>
      <c r="R23" s="275" t="s">
        <v>324</v>
      </c>
      <c r="S23" s="268">
        <v>3.59</v>
      </c>
      <c r="T23" s="268" t="s">
        <v>324</v>
      </c>
    </row>
    <row r="24" spans="1:20" ht="15.75" thickBot="1" x14ac:dyDescent="0.3">
      <c r="H24" s="50" t="s">
        <v>339</v>
      </c>
      <c r="I24" s="275">
        <v>3.55</v>
      </c>
      <c r="J24" s="275" t="s">
        <v>324</v>
      </c>
      <c r="K24" s="275">
        <v>3.64</v>
      </c>
      <c r="L24" s="275">
        <v>3.19</v>
      </c>
      <c r="M24" s="275">
        <v>3.62</v>
      </c>
      <c r="N24" s="275">
        <v>2.65</v>
      </c>
      <c r="O24" s="275">
        <v>3.33</v>
      </c>
      <c r="P24" s="275" t="s">
        <v>324</v>
      </c>
      <c r="Q24" s="275" t="s">
        <v>324</v>
      </c>
      <c r="R24" s="275" t="s">
        <v>324</v>
      </c>
      <c r="S24" s="268" t="s">
        <v>324</v>
      </c>
      <c r="T24" s="268">
        <v>3.75</v>
      </c>
    </row>
    <row r="25" spans="1:20" ht="15.75" thickBot="1" x14ac:dyDescent="0.3">
      <c r="H25" s="50" t="s">
        <v>340</v>
      </c>
      <c r="I25" s="275">
        <v>3.5</v>
      </c>
      <c r="J25" s="275" t="s">
        <v>324</v>
      </c>
      <c r="K25" s="275">
        <v>3.6</v>
      </c>
      <c r="L25" s="275">
        <v>3.44</v>
      </c>
      <c r="M25" s="275">
        <v>3.61</v>
      </c>
      <c r="N25" s="275">
        <v>3.41</v>
      </c>
      <c r="O25" s="275">
        <v>3.55</v>
      </c>
      <c r="P25" s="275">
        <v>3.42</v>
      </c>
      <c r="Q25" s="275">
        <v>3.68</v>
      </c>
      <c r="R25" s="275">
        <v>3.44</v>
      </c>
      <c r="S25" s="268">
        <v>3.63</v>
      </c>
      <c r="T25" s="268">
        <v>3.57</v>
      </c>
    </row>
  </sheetData>
  <mergeCells count="30">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A13:A14"/>
    <mergeCell ref="B13:C13"/>
    <mergeCell ref="D13:E13"/>
    <mergeCell ref="A12:E12"/>
    <mergeCell ref="Q13:R13"/>
    <mergeCell ref="H12:T12"/>
    <mergeCell ref="S13:T13"/>
    <mergeCell ref="H13:H14"/>
    <mergeCell ref="I13:J13"/>
    <mergeCell ref="K13:L13"/>
    <mergeCell ref="M13:N13"/>
    <mergeCell ref="O13:P13"/>
  </mergeCells>
  <phoneticPr fontId="15" type="noConversion"/>
  <conditionalFormatting sqref="I15:I24">
    <cfRule type="cellIs" dxfId="364" priority="55" operator="lessThan">
      <formula>$I$25</formula>
    </cfRule>
  </conditionalFormatting>
  <conditionalFormatting sqref="J15:J24">
    <cfRule type="cellIs" dxfId="363" priority="57" operator="lessThan">
      <formula>$J$25</formula>
    </cfRule>
  </conditionalFormatting>
  <conditionalFormatting sqref="K15:K24">
    <cfRule type="cellIs" dxfId="362" priority="59" operator="lessThan">
      <formula>$K$25</formula>
    </cfRule>
  </conditionalFormatting>
  <conditionalFormatting sqref="L15:L24">
    <cfRule type="cellIs" dxfId="361" priority="61" operator="lessThan">
      <formula>$L$25</formula>
    </cfRule>
  </conditionalFormatting>
  <conditionalFormatting sqref="M15:M24">
    <cfRule type="cellIs" dxfId="360" priority="63" operator="lessThan">
      <formula>$M$25</formula>
    </cfRule>
  </conditionalFormatting>
  <conditionalFormatting sqref="N15:N24">
    <cfRule type="cellIs" dxfId="359" priority="65" operator="lessThan">
      <formula>$N$25</formula>
    </cfRule>
  </conditionalFormatting>
  <conditionalFormatting sqref="O15:O24">
    <cfRule type="cellIs" dxfId="358" priority="67" operator="lessThan">
      <formula>$O$25</formula>
    </cfRule>
  </conditionalFormatting>
  <conditionalFormatting sqref="P15:P24">
    <cfRule type="cellIs" dxfId="357" priority="69" operator="lessThan">
      <formula>$P$25</formula>
    </cfRule>
  </conditionalFormatting>
  <conditionalFormatting sqref="Q15:Q24">
    <cfRule type="cellIs" dxfId="356" priority="71" operator="lessThan">
      <formula>$Q$25</formula>
    </cfRule>
  </conditionalFormatting>
  <conditionalFormatting sqref="R15:R24">
    <cfRule type="cellIs" dxfId="355" priority="73" operator="lessThan">
      <formula>$R$25</formula>
    </cfRule>
  </conditionalFormatting>
  <conditionalFormatting sqref="S15:S24">
    <cfRule type="cellIs" dxfId="354" priority="75" operator="lessThan">
      <formula>$S$25</formula>
    </cfRule>
  </conditionalFormatting>
  <conditionalFormatting sqref="T15:T24">
    <cfRule type="cellIs" dxfId="353" priority="77" operator="lessThan">
      <formula>$T$25</formula>
    </cfRule>
  </conditionalFormatting>
  <hyperlinks>
    <hyperlink ref="B1" location="Índex!A1" display="Torna a l'índex" xr:uid="{E649E58D-8E7D-4EF0-94D0-6CB7788480E9}"/>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D5928-DF20-4255-9AF9-AE160CEF3BA4}">
  <dimension ref="A1:J22"/>
  <sheetViews>
    <sheetView topLeftCell="E5" workbookViewId="0">
      <selection activeCell="H8" sqref="H8:J8"/>
    </sheetView>
  </sheetViews>
  <sheetFormatPr defaultColWidth="11.42578125" defaultRowHeight="15" x14ac:dyDescent="0.25"/>
  <cols>
    <col min="1" max="1" width="22.42578125" customWidth="1"/>
    <col min="3" max="3" width="18" customWidth="1"/>
    <col min="4" max="4" width="21.5703125" customWidth="1"/>
    <col min="10" max="10" width="20.28515625" customWidth="1"/>
  </cols>
  <sheetData>
    <row r="1" spans="1:10" x14ac:dyDescent="0.25">
      <c r="A1" s="148"/>
      <c r="B1" s="148" t="s">
        <v>264</v>
      </c>
    </row>
    <row r="2" spans="1:10" x14ac:dyDescent="0.25">
      <c r="A2" s="148"/>
    </row>
    <row r="3" spans="1:10" ht="97.5" customHeight="1" x14ac:dyDescent="0.25">
      <c r="A3" s="148"/>
      <c r="B3" s="383" t="e" vm="1">
        <v>#VALUE!</v>
      </c>
      <c r="C3" s="390"/>
      <c r="D3" s="391"/>
      <c r="E3" s="392" t="s">
        <v>265</v>
      </c>
      <c r="F3" s="390"/>
      <c r="G3" s="390"/>
      <c r="H3" s="390"/>
      <c r="I3" s="390"/>
      <c r="J3" s="391"/>
    </row>
    <row r="4" spans="1:10" x14ac:dyDescent="0.25">
      <c r="A4" s="148"/>
      <c r="B4" s="148"/>
    </row>
    <row r="5" spans="1:10" ht="57.75" customHeight="1" x14ac:dyDescent="0.25">
      <c r="A5" s="148"/>
      <c r="B5" s="393" t="s">
        <v>266</v>
      </c>
      <c r="C5" s="394"/>
      <c r="D5" s="395" t="str">
        <f>Índex!A31</f>
        <v xml:space="preserve">PC02_Ind05. </v>
      </c>
      <c r="E5" s="391"/>
      <c r="F5" s="393" t="s">
        <v>267</v>
      </c>
      <c r="G5" s="394"/>
      <c r="H5" s="395" t="str">
        <f>Índex!B31</f>
        <v>Valoració mitjana a la pregunta “Hi ha hagut una bona coordinació en els continguts de les assignatures per evitar solapaments” (Enquesta assignatura/mòdul)</v>
      </c>
      <c r="I5" s="390"/>
      <c r="J5" s="391"/>
    </row>
    <row r="6" spans="1:10" ht="24" customHeight="1" x14ac:dyDescent="0.25">
      <c r="A6" s="148"/>
      <c r="B6" s="393" t="s">
        <v>268</v>
      </c>
      <c r="C6" s="394"/>
      <c r="D6" s="396" t="str">
        <f>Índex!E31</f>
        <v>≥ Mitjana UAB</v>
      </c>
      <c r="E6" s="397"/>
      <c r="F6" s="393" t="s">
        <v>269</v>
      </c>
      <c r="G6" s="394"/>
      <c r="H6" s="395" t="s">
        <v>270</v>
      </c>
      <c r="I6" s="390"/>
      <c r="J6" s="391"/>
    </row>
    <row r="7" spans="1:10" x14ac:dyDescent="0.25">
      <c r="A7" s="148"/>
      <c r="B7" s="393" t="s">
        <v>271</v>
      </c>
      <c r="C7" s="394"/>
      <c r="D7" s="395" t="str">
        <f>Índex!C31</f>
        <v>Vicedeganat d'Estudis i  Programació</v>
      </c>
      <c r="E7" s="391"/>
      <c r="F7" s="393" t="s">
        <v>272</v>
      </c>
      <c r="G7" s="394"/>
      <c r="H7" s="395" t="str">
        <f>Índex!D31</f>
        <v>Gestió de qualitat</v>
      </c>
      <c r="I7" s="390"/>
      <c r="J7" s="391"/>
    </row>
    <row r="8" spans="1:10" ht="72.75" customHeight="1" x14ac:dyDescent="0.25">
      <c r="A8" s="148"/>
      <c r="B8" s="393" t="s">
        <v>273</v>
      </c>
      <c r="C8" s="394"/>
      <c r="D8" s="395" t="str">
        <f>Índex!G31</f>
        <v>PC02. Planificació i Programació docent de les assignatures.</v>
      </c>
      <c r="E8" s="391"/>
      <c r="F8" s="393" t="s">
        <v>274</v>
      </c>
      <c r="G8" s="394"/>
      <c r="H8" s="395" t="s">
        <v>321</v>
      </c>
      <c r="I8" s="390"/>
      <c r="J8" s="391"/>
    </row>
    <row r="9" spans="1:10" x14ac:dyDescent="0.25">
      <c r="A9" s="148"/>
    </row>
    <row r="11" spans="1:10" ht="15.75" thickBot="1" x14ac:dyDescent="0.3"/>
    <row r="12" spans="1:10" ht="27" customHeight="1" thickBot="1" x14ac:dyDescent="0.3">
      <c r="A12" s="467" t="s">
        <v>408</v>
      </c>
      <c r="B12" s="467"/>
      <c r="C12" s="467"/>
      <c r="D12" s="467"/>
      <c r="E12" s="467"/>
      <c r="F12" s="467"/>
      <c r="G12" s="467"/>
      <c r="H12" s="467"/>
    </row>
    <row r="13" spans="1:10" ht="15.75" thickBot="1" x14ac:dyDescent="0.3">
      <c r="A13" s="32" t="s">
        <v>323</v>
      </c>
      <c r="B13" s="30" t="s">
        <v>317</v>
      </c>
      <c r="C13" s="30" t="s">
        <v>318</v>
      </c>
      <c r="D13" s="30" t="s">
        <v>276</v>
      </c>
      <c r="E13" s="30" t="s">
        <v>278</v>
      </c>
      <c r="F13" s="30" t="s">
        <v>279</v>
      </c>
      <c r="G13" s="178" t="s">
        <v>280</v>
      </c>
      <c r="H13" s="178" t="s">
        <v>281</v>
      </c>
    </row>
    <row r="14" spans="1:10" ht="15.75" thickBot="1" x14ac:dyDescent="0.3">
      <c r="A14" s="53" t="s">
        <v>300</v>
      </c>
      <c r="B14" s="232">
        <v>3.18</v>
      </c>
      <c r="C14" s="232">
        <v>2.87</v>
      </c>
      <c r="D14" s="232">
        <v>2.75</v>
      </c>
      <c r="E14" s="232">
        <v>3.1</v>
      </c>
      <c r="F14" s="232">
        <v>3</v>
      </c>
      <c r="G14" s="339">
        <v>2.82</v>
      </c>
      <c r="H14" s="339" t="s">
        <v>324</v>
      </c>
    </row>
    <row r="15" spans="1:10" ht="15.75" thickBot="1" x14ac:dyDescent="0.3">
      <c r="A15" s="53" t="s">
        <v>301</v>
      </c>
      <c r="B15" s="232">
        <v>2.89</v>
      </c>
      <c r="C15" s="232">
        <v>3.14</v>
      </c>
      <c r="D15" s="232">
        <v>3</v>
      </c>
      <c r="E15" s="232">
        <v>3.44</v>
      </c>
      <c r="F15" s="232">
        <v>3.53</v>
      </c>
      <c r="G15" s="339">
        <v>3</v>
      </c>
      <c r="H15" s="339" t="s">
        <v>324</v>
      </c>
    </row>
    <row r="16" spans="1:10" ht="15.75" thickBot="1" x14ac:dyDescent="0.3">
      <c r="A16" s="53" t="s">
        <v>302</v>
      </c>
      <c r="B16" s="232">
        <v>2.4300000000000002</v>
      </c>
      <c r="C16" s="232">
        <v>2.91</v>
      </c>
      <c r="D16" s="232" t="s">
        <v>365</v>
      </c>
      <c r="E16" s="232">
        <v>3.36</v>
      </c>
      <c r="F16" s="232">
        <v>3.31</v>
      </c>
      <c r="G16" s="339">
        <v>3.06</v>
      </c>
      <c r="H16" s="339" t="s">
        <v>324</v>
      </c>
    </row>
    <row r="17" spans="1:8" ht="15.75" thickBot="1" x14ac:dyDescent="0.3">
      <c r="A17" s="53" t="s">
        <v>303</v>
      </c>
      <c r="B17" s="232">
        <v>3.08</v>
      </c>
      <c r="C17" s="232">
        <v>3.33</v>
      </c>
      <c r="D17" s="232">
        <v>3.5</v>
      </c>
      <c r="E17" s="232">
        <v>3.04</v>
      </c>
      <c r="F17" s="232">
        <v>3.52</v>
      </c>
      <c r="G17" s="339">
        <v>3</v>
      </c>
      <c r="H17" s="339" t="s">
        <v>324</v>
      </c>
    </row>
    <row r="18" spans="1:8" ht="15.75" thickBot="1" x14ac:dyDescent="0.3">
      <c r="A18" s="53" t="s">
        <v>325</v>
      </c>
      <c r="B18" s="232">
        <v>1.84</v>
      </c>
      <c r="C18" s="232">
        <v>2.4500000000000002</v>
      </c>
      <c r="D18" s="232">
        <v>2.33</v>
      </c>
      <c r="E18" s="232">
        <v>2.29</v>
      </c>
      <c r="F18" s="232">
        <v>2.5499999999999998</v>
      </c>
      <c r="G18" s="339">
        <v>2.4</v>
      </c>
      <c r="H18" s="339" t="s">
        <v>324</v>
      </c>
    </row>
    <row r="19" spans="1:8" ht="15.75" thickBot="1" x14ac:dyDescent="0.3">
      <c r="A19" s="53" t="s">
        <v>305</v>
      </c>
      <c r="B19" s="232">
        <v>2.33</v>
      </c>
      <c r="C19" s="232">
        <v>2.4</v>
      </c>
      <c r="D19" s="232">
        <v>2.5</v>
      </c>
      <c r="E19" s="232">
        <v>2.63</v>
      </c>
      <c r="F19" s="232">
        <v>3.13</v>
      </c>
      <c r="G19" s="339">
        <v>2.72</v>
      </c>
      <c r="H19" s="339" t="s">
        <v>324</v>
      </c>
    </row>
    <row r="20" spans="1:8" ht="15.75" thickBot="1" x14ac:dyDescent="0.3">
      <c r="A20" s="53" t="s">
        <v>306</v>
      </c>
      <c r="B20" s="232">
        <v>3.78</v>
      </c>
      <c r="C20" s="232">
        <v>3.27</v>
      </c>
      <c r="D20" s="232">
        <v>3.6</v>
      </c>
      <c r="E20" s="232">
        <v>3.43</v>
      </c>
      <c r="F20" s="232">
        <v>3.24</v>
      </c>
      <c r="G20" s="339">
        <v>3.15</v>
      </c>
      <c r="H20" s="339" t="s">
        <v>324</v>
      </c>
    </row>
    <row r="21" spans="1:8" ht="15.75" thickBot="1" x14ac:dyDescent="0.3">
      <c r="A21" s="53" t="s">
        <v>326</v>
      </c>
      <c r="B21" s="232">
        <v>2.63</v>
      </c>
      <c r="C21" s="232">
        <v>2.94</v>
      </c>
      <c r="D21" s="232">
        <v>2.95</v>
      </c>
      <c r="E21" s="232">
        <v>3.04</v>
      </c>
      <c r="F21" s="232">
        <v>3.18</v>
      </c>
      <c r="G21" s="339">
        <v>2.87</v>
      </c>
      <c r="H21" s="339" t="s">
        <v>324</v>
      </c>
    </row>
    <row r="22" spans="1:8" ht="15.75" thickBot="1" x14ac:dyDescent="0.3">
      <c r="A22" s="53" t="s">
        <v>327</v>
      </c>
      <c r="B22" s="232">
        <v>2.99</v>
      </c>
      <c r="C22" s="232">
        <v>2.93</v>
      </c>
      <c r="D22" s="232">
        <v>2.99</v>
      </c>
      <c r="E22" s="232">
        <v>3.15</v>
      </c>
      <c r="F22" s="232">
        <v>3.24</v>
      </c>
      <c r="G22" s="339">
        <v>3.17</v>
      </c>
      <c r="H22" s="339" t="s">
        <v>324</v>
      </c>
    </row>
  </sheetData>
  <mergeCells count="19">
    <mergeCell ref="A12:H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B21">
    <cfRule type="cellIs" dxfId="352" priority="7" operator="lessThan">
      <formula>$B$22</formula>
    </cfRule>
  </conditionalFormatting>
  <conditionalFormatting sqref="C14:C21">
    <cfRule type="cellIs" dxfId="351" priority="6" operator="lessThan">
      <formula>$C$22</formula>
    </cfRule>
  </conditionalFormatting>
  <conditionalFormatting sqref="D14:D21">
    <cfRule type="cellIs" dxfId="350" priority="5" operator="lessThan">
      <formula>$D$22</formula>
    </cfRule>
  </conditionalFormatting>
  <conditionalFormatting sqref="E14:E21">
    <cfRule type="cellIs" dxfId="349" priority="4" operator="lessThan">
      <formula>$E$22</formula>
    </cfRule>
  </conditionalFormatting>
  <conditionalFormatting sqref="F14:F21">
    <cfRule type="cellIs" dxfId="348" priority="3" operator="lessThan">
      <formula>$F$22</formula>
    </cfRule>
  </conditionalFormatting>
  <conditionalFormatting sqref="G14:G21">
    <cfRule type="cellIs" dxfId="347" priority="2" operator="lessThan">
      <formula>$G$22</formula>
    </cfRule>
  </conditionalFormatting>
  <conditionalFormatting sqref="H14:H21">
    <cfRule type="cellIs" dxfId="346" priority="1" operator="lessThan">
      <formula>$H$22</formula>
    </cfRule>
  </conditionalFormatting>
  <hyperlinks>
    <hyperlink ref="B1" location="Índex!A1" display="Torna a l'índex" xr:uid="{9F0C68B4-D702-4E37-B156-B0786C260D84}"/>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BF775-23E3-42A8-9AF9-5383FE41AE31}">
  <dimension ref="A1:J28"/>
  <sheetViews>
    <sheetView zoomScaleNormal="100" zoomScalePageLayoutView="91" workbookViewId="0">
      <selection activeCell="B1" sqref="B1"/>
    </sheetView>
  </sheetViews>
  <sheetFormatPr defaultColWidth="11.42578125" defaultRowHeight="15" x14ac:dyDescent="0.25"/>
  <cols>
    <col min="1" max="1" width="17.28515625" customWidth="1"/>
    <col min="3" max="3" width="14.85546875" customWidth="1"/>
    <col min="4" max="4" width="22.28515625" customWidth="1"/>
    <col min="5" max="5" width="13.85546875" customWidth="1"/>
  </cols>
  <sheetData>
    <row r="1" spans="1:10" x14ac:dyDescent="0.25">
      <c r="A1" s="148"/>
      <c r="B1" s="148" t="s">
        <v>264</v>
      </c>
    </row>
    <row r="2" spans="1:10" x14ac:dyDescent="0.25">
      <c r="A2" s="148"/>
    </row>
    <row r="3" spans="1:10" ht="73.5" customHeight="1" x14ac:dyDescent="0.25">
      <c r="A3" s="148"/>
      <c r="B3" s="383" t="e" vm="1">
        <v>#VALUE!</v>
      </c>
      <c r="C3" s="390"/>
      <c r="D3" s="391"/>
      <c r="E3" s="392" t="s">
        <v>265</v>
      </c>
      <c r="F3" s="390"/>
      <c r="G3" s="390"/>
      <c r="H3" s="390"/>
      <c r="I3" s="390"/>
      <c r="J3" s="391"/>
    </row>
    <row r="4" spans="1:10" x14ac:dyDescent="0.25">
      <c r="A4" s="148"/>
      <c r="B4" s="148"/>
    </row>
    <row r="5" spans="1:10" ht="32.25" customHeight="1" x14ac:dyDescent="0.25">
      <c r="A5" s="148"/>
      <c r="B5" s="393" t="s">
        <v>266</v>
      </c>
      <c r="C5" s="394"/>
      <c r="D5" s="395" t="str">
        <f>Índex!A32</f>
        <v xml:space="preserve">PC03.1_Ind01. </v>
      </c>
      <c r="E5" s="391"/>
      <c r="F5" s="393" t="s">
        <v>267</v>
      </c>
      <c r="G5" s="394"/>
      <c r="H5" s="395" t="str">
        <f>Índex!B32</f>
        <v>Percentatge d’alumnat graduat que ha realitzat les PAE</v>
      </c>
      <c r="I5" s="390"/>
      <c r="J5" s="391"/>
    </row>
    <row r="6" spans="1:10" ht="39" customHeight="1" x14ac:dyDescent="0.25">
      <c r="A6" s="148"/>
      <c r="B6" s="393" t="s">
        <v>268</v>
      </c>
      <c r="C6" s="394"/>
      <c r="D6" s="396" t="str">
        <f>Índex!E32</f>
        <v>&gt;90%
Valorar l’interès de l’alumnat per fer PAE</v>
      </c>
      <c r="E6" s="397"/>
      <c r="F6" s="393" t="s">
        <v>269</v>
      </c>
      <c r="G6" s="394"/>
      <c r="H6" s="395" t="s">
        <v>270</v>
      </c>
      <c r="I6" s="390"/>
      <c r="J6" s="391"/>
    </row>
    <row r="7" spans="1:10" ht="26.25" customHeight="1" x14ac:dyDescent="0.25">
      <c r="A7" s="148"/>
      <c r="B7" s="393" t="s">
        <v>271</v>
      </c>
      <c r="C7" s="394"/>
      <c r="D7" s="395" t="str">
        <f>Índex!C32</f>
        <v>Vicedeganat de Mobilitat, Pràctiques i Promoció</v>
      </c>
      <c r="E7" s="391"/>
      <c r="F7" s="393" t="s">
        <v>272</v>
      </c>
      <c r="G7" s="394"/>
      <c r="H7" s="395" t="str">
        <f>Índex!D32</f>
        <v>Gestió de pràctiques</v>
      </c>
      <c r="I7" s="390"/>
      <c r="J7" s="391"/>
    </row>
    <row r="8" spans="1:10" ht="24" customHeight="1" x14ac:dyDescent="0.25">
      <c r="A8" s="148"/>
      <c r="B8" s="393" t="s">
        <v>273</v>
      </c>
      <c r="C8" s="394"/>
      <c r="D8" s="395" t="str">
        <f>Índex!G32</f>
        <v>PC03.1.Gestió de les Pràctiques Externes</v>
      </c>
      <c r="E8" s="391"/>
      <c r="F8" s="393" t="s">
        <v>274</v>
      </c>
      <c r="G8" s="394"/>
      <c r="H8" s="395" t="s">
        <v>409</v>
      </c>
      <c r="I8" s="390"/>
      <c r="J8" s="391"/>
    </row>
    <row r="9" spans="1:10" x14ac:dyDescent="0.25">
      <c r="A9" s="148"/>
    </row>
    <row r="10" spans="1:10" x14ac:dyDescent="0.25">
      <c r="A10" s="148"/>
    </row>
    <row r="11" spans="1:10" ht="15.75" thickBot="1" x14ac:dyDescent="0.3"/>
    <row r="12" spans="1:10" ht="33" customHeight="1" thickBot="1" x14ac:dyDescent="0.3">
      <c r="A12" s="468" t="s">
        <v>410</v>
      </c>
      <c r="B12" s="468"/>
      <c r="C12" s="468"/>
      <c r="D12" s="468"/>
    </row>
    <row r="13" spans="1:10" ht="51.75" thickBot="1" x14ac:dyDescent="0.3">
      <c r="A13" s="10" t="s">
        <v>378</v>
      </c>
      <c r="B13" s="10" t="s">
        <v>411</v>
      </c>
      <c r="C13" s="10" t="s">
        <v>412</v>
      </c>
      <c r="D13" s="10" t="s">
        <v>413</v>
      </c>
    </row>
    <row r="14" spans="1:10" ht="15.75" thickBot="1" x14ac:dyDescent="0.3">
      <c r="A14" s="41" t="s">
        <v>278</v>
      </c>
      <c r="B14" s="340">
        <v>426</v>
      </c>
      <c r="C14" s="340">
        <v>402</v>
      </c>
      <c r="D14" s="42">
        <v>0.94299999999999995</v>
      </c>
    </row>
    <row r="15" spans="1:10" ht="15.75" thickBot="1" x14ac:dyDescent="0.3">
      <c r="A15" s="41" t="s">
        <v>279</v>
      </c>
      <c r="B15" s="340">
        <v>389</v>
      </c>
      <c r="C15" s="340">
        <v>372</v>
      </c>
      <c r="D15" s="42">
        <v>0.95599999999999996</v>
      </c>
    </row>
    <row r="16" spans="1:10" ht="15.75" thickBot="1" x14ac:dyDescent="0.3">
      <c r="A16" s="41" t="s">
        <v>280</v>
      </c>
      <c r="B16" s="340">
        <v>422</v>
      </c>
      <c r="C16" s="340">
        <v>402</v>
      </c>
      <c r="D16" s="42">
        <v>0.95199999999999996</v>
      </c>
    </row>
    <row r="17" spans="1:5" ht="15.75" thickBot="1" x14ac:dyDescent="0.3">
      <c r="A17" s="152" t="s">
        <v>281</v>
      </c>
      <c r="B17" s="341">
        <v>412</v>
      </c>
      <c r="C17" s="341">
        <v>233</v>
      </c>
      <c r="D17" s="161">
        <f>C17/B17</f>
        <v>0.56553398058252424</v>
      </c>
    </row>
    <row r="19" spans="1:5" ht="15.75" thickBot="1" x14ac:dyDescent="0.3"/>
    <row r="20" spans="1:5" ht="25.5" customHeight="1" thickBot="1" x14ac:dyDescent="0.3">
      <c r="A20" s="447" t="s">
        <v>414</v>
      </c>
      <c r="B20" s="447"/>
      <c r="C20" s="447"/>
      <c r="D20" s="447"/>
      <c r="E20" s="447"/>
    </row>
    <row r="21" spans="1:5" ht="15.75" thickBot="1" x14ac:dyDescent="0.3">
      <c r="A21" s="33" t="s">
        <v>370</v>
      </c>
      <c r="B21" s="33" t="s">
        <v>415</v>
      </c>
      <c r="C21" s="33" t="s">
        <v>279</v>
      </c>
      <c r="D21" s="33" t="s">
        <v>280</v>
      </c>
      <c r="E21" s="224" t="s">
        <v>281</v>
      </c>
    </row>
    <row r="22" spans="1:5" ht="15.75" thickBot="1" x14ac:dyDescent="0.3">
      <c r="A22" s="40" t="s">
        <v>300</v>
      </c>
      <c r="B22" s="42">
        <v>0.92200000000000004</v>
      </c>
      <c r="C22" s="42">
        <v>0.9</v>
      </c>
      <c r="D22" s="42">
        <v>0.878</v>
      </c>
      <c r="E22" s="161">
        <v>0.62</v>
      </c>
    </row>
    <row r="23" spans="1:5" ht="27.75" thickBot="1" x14ac:dyDescent="0.3">
      <c r="A23" s="40" t="s">
        <v>301</v>
      </c>
      <c r="B23" s="42">
        <v>0.96699999999999997</v>
      </c>
      <c r="C23" s="42">
        <v>0.94099999999999995</v>
      </c>
      <c r="D23" s="57">
        <v>1</v>
      </c>
      <c r="E23" s="161">
        <v>0.56999999999999995</v>
      </c>
    </row>
    <row r="24" spans="1:5" ht="15.75" thickBot="1" x14ac:dyDescent="0.3">
      <c r="A24" s="40" t="s">
        <v>302</v>
      </c>
      <c r="B24" s="42">
        <v>0.95</v>
      </c>
      <c r="C24" s="42">
        <v>0.98</v>
      </c>
      <c r="D24" s="42">
        <v>0.98</v>
      </c>
      <c r="E24" s="161">
        <v>0.56000000000000005</v>
      </c>
    </row>
    <row r="25" spans="1:5" ht="15.75" thickBot="1" x14ac:dyDescent="0.3">
      <c r="A25" s="40" t="s">
        <v>303</v>
      </c>
      <c r="B25" s="42">
        <v>0.97299999999999998</v>
      </c>
      <c r="C25" s="42">
        <v>0.93500000000000005</v>
      </c>
      <c r="D25" s="42">
        <v>0.93500000000000005</v>
      </c>
      <c r="E25" s="161">
        <v>0.42</v>
      </c>
    </row>
    <row r="26" spans="1:5" ht="27.75" thickBot="1" x14ac:dyDescent="0.3">
      <c r="A26" s="40" t="s">
        <v>325</v>
      </c>
      <c r="B26" s="42">
        <v>0.92800000000000005</v>
      </c>
      <c r="C26" s="57">
        <v>1</v>
      </c>
      <c r="D26" s="42">
        <v>0.96</v>
      </c>
      <c r="E26" s="161">
        <v>0.71</v>
      </c>
    </row>
    <row r="27" spans="1:5" ht="15.75" thickBot="1" x14ac:dyDescent="0.3">
      <c r="A27" s="40" t="s">
        <v>305</v>
      </c>
      <c r="B27" s="42">
        <v>0.90700000000000003</v>
      </c>
      <c r="C27" s="42">
        <v>0.98</v>
      </c>
      <c r="D27" s="57">
        <v>1</v>
      </c>
      <c r="E27" s="161">
        <v>0.56000000000000005</v>
      </c>
    </row>
    <row r="28" spans="1:5" ht="15.75" thickBot="1" x14ac:dyDescent="0.3">
      <c r="A28" s="40" t="s">
        <v>306</v>
      </c>
      <c r="B28" s="42">
        <v>0.95399999999999996</v>
      </c>
      <c r="C28" s="42">
        <v>0.95</v>
      </c>
      <c r="D28" s="42">
        <v>0.95</v>
      </c>
      <c r="E28" s="161">
        <v>0.53</v>
      </c>
    </row>
  </sheetData>
  <mergeCells count="20">
    <mergeCell ref="D8:E8"/>
    <mergeCell ref="F8:G8"/>
    <mergeCell ref="H8:J8"/>
    <mergeCell ref="A12:D12"/>
    <mergeCell ref="A20:E20"/>
    <mergeCell ref="B8:C8"/>
    <mergeCell ref="B3:D3"/>
    <mergeCell ref="E3:J3"/>
    <mergeCell ref="B5:C5"/>
    <mergeCell ref="D5:E5"/>
    <mergeCell ref="F5:G5"/>
    <mergeCell ref="H5:J5"/>
    <mergeCell ref="B6:C6"/>
    <mergeCell ref="D6:E6"/>
    <mergeCell ref="F6:G6"/>
    <mergeCell ref="H6:J6"/>
    <mergeCell ref="B7:C7"/>
    <mergeCell ref="D7:E7"/>
    <mergeCell ref="F7:G7"/>
    <mergeCell ref="H7:J7"/>
  </mergeCells>
  <phoneticPr fontId="15" type="noConversion"/>
  <conditionalFormatting sqref="B22:E28">
    <cfRule type="cellIs" dxfId="345" priority="1" operator="lessThan">
      <formula>0.9</formula>
    </cfRule>
  </conditionalFormatting>
  <conditionalFormatting sqref="D14:D17">
    <cfRule type="cellIs" dxfId="344" priority="2" operator="lessThan">
      <formula>0.9</formula>
    </cfRule>
  </conditionalFormatting>
  <hyperlinks>
    <hyperlink ref="B1" location="Índex!A1" display="Torna a l'índex" xr:uid="{3FF542B8-C067-45A6-9CCD-BAE276C6AA80}"/>
  </hyperlink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6BCCB-2885-48FE-9EDB-339AC40F8A7A}">
  <dimension ref="A1:J22"/>
  <sheetViews>
    <sheetView topLeftCell="A4" workbookViewId="0">
      <selection activeCell="D26" sqref="D26"/>
    </sheetView>
  </sheetViews>
  <sheetFormatPr defaultColWidth="11.42578125" defaultRowHeight="15" x14ac:dyDescent="0.25"/>
  <cols>
    <col min="1" max="1" width="15.7109375" customWidth="1"/>
    <col min="3" max="3" width="18.7109375" customWidth="1"/>
    <col min="4" max="4" width="15.28515625" customWidth="1"/>
    <col min="5" max="5" width="21.5703125" customWidth="1"/>
  </cols>
  <sheetData>
    <row r="1" spans="1:10" x14ac:dyDescent="0.25">
      <c r="A1" s="148"/>
      <c r="B1" s="148" t="s">
        <v>264</v>
      </c>
    </row>
    <row r="2" spans="1:10" x14ac:dyDescent="0.25">
      <c r="A2" s="148"/>
    </row>
    <row r="3" spans="1:10" ht="84.75" customHeight="1" x14ac:dyDescent="0.25">
      <c r="A3" s="148"/>
      <c r="B3" s="383" t="e" vm="1">
        <v>#VALUE!</v>
      </c>
      <c r="C3" s="390"/>
      <c r="D3" s="391"/>
      <c r="E3" s="392" t="s">
        <v>265</v>
      </c>
      <c r="F3" s="390"/>
      <c r="G3" s="390"/>
      <c r="H3" s="390"/>
      <c r="I3" s="390"/>
      <c r="J3" s="391"/>
    </row>
    <row r="4" spans="1:10" x14ac:dyDescent="0.25">
      <c r="A4" s="148"/>
      <c r="B4" s="148"/>
    </row>
    <row r="5" spans="1:10" ht="45.75" customHeight="1" x14ac:dyDescent="0.25">
      <c r="A5" s="148"/>
      <c r="B5" s="393" t="s">
        <v>266</v>
      </c>
      <c r="C5" s="394"/>
      <c r="D5" s="395" t="str">
        <f>Índex!A33</f>
        <v xml:space="preserve">PC03.1_Ind02. </v>
      </c>
      <c r="E5" s="391"/>
      <c r="F5" s="393" t="s">
        <v>267</v>
      </c>
      <c r="G5" s="394"/>
      <c r="H5" s="395" t="str">
        <f>Índex!B33</f>
        <v>Nombre d’alumnat de Grau matriculat desglossat per lloc de pràctiques (UAB, Extern i Extern estranger)</v>
      </c>
      <c r="I5" s="390"/>
      <c r="J5" s="391"/>
    </row>
    <row r="6" spans="1:10" ht="44.25" customHeight="1" x14ac:dyDescent="0.25">
      <c r="A6" s="148"/>
      <c r="B6" s="393" t="s">
        <v>268</v>
      </c>
      <c r="C6" s="394"/>
      <c r="D6" s="396" t="str">
        <f>Índex!E33</f>
        <v>&gt;60% 
Valorar l’interès de l’alumnat per fer les pràctiques en centres externs</v>
      </c>
      <c r="E6" s="397"/>
      <c r="F6" s="393" t="s">
        <v>269</v>
      </c>
      <c r="G6" s="394"/>
      <c r="H6" s="395" t="s">
        <v>270</v>
      </c>
      <c r="I6" s="390"/>
      <c r="J6" s="391"/>
    </row>
    <row r="7" spans="1:10" ht="39" customHeight="1" x14ac:dyDescent="0.25">
      <c r="A7" s="148"/>
      <c r="B7" s="393" t="s">
        <v>271</v>
      </c>
      <c r="C7" s="394"/>
      <c r="D7" s="395" t="str">
        <f>Índex!C33</f>
        <v>Vicedeganat de Mobilitat, Pràctiques i Promoció</v>
      </c>
      <c r="E7" s="391"/>
      <c r="F7" s="393" t="s">
        <v>272</v>
      </c>
      <c r="G7" s="394"/>
      <c r="H7" s="395" t="str">
        <f>Índex!D33</f>
        <v>Gestió de pràctiques</v>
      </c>
      <c r="I7" s="390"/>
      <c r="J7" s="391"/>
    </row>
    <row r="8" spans="1:10" ht="30.75" customHeight="1" x14ac:dyDescent="0.25">
      <c r="A8" s="148"/>
      <c r="B8" s="393" t="s">
        <v>273</v>
      </c>
      <c r="C8" s="394"/>
      <c r="D8" s="395" t="str">
        <f>Índex!G33</f>
        <v>PC03.1.Gestió de les Pràctiques Externes</v>
      </c>
      <c r="E8" s="391"/>
      <c r="F8" s="393" t="s">
        <v>274</v>
      </c>
      <c r="G8" s="394"/>
      <c r="H8" s="395" t="s">
        <v>409</v>
      </c>
      <c r="I8" s="390"/>
      <c r="J8" s="391"/>
    </row>
    <row r="9" spans="1:10" x14ac:dyDescent="0.25">
      <c r="A9" s="148"/>
    </row>
    <row r="11" spans="1:10" ht="15.75" thickBot="1" x14ac:dyDescent="0.3"/>
    <row r="12" spans="1:10" ht="24" customHeight="1" thickBot="1" x14ac:dyDescent="0.3">
      <c r="A12" s="469" t="s">
        <v>416</v>
      </c>
      <c r="B12" s="469"/>
      <c r="C12" s="469"/>
      <c r="D12" s="469"/>
      <c r="E12" s="469"/>
      <c r="F12" s="469"/>
      <c r="G12" s="469"/>
      <c r="H12" s="469"/>
    </row>
    <row r="13" spans="1:10" ht="15.75" thickBot="1" x14ac:dyDescent="0.3">
      <c r="A13" s="469" t="s">
        <v>417</v>
      </c>
      <c r="B13" s="469"/>
      <c r="C13" s="469" t="s">
        <v>418</v>
      </c>
      <c r="D13" s="469"/>
      <c r="E13" s="469"/>
      <c r="F13" s="469" t="s">
        <v>419</v>
      </c>
      <c r="G13" s="469"/>
      <c r="H13" s="469"/>
    </row>
    <row r="14" spans="1:10" ht="15.75" thickBot="1" x14ac:dyDescent="0.3">
      <c r="A14" s="469"/>
      <c r="B14" s="469"/>
      <c r="C14" s="469" t="s">
        <v>420</v>
      </c>
      <c r="D14" s="54" t="s">
        <v>421</v>
      </c>
      <c r="E14" s="469" t="s">
        <v>422</v>
      </c>
      <c r="F14" s="469" t="s">
        <v>420</v>
      </c>
      <c r="G14" s="469" t="s">
        <v>423</v>
      </c>
      <c r="H14" s="469" t="s">
        <v>424</v>
      </c>
    </row>
    <row r="15" spans="1:10" ht="15.75" thickBot="1" x14ac:dyDescent="0.3">
      <c r="A15" s="469"/>
      <c r="B15" s="469"/>
      <c r="C15" s="469"/>
      <c r="D15" s="54" t="s">
        <v>425</v>
      </c>
      <c r="E15" s="469"/>
      <c r="F15" s="469"/>
      <c r="G15" s="469"/>
      <c r="H15" s="469"/>
    </row>
    <row r="16" spans="1:10" ht="15.75" thickBot="1" x14ac:dyDescent="0.3">
      <c r="A16" s="58" t="s">
        <v>318</v>
      </c>
      <c r="B16" s="342">
        <v>373</v>
      </c>
      <c r="C16" s="342">
        <v>148</v>
      </c>
      <c r="D16" s="342">
        <v>213</v>
      </c>
      <c r="E16" s="342">
        <v>12</v>
      </c>
      <c r="F16" s="59">
        <v>0.39700000000000002</v>
      </c>
      <c r="G16" s="59">
        <v>0.57099999999999995</v>
      </c>
      <c r="H16" s="59">
        <v>3.2000000000000001E-2</v>
      </c>
    </row>
    <row r="17" spans="1:8" ht="15.75" thickBot="1" x14ac:dyDescent="0.3">
      <c r="A17" s="58" t="s">
        <v>276</v>
      </c>
      <c r="B17" s="342">
        <v>412</v>
      </c>
      <c r="C17" s="342">
        <v>127</v>
      </c>
      <c r="D17" s="342">
        <v>264</v>
      </c>
      <c r="E17" s="342">
        <v>21</v>
      </c>
      <c r="F17" s="59">
        <v>0.308</v>
      </c>
      <c r="G17" s="59">
        <v>0.64100000000000001</v>
      </c>
      <c r="H17" s="59">
        <v>5.0999999999999997E-2</v>
      </c>
    </row>
    <row r="18" spans="1:8" ht="15.75" thickBot="1" x14ac:dyDescent="0.3">
      <c r="A18" s="58" t="s">
        <v>277</v>
      </c>
      <c r="B18" s="342">
        <v>382</v>
      </c>
      <c r="C18" s="342">
        <v>155</v>
      </c>
      <c r="D18" s="342">
        <v>206</v>
      </c>
      <c r="E18" s="342">
        <v>21</v>
      </c>
      <c r="F18" s="59">
        <v>0.40600000000000003</v>
      </c>
      <c r="G18" s="59">
        <v>0.53900000000000003</v>
      </c>
      <c r="H18" s="59">
        <v>5.5E-2</v>
      </c>
    </row>
    <row r="19" spans="1:8" x14ac:dyDescent="0.25">
      <c r="A19" s="58" t="s">
        <v>278</v>
      </c>
      <c r="B19" s="342">
        <v>431</v>
      </c>
      <c r="C19" s="342">
        <v>143</v>
      </c>
      <c r="D19" s="342">
        <v>279</v>
      </c>
      <c r="E19" s="342">
        <v>9</v>
      </c>
      <c r="F19" s="59">
        <v>0.33100000000000002</v>
      </c>
      <c r="G19" s="59">
        <v>0.64700000000000002</v>
      </c>
      <c r="H19" s="59">
        <v>2.1000000000000001E-2</v>
      </c>
    </row>
    <row r="20" spans="1:8" x14ac:dyDescent="0.25">
      <c r="A20" s="153" t="s">
        <v>279</v>
      </c>
      <c r="B20" s="343">
        <v>380</v>
      </c>
      <c r="C20" s="343">
        <v>124</v>
      </c>
      <c r="D20" s="343">
        <v>243</v>
      </c>
      <c r="E20" s="343">
        <v>13</v>
      </c>
      <c r="F20" s="242">
        <v>0.32629999999999998</v>
      </c>
      <c r="G20" s="242">
        <v>0.63949999999999996</v>
      </c>
      <c r="H20" s="242">
        <v>3.4200000000000001E-2</v>
      </c>
    </row>
    <row r="21" spans="1:8" x14ac:dyDescent="0.25">
      <c r="A21" s="153" t="s">
        <v>280</v>
      </c>
      <c r="B21" s="343">
        <v>553</v>
      </c>
      <c r="C21" s="343">
        <v>173</v>
      </c>
      <c r="D21" s="343">
        <v>366</v>
      </c>
      <c r="E21" s="343">
        <v>14</v>
      </c>
      <c r="F21" s="242">
        <v>0.31290000000000001</v>
      </c>
      <c r="G21" s="242">
        <v>0.66180000000000005</v>
      </c>
      <c r="H21" s="242">
        <v>2.53E-2</v>
      </c>
    </row>
    <row r="22" spans="1:8" x14ac:dyDescent="0.25">
      <c r="A22" s="153" t="s">
        <v>281</v>
      </c>
      <c r="B22" s="343">
        <v>429</v>
      </c>
      <c r="C22" s="343">
        <v>142</v>
      </c>
      <c r="D22" s="343">
        <v>274</v>
      </c>
      <c r="E22" s="343">
        <v>13</v>
      </c>
      <c r="F22" s="242">
        <v>0.33100000000000002</v>
      </c>
      <c r="G22" s="242">
        <v>0.63870000000000005</v>
      </c>
      <c r="H22" s="242">
        <v>3.0300000000000001E-2</v>
      </c>
    </row>
  </sheetData>
  <mergeCells count="27">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A12:H12"/>
    <mergeCell ref="A13:B15"/>
    <mergeCell ref="C13:E13"/>
    <mergeCell ref="F13:H13"/>
    <mergeCell ref="C14:C15"/>
    <mergeCell ref="E14:E15"/>
    <mergeCell ref="F14:F15"/>
    <mergeCell ref="G14:G15"/>
    <mergeCell ref="H14:H15"/>
  </mergeCells>
  <phoneticPr fontId="15" type="noConversion"/>
  <conditionalFormatting sqref="G16:H22">
    <cfRule type="cellIs" dxfId="343" priority="1" operator="lessThan">
      <formula>0.6</formula>
    </cfRule>
  </conditionalFormatting>
  <hyperlinks>
    <hyperlink ref="B1" location="Índex!A1" display="Torna a l'índex" xr:uid="{FD78509E-FB97-4253-96A3-6D6779B95739}"/>
  </hyperlinks>
  <pageMargins left="0.7" right="0.7" top="0.75" bottom="0.75" header="0.3" footer="0.3"/>
  <legacy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084BB-FE80-438C-AA86-A23CD18330F7}">
  <dimension ref="A1:J38"/>
  <sheetViews>
    <sheetView topLeftCell="A3" workbookViewId="0">
      <selection activeCell="D16" sqref="D16"/>
    </sheetView>
  </sheetViews>
  <sheetFormatPr defaultColWidth="11.42578125" defaultRowHeight="15" x14ac:dyDescent="0.25"/>
  <cols>
    <col min="1" max="1" width="23" customWidth="1"/>
    <col min="3" max="3" width="16.140625" customWidth="1"/>
    <col min="4" max="4" width="15.28515625" customWidth="1"/>
    <col min="5" max="5" width="23.42578125" customWidth="1"/>
    <col min="10" max="10" width="16" customWidth="1"/>
  </cols>
  <sheetData>
    <row r="1" spans="1:10" x14ac:dyDescent="0.25">
      <c r="A1" s="148"/>
      <c r="B1" s="148" t="s">
        <v>264</v>
      </c>
    </row>
    <row r="2" spans="1:10" x14ac:dyDescent="0.25">
      <c r="A2" s="148"/>
    </row>
    <row r="3" spans="1:10" ht="73.5" customHeight="1" x14ac:dyDescent="0.25">
      <c r="A3" s="148"/>
      <c r="B3" s="383" t="e" vm="1">
        <v>#VALUE!</v>
      </c>
      <c r="C3" s="390"/>
      <c r="D3" s="391"/>
      <c r="E3" s="392" t="s">
        <v>265</v>
      </c>
      <c r="F3" s="390"/>
      <c r="G3" s="390"/>
      <c r="H3" s="390"/>
      <c r="I3" s="390"/>
      <c r="J3" s="391"/>
    </row>
    <row r="4" spans="1:10" x14ac:dyDescent="0.25">
      <c r="A4" s="148"/>
      <c r="B4" s="148"/>
    </row>
    <row r="5" spans="1:10" ht="48" customHeight="1" x14ac:dyDescent="0.25">
      <c r="A5" s="148"/>
      <c r="B5" s="393" t="s">
        <v>266</v>
      </c>
      <c r="C5" s="394"/>
      <c r="D5" s="395" t="str">
        <f>Índex!A34</f>
        <v xml:space="preserve">PC03.1_Ind03. </v>
      </c>
      <c r="E5" s="391"/>
      <c r="F5" s="393" t="s">
        <v>267</v>
      </c>
      <c r="G5" s="394"/>
      <c r="H5" s="395" t="str">
        <f>Índex!B34</f>
        <v xml:space="preserve">Grau de satisfacció de l’estudiantat participant en programes de pràctiques externes </v>
      </c>
      <c r="I5" s="390"/>
      <c r="J5" s="391"/>
    </row>
    <row r="6" spans="1:10" x14ac:dyDescent="0.25">
      <c r="A6" s="148"/>
      <c r="B6" s="393" t="s">
        <v>268</v>
      </c>
      <c r="C6" s="394"/>
      <c r="D6" s="396" t="str">
        <f>Índex!E34</f>
        <v>≥3,75 i superior a la mitjana de la UAB</v>
      </c>
      <c r="E6" s="397"/>
      <c r="F6" s="393" t="s">
        <v>269</v>
      </c>
      <c r="G6" s="394"/>
      <c r="H6" s="395" t="s">
        <v>270</v>
      </c>
      <c r="I6" s="390"/>
      <c r="J6" s="391"/>
    </row>
    <row r="7" spans="1:10" ht="39" customHeight="1" x14ac:dyDescent="0.25">
      <c r="A7" s="148"/>
      <c r="B7" s="393" t="s">
        <v>271</v>
      </c>
      <c r="C7" s="394"/>
      <c r="D7" s="395" t="str">
        <f>Índex!C34</f>
        <v>Vicedeganat de Mobilitat, Pràctiques i Promoció</v>
      </c>
      <c r="E7" s="391"/>
      <c r="F7" s="393" t="s">
        <v>272</v>
      </c>
      <c r="G7" s="394"/>
      <c r="H7" s="395" t="str">
        <f>Índex!D34</f>
        <v>OQD</v>
      </c>
      <c r="I7" s="390"/>
      <c r="J7" s="391"/>
    </row>
    <row r="8" spans="1:10" ht="82.5" customHeight="1" x14ac:dyDescent="0.25">
      <c r="A8" s="148"/>
      <c r="B8" s="393" t="s">
        <v>273</v>
      </c>
      <c r="C8" s="394"/>
      <c r="D8" s="395" t="str">
        <f>Índex!G34</f>
        <v>PC03.1.Gestió de les Pràctiques Externes</v>
      </c>
      <c r="E8" s="391"/>
      <c r="F8" s="393" t="s">
        <v>274</v>
      </c>
      <c r="G8" s="394"/>
      <c r="H8" s="395" t="s">
        <v>321</v>
      </c>
      <c r="I8" s="390"/>
      <c r="J8" s="391"/>
    </row>
    <row r="9" spans="1:10" x14ac:dyDescent="0.25">
      <c r="A9" s="148"/>
    </row>
    <row r="11" spans="1:10" ht="15.75" thickBot="1" x14ac:dyDescent="0.3"/>
    <row r="12" spans="1:10" ht="29.25" customHeight="1" thickBot="1" x14ac:dyDescent="0.3">
      <c r="A12" s="468" t="s">
        <v>426</v>
      </c>
      <c r="B12" s="470"/>
      <c r="C12" s="470"/>
      <c r="D12" s="470"/>
      <c r="E12" s="470"/>
      <c r="F12" s="470"/>
      <c r="G12" s="470"/>
    </row>
    <row r="13" spans="1:10" ht="15.75" thickBot="1" x14ac:dyDescent="0.3">
      <c r="A13" s="1" t="s">
        <v>370</v>
      </c>
      <c r="B13" s="1" t="s">
        <v>318</v>
      </c>
      <c r="C13" s="1" t="s">
        <v>276</v>
      </c>
      <c r="D13" s="1" t="s">
        <v>278</v>
      </c>
      <c r="E13" s="1" t="s">
        <v>279</v>
      </c>
      <c r="F13" s="164" t="s">
        <v>280</v>
      </c>
      <c r="G13" s="164" t="s">
        <v>281</v>
      </c>
    </row>
    <row r="14" spans="1:10" ht="15.75" thickBot="1" x14ac:dyDescent="0.3">
      <c r="A14" s="60" t="s">
        <v>300</v>
      </c>
      <c r="B14" s="228">
        <v>3.53</v>
      </c>
      <c r="C14" s="228">
        <v>3.75</v>
      </c>
      <c r="D14" s="228">
        <v>3.85</v>
      </c>
      <c r="E14" s="228">
        <v>3.89</v>
      </c>
      <c r="F14" s="229">
        <v>4.5</v>
      </c>
      <c r="G14" s="229" t="s">
        <v>324</v>
      </c>
    </row>
    <row r="15" spans="1:10" ht="15.75" thickBot="1" x14ac:dyDescent="0.3">
      <c r="A15" s="60" t="s">
        <v>301</v>
      </c>
      <c r="B15" s="228">
        <v>3.14</v>
      </c>
      <c r="C15" s="228">
        <v>3.55</v>
      </c>
      <c r="D15" s="228">
        <v>4.04</v>
      </c>
      <c r="E15" s="228">
        <v>4.1399999999999997</v>
      </c>
      <c r="F15" s="229">
        <v>4.3499999999999996</v>
      </c>
      <c r="G15" s="229" t="s">
        <v>324</v>
      </c>
    </row>
    <row r="16" spans="1:10" ht="15.75" thickBot="1" x14ac:dyDescent="0.3">
      <c r="A16" s="60" t="s">
        <v>302</v>
      </c>
      <c r="B16" s="228">
        <v>4</v>
      </c>
      <c r="C16" s="228" t="s">
        <v>324</v>
      </c>
      <c r="D16" s="228">
        <v>4.41</v>
      </c>
      <c r="E16" s="228">
        <v>3.85</v>
      </c>
      <c r="F16" s="229">
        <v>4.13</v>
      </c>
      <c r="G16" s="229" t="s">
        <v>324</v>
      </c>
    </row>
    <row r="17" spans="1:7" ht="15.75" thickBot="1" x14ac:dyDescent="0.3">
      <c r="A17" s="60" t="s">
        <v>303</v>
      </c>
      <c r="B17" s="228">
        <v>4.4400000000000004</v>
      </c>
      <c r="C17" s="228">
        <v>4.5599999999999996</v>
      </c>
      <c r="D17" s="228">
        <v>4.1399999999999997</v>
      </c>
      <c r="E17" s="228">
        <v>3.83</v>
      </c>
      <c r="F17" s="229">
        <v>4.25</v>
      </c>
      <c r="G17" s="229" t="s">
        <v>324</v>
      </c>
    </row>
    <row r="18" spans="1:7" ht="15.75" thickBot="1" x14ac:dyDescent="0.3">
      <c r="A18" s="60" t="s">
        <v>325</v>
      </c>
      <c r="B18" s="228">
        <v>4.2699999999999996</v>
      </c>
      <c r="C18" s="228">
        <v>4</v>
      </c>
      <c r="D18" s="228">
        <v>3.83</v>
      </c>
      <c r="E18" s="228">
        <v>3.95</v>
      </c>
      <c r="F18" s="229">
        <v>4.17</v>
      </c>
      <c r="G18" s="229" t="s">
        <v>324</v>
      </c>
    </row>
    <row r="19" spans="1:7" ht="15.75" thickBot="1" x14ac:dyDescent="0.3">
      <c r="A19" s="60" t="s">
        <v>305</v>
      </c>
      <c r="B19" s="228">
        <v>4.4000000000000004</v>
      </c>
      <c r="C19" s="228">
        <v>4.2</v>
      </c>
      <c r="D19" s="228">
        <v>4.46</v>
      </c>
      <c r="E19" s="228">
        <v>4.2</v>
      </c>
      <c r="F19" s="229">
        <v>4.22</v>
      </c>
      <c r="G19" s="229" t="s">
        <v>324</v>
      </c>
    </row>
    <row r="20" spans="1:7" ht="15.75" thickBot="1" x14ac:dyDescent="0.3">
      <c r="A20" s="60" t="s">
        <v>306</v>
      </c>
      <c r="B20" s="228">
        <v>4.09</v>
      </c>
      <c r="C20" s="228">
        <v>4.8</v>
      </c>
      <c r="D20" s="228">
        <v>4.0999999999999996</v>
      </c>
      <c r="E20" s="228">
        <v>4.04</v>
      </c>
      <c r="F20" s="229">
        <v>4.46</v>
      </c>
      <c r="G20" s="229" t="s">
        <v>324</v>
      </c>
    </row>
    <row r="21" spans="1:7" ht="15.75" thickBot="1" x14ac:dyDescent="0.3">
      <c r="A21" s="60" t="s">
        <v>326</v>
      </c>
      <c r="B21" s="228">
        <v>4.04</v>
      </c>
      <c r="C21" s="228">
        <v>3.91</v>
      </c>
      <c r="D21" s="228">
        <v>4.12</v>
      </c>
      <c r="E21" s="228">
        <v>3.98</v>
      </c>
      <c r="F21" s="229">
        <v>4.28</v>
      </c>
      <c r="G21" s="229" t="s">
        <v>324</v>
      </c>
    </row>
    <row r="22" spans="1:7" ht="15" customHeight="1" thickBot="1" x14ac:dyDescent="0.3">
      <c r="A22" s="60" t="s">
        <v>327</v>
      </c>
      <c r="B22" s="228">
        <v>3.54</v>
      </c>
      <c r="C22" s="228">
        <v>3.42</v>
      </c>
      <c r="D22" s="228">
        <v>3.72</v>
      </c>
      <c r="E22" s="228">
        <v>3.72</v>
      </c>
      <c r="F22" s="229">
        <v>3.88</v>
      </c>
      <c r="G22" s="229" t="s">
        <v>324</v>
      </c>
    </row>
    <row r="25" spans="1:7" ht="15.75" thickBot="1" x14ac:dyDescent="0.3"/>
    <row r="26" spans="1:7" ht="15.75" thickBot="1" x14ac:dyDescent="0.3">
      <c r="A26" s="470" t="s">
        <v>427</v>
      </c>
      <c r="B26" s="470"/>
      <c r="C26" s="470"/>
      <c r="D26" s="470"/>
      <c r="E26" s="470"/>
      <c r="F26" s="470"/>
      <c r="G26" s="470"/>
    </row>
    <row r="27" spans="1:7" ht="15.75" thickBot="1" x14ac:dyDescent="0.3">
      <c r="A27" s="1" t="s">
        <v>428</v>
      </c>
      <c r="B27" s="1" t="s">
        <v>318</v>
      </c>
      <c r="C27" s="1" t="s">
        <v>276</v>
      </c>
      <c r="D27" s="1" t="s">
        <v>278</v>
      </c>
      <c r="E27" s="1" t="s">
        <v>279</v>
      </c>
      <c r="F27" s="164" t="s">
        <v>280</v>
      </c>
      <c r="G27" s="164" t="s">
        <v>281</v>
      </c>
    </row>
    <row r="28" spans="1:7" ht="15.75" thickBot="1" x14ac:dyDescent="0.3">
      <c r="A28" s="40" t="s">
        <v>329</v>
      </c>
      <c r="B28" s="228">
        <v>4.5999999999999996</v>
      </c>
      <c r="C28" s="228">
        <v>4.78</v>
      </c>
      <c r="D28" s="228">
        <v>4.62</v>
      </c>
      <c r="E28" s="228">
        <v>4.43</v>
      </c>
      <c r="F28" s="229">
        <v>4.22</v>
      </c>
      <c r="G28" s="229" t="s">
        <v>324</v>
      </c>
    </row>
    <row r="29" spans="1:7" ht="27.75" thickBot="1" x14ac:dyDescent="0.3">
      <c r="A29" s="40" t="s">
        <v>429</v>
      </c>
      <c r="B29" s="228">
        <v>5</v>
      </c>
      <c r="C29" s="228">
        <v>4.5</v>
      </c>
      <c r="D29" s="228">
        <v>4.1100000000000003</v>
      </c>
      <c r="E29" s="228">
        <v>5</v>
      </c>
      <c r="F29" s="229">
        <v>4.67</v>
      </c>
      <c r="G29" s="229" t="s">
        <v>324</v>
      </c>
    </row>
    <row r="30" spans="1:7" ht="41.25" thickBot="1" x14ac:dyDescent="0.3">
      <c r="A30" s="40" t="s">
        <v>331</v>
      </c>
      <c r="B30" s="228">
        <v>4.8</v>
      </c>
      <c r="C30" s="228">
        <v>2.75</v>
      </c>
      <c r="D30" s="228">
        <v>4.5999999999999996</v>
      </c>
      <c r="E30" s="228">
        <v>4.59</v>
      </c>
      <c r="F30" s="229">
        <v>4.3</v>
      </c>
      <c r="G30" s="229" t="s">
        <v>324</v>
      </c>
    </row>
    <row r="31" spans="1:7" ht="27.75" thickBot="1" x14ac:dyDescent="0.3">
      <c r="A31" s="40" t="s">
        <v>332</v>
      </c>
      <c r="B31" s="228">
        <v>5</v>
      </c>
      <c r="C31" s="228" t="s">
        <v>324</v>
      </c>
      <c r="D31" s="228">
        <v>4.0999999999999996</v>
      </c>
      <c r="E31" s="228">
        <v>4.5</v>
      </c>
      <c r="F31" s="229">
        <v>4.8600000000000003</v>
      </c>
      <c r="G31" s="229" t="s">
        <v>324</v>
      </c>
    </row>
    <row r="32" spans="1:7" ht="27.75" thickBot="1" x14ac:dyDescent="0.3">
      <c r="A32" s="40" t="s">
        <v>333</v>
      </c>
      <c r="B32" s="228">
        <v>4</v>
      </c>
      <c r="C32" s="228">
        <v>3</v>
      </c>
      <c r="D32" s="228">
        <v>4.4000000000000004</v>
      </c>
      <c r="E32" s="228">
        <v>4.78</v>
      </c>
      <c r="F32" s="229">
        <v>4</v>
      </c>
      <c r="G32" s="229" t="s">
        <v>324</v>
      </c>
    </row>
    <row r="33" spans="1:7" ht="41.25" thickBot="1" x14ac:dyDescent="0.3">
      <c r="A33" s="40" t="s">
        <v>334</v>
      </c>
      <c r="B33" s="228">
        <v>1</v>
      </c>
      <c r="C33" s="228">
        <v>4.67</v>
      </c>
      <c r="D33" s="228">
        <v>3.75</v>
      </c>
      <c r="E33" s="228">
        <v>2.67</v>
      </c>
      <c r="F33" s="229">
        <v>4</v>
      </c>
      <c r="G33" s="229" t="s">
        <v>324</v>
      </c>
    </row>
    <row r="34" spans="1:7" ht="15.75" thickBot="1" x14ac:dyDescent="0.3">
      <c r="A34" s="40" t="s">
        <v>368</v>
      </c>
      <c r="B34" s="228" t="s">
        <v>324</v>
      </c>
      <c r="C34" s="228">
        <v>3.5</v>
      </c>
      <c r="D34" s="228">
        <v>4.5</v>
      </c>
      <c r="E34" s="228">
        <v>2</v>
      </c>
      <c r="F34" s="229">
        <v>4</v>
      </c>
      <c r="G34" s="229" t="s">
        <v>324</v>
      </c>
    </row>
    <row r="35" spans="1:7" ht="27.75" thickBot="1" x14ac:dyDescent="0.3">
      <c r="A35" s="40" t="s">
        <v>337</v>
      </c>
      <c r="B35" s="228">
        <v>3.4</v>
      </c>
      <c r="C35" s="228">
        <v>3.67</v>
      </c>
      <c r="D35" s="228">
        <v>4.45</v>
      </c>
      <c r="E35" s="228">
        <v>4</v>
      </c>
      <c r="F35" s="229">
        <v>2.4300000000000002</v>
      </c>
      <c r="G35" s="229" t="s">
        <v>324</v>
      </c>
    </row>
    <row r="36" spans="1:7" ht="15.75" thickBot="1" x14ac:dyDescent="0.3">
      <c r="A36" s="40" t="s">
        <v>338</v>
      </c>
      <c r="B36" s="228">
        <v>3.25</v>
      </c>
      <c r="C36" s="228">
        <v>4</v>
      </c>
      <c r="D36" s="228">
        <v>2.83</v>
      </c>
      <c r="E36" s="228">
        <v>3.67</v>
      </c>
      <c r="F36" s="229">
        <v>4.13</v>
      </c>
      <c r="G36" s="229" t="s">
        <v>324</v>
      </c>
    </row>
    <row r="37" spans="1:7" ht="15.75" thickBot="1" x14ac:dyDescent="0.3">
      <c r="A37" s="40" t="s">
        <v>373</v>
      </c>
      <c r="B37" s="228">
        <v>4.1399999999999997</v>
      </c>
      <c r="C37" s="228">
        <v>4.03</v>
      </c>
      <c r="D37" s="228">
        <v>4.2699999999999996</v>
      </c>
      <c r="E37" s="228">
        <v>4.21</v>
      </c>
      <c r="F37" s="229">
        <v>4.07</v>
      </c>
      <c r="G37" s="229" t="s">
        <v>324</v>
      </c>
    </row>
    <row r="38" spans="1:7" ht="15.75" thickBot="1" x14ac:dyDescent="0.3">
      <c r="A38" s="40" t="s">
        <v>374</v>
      </c>
      <c r="B38" s="228">
        <v>3.91</v>
      </c>
      <c r="C38" s="228">
        <v>3.35</v>
      </c>
      <c r="D38" s="228">
        <v>3.78</v>
      </c>
      <c r="E38" s="228">
        <v>3.7</v>
      </c>
      <c r="F38" s="229">
        <v>3.94</v>
      </c>
      <c r="G38" s="229" t="s">
        <v>324</v>
      </c>
    </row>
  </sheetData>
  <mergeCells count="20">
    <mergeCell ref="D8:E8"/>
    <mergeCell ref="F8:G8"/>
    <mergeCell ref="H8:J8"/>
    <mergeCell ref="A12:G12"/>
    <mergeCell ref="A26:G26"/>
    <mergeCell ref="B8:C8"/>
    <mergeCell ref="B3:D3"/>
    <mergeCell ref="E3:J3"/>
    <mergeCell ref="B5:C5"/>
    <mergeCell ref="D5:E5"/>
    <mergeCell ref="F5:G5"/>
    <mergeCell ref="H5:J5"/>
    <mergeCell ref="B6:C6"/>
    <mergeCell ref="D6:E6"/>
    <mergeCell ref="F6:G6"/>
    <mergeCell ref="H6:J6"/>
    <mergeCell ref="B7:C7"/>
    <mergeCell ref="D7:E7"/>
    <mergeCell ref="F7:G7"/>
    <mergeCell ref="H7:J7"/>
  </mergeCells>
  <phoneticPr fontId="15" type="noConversion"/>
  <conditionalFormatting sqref="B14:B21">
    <cfRule type="cellIs" dxfId="342" priority="12" operator="lessThan">
      <formula>$B$22</formula>
    </cfRule>
  </conditionalFormatting>
  <conditionalFormatting sqref="B28:B37">
    <cfRule type="cellIs" dxfId="341" priority="6" operator="lessThan">
      <formula>$B$38</formula>
    </cfRule>
  </conditionalFormatting>
  <conditionalFormatting sqref="C14:C21">
    <cfRule type="cellIs" dxfId="340" priority="11" operator="lessThan">
      <formula>$C$22</formula>
    </cfRule>
  </conditionalFormatting>
  <conditionalFormatting sqref="C28:C37">
    <cfRule type="cellIs" dxfId="339" priority="5" operator="lessThan">
      <formula>$C$38</formula>
    </cfRule>
  </conditionalFormatting>
  <conditionalFormatting sqref="D14:D21">
    <cfRule type="cellIs" dxfId="338" priority="10" operator="lessThan">
      <formula>$D$22</formula>
    </cfRule>
  </conditionalFormatting>
  <conditionalFormatting sqref="D28:D37">
    <cfRule type="cellIs" dxfId="337" priority="4" operator="lessThan">
      <formula>$D$38</formula>
    </cfRule>
  </conditionalFormatting>
  <conditionalFormatting sqref="E14:E21">
    <cfRule type="cellIs" dxfId="336" priority="9" operator="lessThan">
      <formula>$E$22</formula>
    </cfRule>
  </conditionalFormatting>
  <conditionalFormatting sqref="E28:E37">
    <cfRule type="cellIs" dxfId="335" priority="3" operator="lessThan">
      <formula>$E$38</formula>
    </cfRule>
  </conditionalFormatting>
  <conditionalFormatting sqref="F14:F21">
    <cfRule type="cellIs" dxfId="334" priority="8" operator="lessThan">
      <formula>$F$22</formula>
    </cfRule>
  </conditionalFormatting>
  <conditionalFormatting sqref="F28:F37">
    <cfRule type="cellIs" dxfId="333" priority="2" operator="lessThan">
      <formula>$F$38</formula>
    </cfRule>
  </conditionalFormatting>
  <conditionalFormatting sqref="G14:G21">
    <cfRule type="cellIs" dxfId="332" priority="7" operator="lessThan">
      <formula>$G$22</formula>
    </cfRule>
  </conditionalFormatting>
  <conditionalFormatting sqref="G28:G37">
    <cfRule type="cellIs" dxfId="331" priority="1" operator="lessThan">
      <formula>$G$38</formula>
    </cfRule>
  </conditionalFormatting>
  <hyperlinks>
    <hyperlink ref="B1" location="Índex!A1" display="Torna a l'índex" xr:uid="{0C61210F-5FCA-426A-9183-4CECB9A0D010}"/>
  </hyperlinks>
  <pageMargins left="0.7" right="0.7" top="0.75" bottom="0.75" header="0.3" footer="0.3"/>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DFF05-37E3-4B53-800D-B06B463A1EB7}">
  <dimension ref="A1:L33"/>
  <sheetViews>
    <sheetView workbookViewId="0">
      <selection activeCell="J32" sqref="J32"/>
    </sheetView>
  </sheetViews>
  <sheetFormatPr defaultColWidth="11.42578125" defaultRowHeight="15" x14ac:dyDescent="0.25"/>
  <cols>
    <col min="1" max="1" width="24.140625" customWidth="1"/>
    <col min="2" max="2" width="21" customWidth="1"/>
    <col min="4" max="4" width="24.7109375" customWidth="1"/>
    <col min="5" max="5" width="19" customWidth="1"/>
    <col min="6" max="6" width="27.5703125" customWidth="1"/>
    <col min="7" max="8" width="26.28515625" customWidth="1"/>
    <col min="9" max="9" width="33" customWidth="1"/>
    <col min="10" max="10" width="24.7109375" customWidth="1"/>
    <col min="11" max="11" width="22.7109375" customWidth="1"/>
    <col min="12" max="12" width="23.42578125" customWidth="1"/>
  </cols>
  <sheetData>
    <row r="1" spans="1:12" x14ac:dyDescent="0.25">
      <c r="A1" s="148"/>
      <c r="B1" s="148" t="s">
        <v>264</v>
      </c>
    </row>
    <row r="2" spans="1:12" x14ac:dyDescent="0.25">
      <c r="A2" s="148"/>
    </row>
    <row r="3" spans="1:12" ht="69" customHeight="1" x14ac:dyDescent="0.25">
      <c r="A3" s="148"/>
      <c r="B3" s="383" t="e" vm="1">
        <v>#VALUE!</v>
      </c>
      <c r="C3" s="390"/>
      <c r="D3" s="391"/>
      <c r="E3" s="392" t="s">
        <v>265</v>
      </c>
      <c r="F3" s="390"/>
      <c r="G3" s="390"/>
      <c r="H3" s="390"/>
      <c r="I3" s="390"/>
      <c r="J3" s="391"/>
    </row>
    <row r="4" spans="1:12" x14ac:dyDescent="0.25">
      <c r="A4" s="148"/>
      <c r="B4" s="148"/>
    </row>
    <row r="5" spans="1:12" ht="44.25" customHeight="1" x14ac:dyDescent="0.25">
      <c r="A5" s="148"/>
      <c r="B5" s="393" t="s">
        <v>266</v>
      </c>
      <c r="C5" s="394"/>
      <c r="D5" s="395" t="str">
        <f>Índex!A35</f>
        <v xml:space="preserve">PC03.1_Ind04. </v>
      </c>
      <c r="E5" s="391"/>
      <c r="F5" s="393" t="s">
        <v>267</v>
      </c>
      <c r="G5" s="394"/>
      <c r="H5" s="395" t="str">
        <f>Índex!B35</f>
        <v>Valoració de l'alumnat per part dels tutors externs i tutores externes de pràctiques externes</v>
      </c>
      <c r="I5" s="390"/>
      <c r="J5" s="391"/>
    </row>
    <row r="6" spans="1:12" ht="32.25" customHeight="1" x14ac:dyDescent="0.25">
      <c r="A6" s="148"/>
      <c r="B6" s="393" t="s">
        <v>268</v>
      </c>
      <c r="C6" s="394"/>
      <c r="D6" s="396" t="str">
        <f>Índex!E35</f>
        <v>Valoració
notable o superior</v>
      </c>
      <c r="E6" s="397"/>
      <c r="F6" s="393" t="s">
        <v>269</v>
      </c>
      <c r="G6" s="394"/>
      <c r="H6" s="395" t="s">
        <v>270</v>
      </c>
      <c r="I6" s="390"/>
      <c r="J6" s="391"/>
    </row>
    <row r="7" spans="1:12" ht="34.5" customHeight="1" x14ac:dyDescent="0.25">
      <c r="A7" s="148"/>
      <c r="B7" s="393" t="s">
        <v>271</v>
      </c>
      <c r="C7" s="394"/>
      <c r="D7" s="395" t="str">
        <f>Índex!C35</f>
        <v>Vicedeganat de Mobilitat, Pràctiques i Promoció</v>
      </c>
      <c r="E7" s="391"/>
      <c r="F7" s="393" t="s">
        <v>272</v>
      </c>
      <c r="G7" s="394"/>
      <c r="H7" s="395" t="str">
        <f>Índex!D35</f>
        <v>Gestió de pràctiques</v>
      </c>
      <c r="I7" s="390"/>
      <c r="J7" s="391"/>
    </row>
    <row r="8" spans="1:12" ht="30" customHeight="1" x14ac:dyDescent="0.25">
      <c r="A8" s="148"/>
      <c r="B8" s="393" t="s">
        <v>273</v>
      </c>
      <c r="C8" s="394"/>
      <c r="D8" s="395" t="str">
        <f>Índex!G35</f>
        <v>PC03.1.Gestió de les Pràctiques Externes</v>
      </c>
      <c r="E8" s="391"/>
      <c r="F8" s="393" t="s">
        <v>274</v>
      </c>
      <c r="G8" s="394"/>
      <c r="H8" s="395" t="s">
        <v>430</v>
      </c>
      <c r="I8" s="390"/>
      <c r="J8" s="391"/>
    </row>
    <row r="9" spans="1:12" x14ac:dyDescent="0.25">
      <c r="A9" s="148"/>
    </row>
    <row r="11" spans="1:12" ht="15.75" thickBot="1" x14ac:dyDescent="0.3"/>
    <row r="12" spans="1:12" ht="54" customHeight="1" thickBot="1" x14ac:dyDescent="0.3">
      <c r="A12" s="471" t="s">
        <v>431</v>
      </c>
      <c r="B12" s="472"/>
      <c r="D12" s="473" t="s">
        <v>106</v>
      </c>
      <c r="E12" s="474"/>
      <c r="F12" s="474"/>
      <c r="G12" s="474"/>
      <c r="H12" s="474"/>
      <c r="I12" s="474"/>
      <c r="J12" s="474"/>
      <c r="K12" s="474"/>
      <c r="L12" s="475"/>
    </row>
    <row r="13" spans="1:12" ht="37.5" customHeight="1" x14ac:dyDescent="0.25">
      <c r="A13" s="61" t="s">
        <v>432</v>
      </c>
      <c r="B13" s="61" t="s">
        <v>433</v>
      </c>
      <c r="D13" s="243" t="s">
        <v>434</v>
      </c>
      <c r="E13" s="243" t="s">
        <v>435</v>
      </c>
      <c r="F13" s="243" t="s">
        <v>436</v>
      </c>
      <c r="G13" s="243" t="s">
        <v>437</v>
      </c>
      <c r="H13" s="243" t="s">
        <v>438</v>
      </c>
      <c r="I13" s="243" t="s">
        <v>439</v>
      </c>
      <c r="J13" s="243" t="s">
        <v>440</v>
      </c>
      <c r="K13" s="243" t="s">
        <v>441</v>
      </c>
      <c r="L13" s="243" t="s">
        <v>442</v>
      </c>
    </row>
    <row r="14" spans="1:12" x14ac:dyDescent="0.25">
      <c r="A14" s="12" t="s">
        <v>443</v>
      </c>
      <c r="B14" s="344">
        <v>9.7799999999999994</v>
      </c>
      <c r="D14" s="160" t="s">
        <v>444</v>
      </c>
      <c r="E14" s="229">
        <v>9.75</v>
      </c>
      <c r="F14" s="229">
        <v>9.65</v>
      </c>
      <c r="G14" s="229">
        <v>9.59</v>
      </c>
      <c r="H14" s="229">
        <v>9.64</v>
      </c>
      <c r="I14" s="229">
        <v>9.77</v>
      </c>
      <c r="J14" s="229">
        <v>9.5</v>
      </c>
      <c r="K14" s="379">
        <v>9.6999999999999993</v>
      </c>
      <c r="L14" s="244">
        <f>AVERAGE(E14:K14)</f>
        <v>9.6571428571428566</v>
      </c>
    </row>
    <row r="15" spans="1:12" ht="40.5" x14ac:dyDescent="0.25">
      <c r="A15" s="12" t="s">
        <v>445</v>
      </c>
      <c r="B15" s="344">
        <v>9.56</v>
      </c>
      <c r="D15" s="160" t="s">
        <v>445</v>
      </c>
      <c r="E15" s="229">
        <v>9.66</v>
      </c>
      <c r="F15" s="229">
        <v>9.1999999999999993</v>
      </c>
      <c r="G15" s="229">
        <v>9.4499999999999993</v>
      </c>
      <c r="H15" s="229">
        <v>9.56</v>
      </c>
      <c r="I15" s="229">
        <v>9.61</v>
      </c>
      <c r="J15" s="229">
        <v>9.52</v>
      </c>
      <c r="K15" s="379">
        <v>9.67</v>
      </c>
      <c r="L15" s="244">
        <f t="shared" ref="L15:L33" si="0">AVERAGE(E15:K15)</f>
        <v>9.524285714285714</v>
      </c>
    </row>
    <row r="16" spans="1:12" ht="40.5" x14ac:dyDescent="0.25">
      <c r="A16" s="12" t="s">
        <v>446</v>
      </c>
      <c r="B16" s="344">
        <v>9.85</v>
      </c>
      <c r="D16" s="160" t="s">
        <v>446</v>
      </c>
      <c r="E16" s="229">
        <v>9.7200000000000006</v>
      </c>
      <c r="F16" s="229">
        <v>9.58</v>
      </c>
      <c r="G16" s="229">
        <v>9.6999999999999993</v>
      </c>
      <c r="H16" s="229">
        <v>9.61</v>
      </c>
      <c r="I16" s="229">
        <v>9.6999999999999993</v>
      </c>
      <c r="J16" s="229">
        <v>9.73</v>
      </c>
      <c r="K16" s="379">
        <v>9.7200000000000006</v>
      </c>
      <c r="L16" s="244">
        <f t="shared" si="0"/>
        <v>9.6800000000000015</v>
      </c>
    </row>
    <row r="17" spans="1:12" ht="27" x14ac:dyDescent="0.25">
      <c r="A17" s="12" t="s">
        <v>447</v>
      </c>
      <c r="B17" s="344">
        <v>9.48</v>
      </c>
      <c r="D17" s="160" t="s">
        <v>447</v>
      </c>
      <c r="E17" s="229">
        <v>9.2799999999999994</v>
      </c>
      <c r="F17" s="229">
        <v>9.26</v>
      </c>
      <c r="G17" s="229">
        <v>9.24</v>
      </c>
      <c r="H17" s="229">
        <v>9.17</v>
      </c>
      <c r="I17" s="229">
        <v>9.4700000000000006</v>
      </c>
      <c r="J17" s="229">
        <v>9.16</v>
      </c>
      <c r="K17" s="379">
        <v>9.23</v>
      </c>
      <c r="L17" s="244">
        <f t="shared" si="0"/>
        <v>9.2585714285714289</v>
      </c>
    </row>
    <row r="18" spans="1:12" ht="27" x14ac:dyDescent="0.25">
      <c r="A18" s="12" t="s">
        <v>448</v>
      </c>
      <c r="B18" s="344">
        <v>9.41</v>
      </c>
      <c r="D18" s="160" t="s">
        <v>448</v>
      </c>
      <c r="E18" s="229">
        <v>9.27</v>
      </c>
      <c r="F18" s="229">
        <v>9.2899999999999991</v>
      </c>
      <c r="G18" s="229">
        <v>9.11</v>
      </c>
      <c r="H18" s="229">
        <v>9.16</v>
      </c>
      <c r="I18" s="229">
        <v>9.3000000000000007</v>
      </c>
      <c r="J18" s="229">
        <v>9.32</v>
      </c>
      <c r="K18" s="379">
        <v>9.18</v>
      </c>
      <c r="L18" s="244">
        <f t="shared" si="0"/>
        <v>9.2328571428571422</v>
      </c>
    </row>
    <row r="19" spans="1:12" ht="27" x14ac:dyDescent="0.25">
      <c r="A19" s="12" t="s">
        <v>449</v>
      </c>
      <c r="B19" s="344">
        <v>9.7799999999999994</v>
      </c>
      <c r="D19" s="160" t="s">
        <v>449</v>
      </c>
      <c r="E19" s="229">
        <v>9.48</v>
      </c>
      <c r="F19" s="229">
        <v>9.5399999999999991</v>
      </c>
      <c r="G19" s="229">
        <v>9.4499999999999993</v>
      </c>
      <c r="H19" s="229">
        <v>9.41</v>
      </c>
      <c r="I19" s="229">
        <v>9.57</v>
      </c>
      <c r="J19" s="229">
        <v>9.4499999999999993</v>
      </c>
      <c r="K19" s="379">
        <v>9.5500000000000007</v>
      </c>
      <c r="L19" s="244">
        <f t="shared" si="0"/>
        <v>9.492857142857142</v>
      </c>
    </row>
    <row r="20" spans="1:12" x14ac:dyDescent="0.25">
      <c r="A20" s="12" t="s">
        <v>450</v>
      </c>
      <c r="B20" s="344">
        <v>9.59</v>
      </c>
      <c r="D20" s="160" t="s">
        <v>450</v>
      </c>
      <c r="E20" s="229">
        <v>9.32</v>
      </c>
      <c r="F20" s="229">
        <v>9.34</v>
      </c>
      <c r="G20" s="229">
        <v>9.3699999999999992</v>
      </c>
      <c r="H20" s="229">
        <v>9.4</v>
      </c>
      <c r="I20" s="229">
        <v>9.4499999999999993</v>
      </c>
      <c r="J20" s="229">
        <v>9.26</v>
      </c>
      <c r="K20" s="379">
        <v>9.5299999999999994</v>
      </c>
      <c r="L20" s="244">
        <f t="shared" si="0"/>
        <v>9.3814285714285699</v>
      </c>
    </row>
    <row r="21" spans="1:12" x14ac:dyDescent="0.25">
      <c r="A21" s="12" t="s">
        <v>451</v>
      </c>
      <c r="B21" s="344">
        <v>9.02</v>
      </c>
      <c r="D21" s="160" t="s">
        <v>451</v>
      </c>
      <c r="E21" s="229">
        <v>9.09</v>
      </c>
      <c r="F21" s="229">
        <v>9.1</v>
      </c>
      <c r="G21" s="229">
        <v>8.81</v>
      </c>
      <c r="H21" s="229">
        <v>9.0500000000000007</v>
      </c>
      <c r="I21" s="229">
        <v>9.0500000000000007</v>
      </c>
      <c r="J21" s="229">
        <v>8.9</v>
      </c>
      <c r="K21" s="379">
        <v>8.86</v>
      </c>
      <c r="L21" s="244">
        <f t="shared" si="0"/>
        <v>8.9799999999999986</v>
      </c>
    </row>
    <row r="22" spans="1:12" x14ac:dyDescent="0.25">
      <c r="A22" s="12" t="s">
        <v>452</v>
      </c>
      <c r="B22" s="344">
        <v>9.81</v>
      </c>
      <c r="D22" s="160" t="s">
        <v>452</v>
      </c>
      <c r="E22" s="229">
        <v>9.7100000000000009</v>
      </c>
      <c r="F22" s="229">
        <v>9.5299999999999994</v>
      </c>
      <c r="G22" s="229">
        <v>9.42</v>
      </c>
      <c r="H22" s="229">
        <v>9.51</v>
      </c>
      <c r="I22" s="229">
        <v>9.6</v>
      </c>
      <c r="J22" s="229">
        <v>9.52</v>
      </c>
      <c r="K22" s="379">
        <v>9.5299999999999994</v>
      </c>
      <c r="L22" s="244">
        <f t="shared" si="0"/>
        <v>9.5457142857142863</v>
      </c>
    </row>
    <row r="23" spans="1:12" x14ac:dyDescent="0.25">
      <c r="A23" s="12" t="s">
        <v>453</v>
      </c>
      <c r="B23" s="344">
        <v>9.59</v>
      </c>
      <c r="D23" s="160" t="s">
        <v>453</v>
      </c>
      <c r="E23" s="229">
        <v>9.69</v>
      </c>
      <c r="F23" s="229">
        <v>9.4700000000000006</v>
      </c>
      <c r="G23" s="229">
        <v>9.35</v>
      </c>
      <c r="H23" s="229">
        <v>9.3699999999999992</v>
      </c>
      <c r="I23" s="229">
        <v>9.57</v>
      </c>
      <c r="J23" s="229">
        <v>9.3699999999999992</v>
      </c>
      <c r="K23" s="379">
        <v>9.57</v>
      </c>
      <c r="L23" s="244">
        <f t="shared" si="0"/>
        <v>9.4842857142857131</v>
      </c>
    </row>
    <row r="24" spans="1:12" x14ac:dyDescent="0.25">
      <c r="A24" s="12" t="s">
        <v>454</v>
      </c>
      <c r="B24" s="345">
        <v>8.59</v>
      </c>
      <c r="D24" s="160" t="s">
        <v>454</v>
      </c>
      <c r="E24" s="229">
        <v>8.5399999999999991</v>
      </c>
      <c r="F24" s="229">
        <v>8.64</v>
      </c>
      <c r="G24" s="229">
        <v>8.83</v>
      </c>
      <c r="H24" s="229">
        <v>8.93</v>
      </c>
      <c r="I24" s="229">
        <v>9.19</v>
      </c>
      <c r="J24" s="229">
        <v>8.93</v>
      </c>
      <c r="K24" s="379">
        <v>8.75</v>
      </c>
      <c r="L24" s="255">
        <f t="shared" si="0"/>
        <v>8.83</v>
      </c>
    </row>
    <row r="25" spans="1:12" ht="27" x14ac:dyDescent="0.25">
      <c r="A25" s="12" t="s">
        <v>455</v>
      </c>
      <c r="B25" s="344">
        <v>9.24</v>
      </c>
      <c r="D25" s="160" t="s">
        <v>455</v>
      </c>
      <c r="E25" s="229">
        <v>9.32</v>
      </c>
      <c r="F25" s="229">
        <v>9.31</v>
      </c>
      <c r="G25" s="229">
        <v>9.31</v>
      </c>
      <c r="H25" s="229">
        <v>9.1999999999999993</v>
      </c>
      <c r="I25" s="229">
        <v>9.41</v>
      </c>
      <c r="J25" s="229">
        <v>9.3699999999999992</v>
      </c>
      <c r="K25" s="379">
        <v>9.36</v>
      </c>
      <c r="L25" s="244">
        <f t="shared" si="0"/>
        <v>9.3257142857142856</v>
      </c>
    </row>
    <row r="26" spans="1:12" ht="27" x14ac:dyDescent="0.25">
      <c r="A26" s="12" t="s">
        <v>456</v>
      </c>
      <c r="B26" s="344">
        <v>9.33</v>
      </c>
      <c r="D26" s="160" t="s">
        <v>456</v>
      </c>
      <c r="E26" s="229">
        <v>9.41</v>
      </c>
      <c r="F26" s="229">
        <v>9.4700000000000006</v>
      </c>
      <c r="G26" s="229">
        <v>9.4</v>
      </c>
      <c r="H26" s="229">
        <v>9.36</v>
      </c>
      <c r="I26" s="229">
        <v>9.51</v>
      </c>
      <c r="J26" s="229">
        <v>9.3699999999999992</v>
      </c>
      <c r="K26" s="379">
        <v>9.4700000000000006</v>
      </c>
      <c r="L26" s="244">
        <f t="shared" si="0"/>
        <v>9.4271428571428562</v>
      </c>
    </row>
    <row r="27" spans="1:12" ht="40.5" x14ac:dyDescent="0.25">
      <c r="A27" s="12" t="s">
        <v>457</v>
      </c>
      <c r="B27" s="344">
        <v>9.48</v>
      </c>
      <c r="D27" s="160" t="s">
        <v>457</v>
      </c>
      <c r="E27" s="229">
        <v>9.4499999999999993</v>
      </c>
      <c r="F27" s="229">
        <v>9.57</v>
      </c>
      <c r="G27" s="229">
        <v>9.48</v>
      </c>
      <c r="H27" s="229">
        <v>9.3699999999999992</v>
      </c>
      <c r="I27" s="229">
        <v>9.51</v>
      </c>
      <c r="J27" s="229">
        <v>9.44</v>
      </c>
      <c r="K27" s="379">
        <v>9.5500000000000007</v>
      </c>
      <c r="L27" s="244">
        <f t="shared" si="0"/>
        <v>9.4814285714285695</v>
      </c>
    </row>
    <row r="28" spans="1:12" ht="27" x14ac:dyDescent="0.25">
      <c r="A28" s="12" t="s">
        <v>458</v>
      </c>
      <c r="B28" s="344">
        <v>9.09</v>
      </c>
      <c r="D28" s="160" t="s">
        <v>458</v>
      </c>
      <c r="E28" s="229">
        <v>9.06</v>
      </c>
      <c r="F28" s="229">
        <v>9.3000000000000007</v>
      </c>
      <c r="G28" s="229">
        <v>9.02</v>
      </c>
      <c r="H28" s="229">
        <v>9.1</v>
      </c>
      <c r="I28" s="229">
        <v>9.2899999999999991</v>
      </c>
      <c r="J28" s="229">
        <v>9.16</v>
      </c>
      <c r="K28" s="379">
        <v>8.94</v>
      </c>
      <c r="L28" s="244">
        <f t="shared" si="0"/>
        <v>9.1242857142857137</v>
      </c>
    </row>
    <row r="29" spans="1:12" ht="27" x14ac:dyDescent="0.25">
      <c r="A29" s="12" t="s">
        <v>459</v>
      </c>
      <c r="B29" s="344">
        <v>9.07</v>
      </c>
      <c r="D29" s="160" t="s">
        <v>459</v>
      </c>
      <c r="E29" s="229">
        <v>9.1</v>
      </c>
      <c r="F29" s="229">
        <v>9.26</v>
      </c>
      <c r="G29" s="229">
        <v>9.0299999999999994</v>
      </c>
      <c r="H29" s="229">
        <v>8.99</v>
      </c>
      <c r="I29" s="229">
        <v>9.2899999999999991</v>
      </c>
      <c r="J29" s="229">
        <v>9.18</v>
      </c>
      <c r="K29" s="379">
        <v>9.0399999999999991</v>
      </c>
      <c r="L29" s="244">
        <f>AVERAGE(E29:K29)</f>
        <v>9.1271428571428572</v>
      </c>
    </row>
    <row r="30" spans="1:12" x14ac:dyDescent="0.25">
      <c r="A30" s="12" t="s">
        <v>460</v>
      </c>
      <c r="B30" s="344">
        <v>9.11</v>
      </c>
      <c r="D30" s="160" t="s">
        <v>460</v>
      </c>
      <c r="E30" s="229">
        <v>9.1999999999999993</v>
      </c>
      <c r="F30" s="229">
        <v>9.27</v>
      </c>
      <c r="G30" s="229">
        <v>9.09</v>
      </c>
      <c r="H30" s="229">
        <v>9.06</v>
      </c>
      <c r="I30" s="229">
        <v>9.3699999999999992</v>
      </c>
      <c r="J30" s="229">
        <v>9.15</v>
      </c>
      <c r="K30" s="379">
        <v>9.06</v>
      </c>
      <c r="L30" s="244">
        <f t="shared" si="0"/>
        <v>9.171428571428569</v>
      </c>
    </row>
    <row r="31" spans="1:12" ht="27" x14ac:dyDescent="0.25">
      <c r="A31" s="12" t="s">
        <v>461</v>
      </c>
      <c r="B31" s="344">
        <v>9.6999999999999993</v>
      </c>
      <c r="D31" s="160" t="s">
        <v>461</v>
      </c>
      <c r="E31" s="229">
        <v>9.61</v>
      </c>
      <c r="F31" s="229">
        <v>9.35</v>
      </c>
      <c r="G31" s="229">
        <v>9.42</v>
      </c>
      <c r="H31" s="229">
        <v>9.5399999999999991</v>
      </c>
      <c r="I31" s="229">
        <v>9.56</v>
      </c>
      <c r="J31" s="229">
        <v>9.4600000000000009</v>
      </c>
      <c r="K31" s="379">
        <v>9.61</v>
      </c>
      <c r="L31" s="244">
        <f t="shared" si="0"/>
        <v>9.507142857142858</v>
      </c>
    </row>
    <row r="32" spans="1:12" ht="27" x14ac:dyDescent="0.25">
      <c r="A32" s="12" t="s">
        <v>462</v>
      </c>
      <c r="B32" s="344">
        <v>9.19</v>
      </c>
      <c r="D32" s="160" t="s">
        <v>462</v>
      </c>
      <c r="E32" s="229">
        <v>9.01</v>
      </c>
      <c r="F32" s="229">
        <v>9.4</v>
      </c>
      <c r="G32" s="229">
        <v>9.09</v>
      </c>
      <c r="H32" s="229">
        <v>9</v>
      </c>
      <c r="I32" s="229">
        <v>9.19</v>
      </c>
      <c r="J32" s="229">
        <v>9.15</v>
      </c>
      <c r="K32" s="379">
        <v>9.3000000000000007</v>
      </c>
      <c r="L32" s="244">
        <f t="shared" si="0"/>
        <v>9.1628571428571437</v>
      </c>
    </row>
    <row r="33" spans="1:12" ht="27" x14ac:dyDescent="0.25">
      <c r="A33" s="12" t="s">
        <v>463</v>
      </c>
      <c r="B33" s="344">
        <v>9.4</v>
      </c>
      <c r="D33" s="160" t="s">
        <v>463</v>
      </c>
      <c r="E33" s="229">
        <v>9.35</v>
      </c>
      <c r="F33" s="229">
        <v>9.32</v>
      </c>
      <c r="G33" s="229">
        <v>9.27</v>
      </c>
      <c r="H33" s="229">
        <v>9.2899999999999991</v>
      </c>
      <c r="I33" s="229">
        <v>9.44</v>
      </c>
      <c r="J33" s="229">
        <v>9.31</v>
      </c>
      <c r="K33" s="379">
        <v>9.35</v>
      </c>
      <c r="L33" s="244">
        <f t="shared" si="0"/>
        <v>9.3328571428571419</v>
      </c>
    </row>
  </sheetData>
  <mergeCells count="20">
    <mergeCell ref="B8:C8"/>
    <mergeCell ref="D8:E8"/>
    <mergeCell ref="F8:G8"/>
    <mergeCell ref="H8:J8"/>
    <mergeCell ref="A12:B12"/>
    <mergeCell ref="D12:L12"/>
    <mergeCell ref="B3:D3"/>
    <mergeCell ref="E3:J3"/>
    <mergeCell ref="B5:C5"/>
    <mergeCell ref="D5:E5"/>
    <mergeCell ref="F5:G5"/>
    <mergeCell ref="H5:J5"/>
    <mergeCell ref="B6:C6"/>
    <mergeCell ref="D6:E6"/>
    <mergeCell ref="F6:G6"/>
    <mergeCell ref="H6:J6"/>
    <mergeCell ref="B7:C7"/>
    <mergeCell ref="D7:E7"/>
    <mergeCell ref="F7:G7"/>
    <mergeCell ref="H7:J7"/>
  </mergeCells>
  <conditionalFormatting sqref="B14:B33">
    <cfRule type="cellIs" dxfId="330" priority="1" operator="lessThan">
      <formula>7</formula>
    </cfRule>
  </conditionalFormatting>
  <conditionalFormatting sqref="E14:J33 L14:L33">
    <cfRule type="cellIs" dxfId="329" priority="2" operator="lessThan">
      <formula>7</formula>
    </cfRule>
  </conditionalFormatting>
  <hyperlinks>
    <hyperlink ref="B1" location="Índex!A1" display="Torna a l'índex" xr:uid="{C08547F3-7812-4E04-9DFE-10DA7FEEE566}"/>
  </hyperlinks>
  <pageMargins left="0.7" right="0.7" top="0.75" bottom="0.75" header="0.3" footer="0.3"/>
  <legacy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F4D04-65AF-46EF-87F7-DA16A6C98482}">
  <dimension ref="A1:J38"/>
  <sheetViews>
    <sheetView workbookViewId="0">
      <selection activeCell="B1" sqref="B1"/>
    </sheetView>
  </sheetViews>
  <sheetFormatPr defaultColWidth="11.42578125" defaultRowHeight="15" x14ac:dyDescent="0.25"/>
  <cols>
    <col min="1" max="1" width="21" customWidth="1"/>
    <col min="2" max="2" width="11.42578125" customWidth="1"/>
    <col min="3" max="3" width="15.42578125" customWidth="1"/>
    <col min="4" max="4" width="20.42578125" customWidth="1"/>
    <col min="10" max="10" width="19.85546875" customWidth="1"/>
  </cols>
  <sheetData>
    <row r="1" spans="1:10" x14ac:dyDescent="0.25">
      <c r="A1" s="148"/>
      <c r="B1" s="148" t="s">
        <v>264</v>
      </c>
    </row>
    <row r="2" spans="1:10" x14ac:dyDescent="0.25">
      <c r="A2" s="148"/>
    </row>
    <row r="3" spans="1:10" ht="76.5" customHeight="1" x14ac:dyDescent="0.25">
      <c r="A3" s="148"/>
      <c r="B3" s="383" t="e" vm="1">
        <v>#VALUE!</v>
      </c>
      <c r="C3" s="390"/>
      <c r="D3" s="391"/>
      <c r="E3" s="392" t="s">
        <v>265</v>
      </c>
      <c r="F3" s="390"/>
      <c r="G3" s="390"/>
      <c r="H3" s="390"/>
      <c r="I3" s="390"/>
      <c r="J3" s="391"/>
    </row>
    <row r="4" spans="1:10" x14ac:dyDescent="0.25">
      <c r="A4" s="148"/>
      <c r="B4" s="148"/>
    </row>
    <row r="5" spans="1:10" ht="47.25" customHeight="1" x14ac:dyDescent="0.25">
      <c r="A5" s="148"/>
      <c r="B5" s="393" t="s">
        <v>266</v>
      </c>
      <c r="C5" s="394"/>
      <c r="D5" s="395" t="str">
        <f>Índex!A36</f>
        <v xml:space="preserve">PC03.2_Ind01. </v>
      </c>
      <c r="E5" s="391"/>
      <c r="F5" s="393" t="s">
        <v>267</v>
      </c>
      <c r="G5" s="394"/>
      <c r="H5" s="395" t="str">
        <f>Índex!B36</f>
        <v>Valoració mitjana a l’afirmació “El treball de fi d’estudis m’ha estat útil per consolidar les competències de la titulació”</v>
      </c>
      <c r="I5" s="390"/>
      <c r="J5" s="391"/>
    </row>
    <row r="6" spans="1:10" x14ac:dyDescent="0.25">
      <c r="A6" s="148"/>
      <c r="B6" s="393" t="s">
        <v>268</v>
      </c>
      <c r="C6" s="394"/>
      <c r="D6" s="396" t="str">
        <f>Índex!E36</f>
        <v>≥ mitjana UAB</v>
      </c>
      <c r="E6" s="397"/>
      <c r="F6" s="393" t="s">
        <v>269</v>
      </c>
      <c r="G6" s="394"/>
      <c r="H6" s="395" t="s">
        <v>270</v>
      </c>
      <c r="I6" s="390"/>
      <c r="J6" s="391"/>
    </row>
    <row r="7" spans="1:10" x14ac:dyDescent="0.25">
      <c r="A7" s="148"/>
      <c r="B7" s="393" t="s">
        <v>271</v>
      </c>
      <c r="C7" s="394"/>
      <c r="D7" s="395" t="str">
        <f>Índex!C36</f>
        <v>Vicedeganat d'Estudis i  Programació</v>
      </c>
      <c r="E7" s="391"/>
      <c r="F7" s="393" t="s">
        <v>272</v>
      </c>
      <c r="G7" s="394"/>
      <c r="H7" s="395" t="str">
        <f>Índex!D36</f>
        <v>Gestió de qualitat</v>
      </c>
      <c r="I7" s="390"/>
      <c r="J7" s="391"/>
    </row>
    <row r="8" spans="1:10" ht="69.75" customHeight="1" x14ac:dyDescent="0.25">
      <c r="A8" s="148"/>
      <c r="B8" s="393" t="s">
        <v>273</v>
      </c>
      <c r="C8" s="394"/>
      <c r="D8" s="395" t="str">
        <f>Índex!G36</f>
        <v>PC03.2. Gestió dels Treballs de Fi d'Estudis</v>
      </c>
      <c r="E8" s="391"/>
      <c r="F8" s="393" t="s">
        <v>274</v>
      </c>
      <c r="G8" s="394"/>
      <c r="H8" s="395" t="s">
        <v>321</v>
      </c>
      <c r="I8" s="390"/>
      <c r="J8" s="391"/>
    </row>
    <row r="9" spans="1:10" x14ac:dyDescent="0.25">
      <c r="A9" s="148"/>
    </row>
    <row r="11" spans="1:10" ht="15.75" thickBot="1" x14ac:dyDescent="0.3"/>
    <row r="12" spans="1:10" ht="15.75" thickBot="1" x14ac:dyDescent="0.3">
      <c r="A12" s="476" t="s">
        <v>464</v>
      </c>
      <c r="B12" s="476"/>
      <c r="C12" s="476"/>
      <c r="D12" s="476"/>
      <c r="E12" s="476"/>
      <c r="F12" s="476"/>
      <c r="G12" s="476"/>
      <c r="H12" s="476"/>
      <c r="I12" s="476"/>
    </row>
    <row r="13" spans="1:10" ht="15.75" thickBot="1" x14ac:dyDescent="0.3">
      <c r="A13" s="476"/>
      <c r="B13" s="476"/>
      <c r="C13" s="476"/>
      <c r="D13" s="476"/>
      <c r="E13" s="476"/>
      <c r="F13" s="476"/>
      <c r="G13" s="476"/>
      <c r="H13" s="476"/>
      <c r="I13" s="476"/>
    </row>
    <row r="14" spans="1:10" ht="15.75" thickBot="1" x14ac:dyDescent="0.3">
      <c r="A14" s="476" t="s">
        <v>370</v>
      </c>
      <c r="B14" s="476"/>
      <c r="C14" s="64" t="s">
        <v>317</v>
      </c>
      <c r="D14" s="65" t="s">
        <v>318</v>
      </c>
      <c r="E14" s="65" t="s">
        <v>276</v>
      </c>
      <c r="F14" s="65" t="s">
        <v>278</v>
      </c>
      <c r="G14" s="65" t="s">
        <v>279</v>
      </c>
      <c r="H14" s="64" t="s">
        <v>280</v>
      </c>
      <c r="I14" s="346" t="s">
        <v>281</v>
      </c>
    </row>
    <row r="15" spans="1:10" ht="15.75" thickBot="1" x14ac:dyDescent="0.3">
      <c r="A15" s="477" t="s">
        <v>300</v>
      </c>
      <c r="B15" s="477"/>
      <c r="C15" s="347">
        <v>3.18</v>
      </c>
      <c r="D15" s="348">
        <v>3.13</v>
      </c>
      <c r="E15" s="348">
        <v>4</v>
      </c>
      <c r="F15" s="348">
        <v>3.15</v>
      </c>
      <c r="G15" s="348">
        <v>3</v>
      </c>
      <c r="H15" s="349">
        <v>3</v>
      </c>
      <c r="I15" s="349" t="s">
        <v>324</v>
      </c>
    </row>
    <row r="16" spans="1:10" ht="15.75" thickBot="1" x14ac:dyDescent="0.3">
      <c r="A16" s="477" t="s">
        <v>301</v>
      </c>
      <c r="B16" s="477"/>
      <c r="C16" s="347">
        <v>2.56</v>
      </c>
      <c r="D16" s="348">
        <v>3</v>
      </c>
      <c r="E16" s="348">
        <v>3.12</v>
      </c>
      <c r="F16" s="348">
        <v>3.59</v>
      </c>
      <c r="G16" s="348">
        <v>3.67</v>
      </c>
      <c r="H16" s="349">
        <v>3.71</v>
      </c>
      <c r="I16" s="349" t="s">
        <v>324</v>
      </c>
    </row>
    <row r="17" spans="1:9" ht="15.75" thickBot="1" x14ac:dyDescent="0.3">
      <c r="A17" s="477" t="s">
        <v>302</v>
      </c>
      <c r="B17" s="477"/>
      <c r="C17" s="347">
        <v>1.93</v>
      </c>
      <c r="D17" s="348">
        <v>2.5499999999999998</v>
      </c>
      <c r="E17" s="350"/>
      <c r="F17" s="348">
        <v>2.95</v>
      </c>
      <c r="G17" s="348">
        <v>2.85</v>
      </c>
      <c r="H17" s="349">
        <v>3.13</v>
      </c>
      <c r="I17" s="349" t="s">
        <v>324</v>
      </c>
    </row>
    <row r="18" spans="1:9" ht="15.75" thickBot="1" x14ac:dyDescent="0.3">
      <c r="A18" s="477" t="s">
        <v>303</v>
      </c>
      <c r="B18" s="477"/>
      <c r="C18" s="347">
        <v>2.31</v>
      </c>
      <c r="D18" s="348">
        <v>3.78</v>
      </c>
      <c r="E18" s="348">
        <v>3.4</v>
      </c>
      <c r="F18" s="348">
        <v>3.61</v>
      </c>
      <c r="G18" s="348">
        <v>2.87</v>
      </c>
      <c r="H18" s="349">
        <v>3.54</v>
      </c>
      <c r="I18" s="349" t="s">
        <v>324</v>
      </c>
    </row>
    <row r="19" spans="1:9" ht="15.75" thickBot="1" x14ac:dyDescent="0.3">
      <c r="A19" s="477" t="s">
        <v>325</v>
      </c>
      <c r="B19" s="477"/>
      <c r="C19" s="347">
        <v>2.56</v>
      </c>
      <c r="D19" s="348">
        <v>2.27</v>
      </c>
      <c r="E19" s="348">
        <v>3</v>
      </c>
      <c r="F19" s="348">
        <v>2.67</v>
      </c>
      <c r="G19" s="348">
        <v>3</v>
      </c>
      <c r="H19" s="349">
        <v>3.5</v>
      </c>
      <c r="I19" s="349" t="s">
        <v>324</v>
      </c>
    </row>
    <row r="20" spans="1:9" ht="15.75" thickBot="1" x14ac:dyDescent="0.3">
      <c r="A20" s="477" t="s">
        <v>305</v>
      </c>
      <c r="B20" s="477"/>
      <c r="C20" s="347">
        <v>2.29</v>
      </c>
      <c r="D20" s="348">
        <v>2.2999999999999998</v>
      </c>
      <c r="E20" s="348">
        <v>4.0999999999999996</v>
      </c>
      <c r="F20" s="348">
        <v>2.79</v>
      </c>
      <c r="G20" s="348">
        <v>3.47</v>
      </c>
      <c r="H20" s="349">
        <v>3.33</v>
      </c>
      <c r="I20" s="349" t="s">
        <v>324</v>
      </c>
    </row>
    <row r="21" spans="1:9" ht="15.75" thickBot="1" x14ac:dyDescent="0.3">
      <c r="A21" s="477" t="s">
        <v>306</v>
      </c>
      <c r="B21" s="477"/>
      <c r="C21" s="347">
        <v>3.67</v>
      </c>
      <c r="D21" s="348">
        <v>3.36</v>
      </c>
      <c r="E21" s="348">
        <v>2.4</v>
      </c>
      <c r="F21" s="348">
        <v>3.48</v>
      </c>
      <c r="G21" s="348">
        <v>3.6</v>
      </c>
      <c r="H21" s="349">
        <v>3.77</v>
      </c>
      <c r="I21" s="349" t="s">
        <v>324</v>
      </c>
    </row>
    <row r="22" spans="1:9" ht="15.75" thickBot="1" x14ac:dyDescent="0.3">
      <c r="A22" s="477" t="s">
        <v>326</v>
      </c>
      <c r="B22" s="477"/>
      <c r="C22" s="347">
        <v>2.59</v>
      </c>
      <c r="D22" s="348">
        <v>3</v>
      </c>
      <c r="E22" s="348">
        <v>3.37</v>
      </c>
      <c r="F22" s="348">
        <v>3.19</v>
      </c>
      <c r="G22" s="348">
        <v>3.21</v>
      </c>
      <c r="H22" s="349">
        <v>3.45</v>
      </c>
      <c r="I22" s="349" t="s">
        <v>324</v>
      </c>
    </row>
    <row r="23" spans="1:9" ht="15.75" thickBot="1" x14ac:dyDescent="0.3">
      <c r="A23" s="477" t="s">
        <v>327</v>
      </c>
      <c r="B23" s="477"/>
      <c r="C23" s="347">
        <v>3.48</v>
      </c>
      <c r="D23" s="348">
        <v>3.54</v>
      </c>
      <c r="E23" s="348">
        <v>3.62</v>
      </c>
      <c r="F23" s="348">
        <v>3.63</v>
      </c>
      <c r="G23" s="348">
        <v>3.69</v>
      </c>
      <c r="H23" s="349">
        <v>3.81</v>
      </c>
      <c r="I23" s="349" t="s">
        <v>324</v>
      </c>
    </row>
    <row r="25" spans="1:9" ht="15.75" thickBot="1" x14ac:dyDescent="0.3"/>
    <row r="26" spans="1:9" ht="15.75" customHeight="1" thickBot="1" x14ac:dyDescent="0.3">
      <c r="A26" s="468" t="s">
        <v>465</v>
      </c>
      <c r="B26" s="468"/>
      <c r="C26" s="468"/>
      <c r="D26" s="468"/>
      <c r="E26" s="468"/>
      <c r="F26" s="468"/>
      <c r="G26" s="468"/>
      <c r="H26" s="468"/>
    </row>
    <row r="27" spans="1:9" ht="15.75" thickBot="1" x14ac:dyDescent="0.3">
      <c r="A27" s="1" t="s">
        <v>328</v>
      </c>
      <c r="B27" s="10" t="s">
        <v>317</v>
      </c>
      <c r="C27" s="1" t="s">
        <v>318</v>
      </c>
      <c r="D27" s="1" t="s">
        <v>276</v>
      </c>
      <c r="E27" s="1" t="s">
        <v>278</v>
      </c>
      <c r="F27" s="1" t="s">
        <v>279</v>
      </c>
      <c r="G27" s="164" t="s">
        <v>280</v>
      </c>
      <c r="H27" s="164" t="s">
        <v>281</v>
      </c>
    </row>
    <row r="28" spans="1:9" ht="15.75" thickBot="1" x14ac:dyDescent="0.3">
      <c r="A28" s="67" t="s">
        <v>329</v>
      </c>
      <c r="B28" s="231" t="s">
        <v>324</v>
      </c>
      <c r="C28" s="232">
        <v>4.5999999999999996</v>
      </c>
      <c r="D28" s="232">
        <v>4.8899999999999997</v>
      </c>
      <c r="E28" s="232">
        <v>4.62</v>
      </c>
      <c r="F28" s="232">
        <v>4.43</v>
      </c>
      <c r="G28" s="229">
        <v>4.22</v>
      </c>
      <c r="H28" s="229" t="s">
        <v>324</v>
      </c>
    </row>
    <row r="29" spans="1:9" ht="41.25" thickBot="1" x14ac:dyDescent="0.3">
      <c r="A29" s="67" t="s">
        <v>330</v>
      </c>
      <c r="B29" s="231" t="s">
        <v>324</v>
      </c>
      <c r="C29" s="232">
        <v>5</v>
      </c>
      <c r="D29" s="232">
        <v>2</v>
      </c>
      <c r="E29" s="232">
        <v>4.1100000000000003</v>
      </c>
      <c r="F29" s="232">
        <v>4.8</v>
      </c>
      <c r="G29" s="229">
        <v>4.83</v>
      </c>
      <c r="H29" s="229" t="s">
        <v>324</v>
      </c>
    </row>
    <row r="30" spans="1:9" ht="41.25" thickBot="1" x14ac:dyDescent="0.3">
      <c r="A30" s="67" t="s">
        <v>331</v>
      </c>
      <c r="B30" s="231">
        <v>3.2</v>
      </c>
      <c r="C30" s="232">
        <v>4.4000000000000004</v>
      </c>
      <c r="D30" s="232">
        <v>3</v>
      </c>
      <c r="E30" s="232">
        <v>4.2</v>
      </c>
      <c r="F30" s="232">
        <v>4.53</v>
      </c>
      <c r="G30" s="229">
        <v>4.5</v>
      </c>
      <c r="H30" s="229" t="s">
        <v>324</v>
      </c>
    </row>
    <row r="31" spans="1:9" ht="27.75" thickBot="1" x14ac:dyDescent="0.3">
      <c r="A31" s="67" t="s">
        <v>332</v>
      </c>
      <c r="B31" s="231" t="s">
        <v>324</v>
      </c>
      <c r="C31" s="232">
        <v>5</v>
      </c>
      <c r="D31" s="232" t="s">
        <v>324</v>
      </c>
      <c r="E31" s="232">
        <v>4.3</v>
      </c>
      <c r="F31" s="232">
        <v>4.8600000000000003</v>
      </c>
      <c r="G31" s="229">
        <v>4.8600000000000003</v>
      </c>
      <c r="H31" s="229" t="s">
        <v>324</v>
      </c>
    </row>
    <row r="32" spans="1:9" ht="41.25" thickBot="1" x14ac:dyDescent="0.3">
      <c r="A32" s="67" t="s">
        <v>333</v>
      </c>
      <c r="B32" s="231" t="s">
        <v>324</v>
      </c>
      <c r="C32" s="232">
        <v>5</v>
      </c>
      <c r="D32" s="232">
        <v>3</v>
      </c>
      <c r="E32" s="232">
        <v>4.5</v>
      </c>
      <c r="F32" s="232">
        <v>4.67</v>
      </c>
      <c r="G32" s="229">
        <v>3.88</v>
      </c>
      <c r="H32" s="229" t="s">
        <v>324</v>
      </c>
    </row>
    <row r="33" spans="1:8" ht="41.25" thickBot="1" x14ac:dyDescent="0.3">
      <c r="A33" s="67" t="s">
        <v>334</v>
      </c>
      <c r="B33" s="231" t="s">
        <v>324</v>
      </c>
      <c r="C33" s="232">
        <v>4.25</v>
      </c>
      <c r="D33" s="232">
        <v>4.33</v>
      </c>
      <c r="E33" s="232">
        <v>4.25</v>
      </c>
      <c r="F33" s="232">
        <v>2.8</v>
      </c>
      <c r="G33" s="229">
        <v>4.1100000000000003</v>
      </c>
      <c r="H33" s="229" t="s">
        <v>324</v>
      </c>
    </row>
    <row r="34" spans="1:8" ht="15.75" thickBot="1" x14ac:dyDescent="0.3">
      <c r="A34" s="67" t="s">
        <v>335</v>
      </c>
      <c r="B34" s="231" t="s">
        <v>324</v>
      </c>
      <c r="C34" s="231" t="s">
        <v>324</v>
      </c>
      <c r="D34" s="232">
        <v>3</v>
      </c>
      <c r="E34" s="232">
        <v>4.17</v>
      </c>
      <c r="F34" s="232">
        <v>2</v>
      </c>
      <c r="G34" s="229">
        <v>4.29</v>
      </c>
      <c r="H34" s="229" t="s">
        <v>324</v>
      </c>
    </row>
    <row r="35" spans="1:8" ht="27.75" thickBot="1" x14ac:dyDescent="0.3">
      <c r="A35" s="67" t="s">
        <v>337</v>
      </c>
      <c r="B35" s="231" t="s">
        <v>324</v>
      </c>
      <c r="C35" s="232">
        <v>3.2</v>
      </c>
      <c r="D35" s="232">
        <v>3.67</v>
      </c>
      <c r="E35" s="232">
        <v>3.27</v>
      </c>
      <c r="F35" s="232">
        <v>3.25</v>
      </c>
      <c r="G35" s="229">
        <v>4.29</v>
      </c>
      <c r="H35" s="229" t="s">
        <v>324</v>
      </c>
    </row>
    <row r="36" spans="1:8" ht="15.75" thickBot="1" x14ac:dyDescent="0.3">
      <c r="A36" s="67" t="s">
        <v>338</v>
      </c>
      <c r="B36" s="231" t="s">
        <v>324</v>
      </c>
      <c r="C36" s="232">
        <v>3.75</v>
      </c>
      <c r="D36" s="232">
        <v>4</v>
      </c>
      <c r="E36" s="232">
        <v>3</v>
      </c>
      <c r="F36" s="232">
        <v>4.2</v>
      </c>
      <c r="G36" s="229">
        <v>4.1100000000000003</v>
      </c>
      <c r="H36" s="229" t="s">
        <v>324</v>
      </c>
    </row>
    <row r="37" spans="1:8" ht="15.75" thickBot="1" x14ac:dyDescent="0.3">
      <c r="A37" s="67" t="s">
        <v>373</v>
      </c>
      <c r="B37" s="231" t="s">
        <v>324</v>
      </c>
      <c r="C37" s="232">
        <v>4.25</v>
      </c>
      <c r="D37" s="232">
        <v>3.93</v>
      </c>
      <c r="E37" s="232">
        <v>4.1100000000000003</v>
      </c>
      <c r="F37" s="232">
        <v>4.1900000000000004</v>
      </c>
      <c r="G37" s="229">
        <v>4.32</v>
      </c>
      <c r="H37" s="229" t="s">
        <v>324</v>
      </c>
    </row>
    <row r="38" spans="1:8" ht="15.75" thickBot="1" x14ac:dyDescent="0.3">
      <c r="A38" s="67" t="s">
        <v>374</v>
      </c>
      <c r="B38" s="231" t="s">
        <v>324</v>
      </c>
      <c r="C38" s="232">
        <v>3.75</v>
      </c>
      <c r="D38" s="232">
        <v>3.88</v>
      </c>
      <c r="E38" s="232">
        <v>3.86</v>
      </c>
      <c r="F38" s="232">
        <v>3.87</v>
      </c>
      <c r="G38" s="229">
        <v>4.1100000000000003</v>
      </c>
      <c r="H38" s="229" t="s">
        <v>324</v>
      </c>
    </row>
  </sheetData>
  <mergeCells count="30">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A12:I13"/>
    <mergeCell ref="A26:H26"/>
    <mergeCell ref="A17:B17"/>
    <mergeCell ref="A18:B18"/>
    <mergeCell ref="A19:B19"/>
    <mergeCell ref="A20:B20"/>
    <mergeCell ref="A21:B21"/>
    <mergeCell ref="A22:B22"/>
    <mergeCell ref="A14:B14"/>
    <mergeCell ref="A15:B15"/>
    <mergeCell ref="A16:B16"/>
    <mergeCell ref="A23:B23"/>
  </mergeCells>
  <phoneticPr fontId="15" type="noConversion"/>
  <conditionalFormatting sqref="B28:B37">
    <cfRule type="cellIs" dxfId="328" priority="8" operator="lessThan">
      <formula>$B$38</formula>
    </cfRule>
  </conditionalFormatting>
  <conditionalFormatting sqref="C15:C22">
    <cfRule type="cellIs" dxfId="327" priority="15" operator="lessThan">
      <formula>$C$23</formula>
    </cfRule>
  </conditionalFormatting>
  <conditionalFormatting sqref="C28:C37">
    <cfRule type="cellIs" dxfId="326" priority="7" operator="lessThan">
      <formula>$C$38</formula>
    </cfRule>
  </conditionalFormatting>
  <conditionalFormatting sqref="D15:D22">
    <cfRule type="cellIs" dxfId="325" priority="14" operator="lessThan">
      <formula>$D$23</formula>
    </cfRule>
  </conditionalFormatting>
  <conditionalFormatting sqref="D28:D37">
    <cfRule type="cellIs" dxfId="324" priority="5" operator="lessThan">
      <formula>$D$38</formula>
    </cfRule>
  </conditionalFormatting>
  <conditionalFormatting sqref="E15:E22">
    <cfRule type="cellIs" dxfId="323" priority="13" operator="lessThan">
      <formula>$E$23</formula>
    </cfRule>
  </conditionalFormatting>
  <conditionalFormatting sqref="E28:E37">
    <cfRule type="cellIs" dxfId="322" priority="4" operator="lessThan">
      <formula>$E$38</formula>
    </cfRule>
  </conditionalFormatting>
  <conditionalFormatting sqref="F15:F22">
    <cfRule type="cellIs" dxfId="321" priority="12" operator="lessThan">
      <formula>$F$23</formula>
    </cfRule>
  </conditionalFormatting>
  <conditionalFormatting sqref="F28:F37">
    <cfRule type="cellIs" dxfId="320" priority="3" operator="lessThan">
      <formula>$F$38</formula>
    </cfRule>
  </conditionalFormatting>
  <conditionalFormatting sqref="G15:G22">
    <cfRule type="cellIs" dxfId="319" priority="11" operator="lessThan">
      <formula>$G$23</formula>
    </cfRule>
  </conditionalFormatting>
  <conditionalFormatting sqref="G28:G37">
    <cfRule type="cellIs" dxfId="318" priority="2" operator="lessThan">
      <formula>$G$38</formula>
    </cfRule>
  </conditionalFormatting>
  <conditionalFormatting sqref="H15:H22">
    <cfRule type="cellIs" dxfId="317" priority="10" operator="lessThan">
      <formula>$H$23</formula>
    </cfRule>
  </conditionalFormatting>
  <conditionalFormatting sqref="H28:H37">
    <cfRule type="cellIs" dxfId="316" priority="1" operator="lessThan">
      <formula>$H$38</formula>
    </cfRule>
  </conditionalFormatting>
  <conditionalFormatting sqref="I15:I22">
    <cfRule type="cellIs" dxfId="315" priority="9" operator="lessThan">
      <formula>$I$23</formula>
    </cfRule>
  </conditionalFormatting>
  <hyperlinks>
    <hyperlink ref="B1" location="Índex!A1" display="Torna a l'índex" xr:uid="{124B15B1-F590-418D-AD55-F56F9F345B0F}"/>
  </hyperlink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BB8D4-9228-41DC-9FD9-B9A3E57B6AB0}">
  <dimension ref="A1:J22"/>
  <sheetViews>
    <sheetView topLeftCell="A8" workbookViewId="0">
      <selection activeCell="I23" sqref="I23"/>
    </sheetView>
  </sheetViews>
  <sheetFormatPr defaultColWidth="11.42578125" defaultRowHeight="15" x14ac:dyDescent="0.25"/>
  <cols>
    <col min="1" max="1" width="21.140625" customWidth="1"/>
    <col min="3" max="3" width="16.85546875" customWidth="1"/>
    <col min="4" max="4" width="20.42578125" customWidth="1"/>
    <col min="10" max="10" width="12.7109375" customWidth="1"/>
  </cols>
  <sheetData>
    <row r="1" spans="1:10" x14ac:dyDescent="0.25">
      <c r="A1" s="148"/>
      <c r="B1" s="148" t="s">
        <v>264</v>
      </c>
    </row>
    <row r="2" spans="1:10" x14ac:dyDescent="0.25">
      <c r="A2" s="148"/>
    </row>
    <row r="3" spans="1:10" ht="68.25" customHeight="1" x14ac:dyDescent="0.25">
      <c r="A3" s="148"/>
      <c r="B3" s="383" t="e" vm="1">
        <v>#VALUE!</v>
      </c>
      <c r="C3" s="390"/>
      <c r="D3" s="391"/>
      <c r="E3" s="392" t="s">
        <v>265</v>
      </c>
      <c r="F3" s="390"/>
      <c r="G3" s="390"/>
      <c r="H3" s="390"/>
      <c r="I3" s="390"/>
      <c r="J3" s="391"/>
    </row>
    <row r="4" spans="1:10" x14ac:dyDescent="0.25">
      <c r="A4" s="148"/>
      <c r="B4" s="148"/>
    </row>
    <row r="5" spans="1:10" ht="41.25" customHeight="1" x14ac:dyDescent="0.25">
      <c r="A5" s="148"/>
      <c r="B5" s="393" t="s">
        <v>266</v>
      </c>
      <c r="C5" s="394"/>
      <c r="D5" s="395" t="str">
        <f>Índex!A37</f>
        <v xml:space="preserve">PC04_Ind01. </v>
      </c>
      <c r="E5" s="391"/>
      <c r="F5" s="393" t="s">
        <v>267</v>
      </c>
      <c r="G5" s="394"/>
      <c r="H5" s="395" t="str">
        <f>Índex!B37</f>
        <v>Valoració mitjana a l’afirmació “La tutorització ha estat útil i ha contribuït a millorar el meu aprenentatge”</v>
      </c>
      <c r="I5" s="390"/>
      <c r="J5" s="391"/>
    </row>
    <row r="6" spans="1:10" x14ac:dyDescent="0.25">
      <c r="A6" s="148"/>
      <c r="B6" s="393" t="s">
        <v>268</v>
      </c>
      <c r="C6" s="394"/>
      <c r="D6" s="396" t="str">
        <f>Índex!E37</f>
        <v>Superior a la mitjana de la UAB</v>
      </c>
      <c r="E6" s="397"/>
      <c r="F6" s="393" t="s">
        <v>269</v>
      </c>
      <c r="G6" s="394"/>
      <c r="H6" s="395" t="s">
        <v>270</v>
      </c>
      <c r="I6" s="390"/>
      <c r="J6" s="391"/>
    </row>
    <row r="7" spans="1:10" ht="26.25" customHeight="1" x14ac:dyDescent="0.25">
      <c r="A7" s="148"/>
      <c r="B7" s="393" t="s">
        <v>271</v>
      </c>
      <c r="C7" s="394"/>
      <c r="D7" s="395" t="str">
        <f>Índex!C37</f>
        <v>Vicedeganat d'Alumnat, Ocupabilitat i Comunicació</v>
      </c>
      <c r="E7" s="391"/>
      <c r="F7" s="393" t="s">
        <v>272</v>
      </c>
      <c r="G7" s="394"/>
      <c r="H7" s="395" t="str">
        <f>Índex!D37</f>
        <v>Gestió de qualitat</v>
      </c>
      <c r="I7" s="390"/>
      <c r="J7" s="391"/>
    </row>
    <row r="8" spans="1:10" ht="78.75" customHeight="1" x14ac:dyDescent="0.25">
      <c r="A8" s="148"/>
      <c r="B8" s="393" t="s">
        <v>273</v>
      </c>
      <c r="C8" s="394"/>
      <c r="D8" s="395" t="str">
        <f>Índex!G37</f>
        <v>PC04. Orientació a l'estudiant</v>
      </c>
      <c r="E8" s="391"/>
      <c r="F8" s="393" t="s">
        <v>274</v>
      </c>
      <c r="G8" s="394"/>
      <c r="H8" s="395" t="s">
        <v>321</v>
      </c>
      <c r="I8" s="390"/>
      <c r="J8" s="391"/>
    </row>
    <row r="9" spans="1:10" x14ac:dyDescent="0.25">
      <c r="A9" s="148"/>
    </row>
    <row r="11" spans="1:10" ht="15.75" thickBot="1" x14ac:dyDescent="0.3"/>
    <row r="12" spans="1:10" ht="15.75" thickBot="1" x14ac:dyDescent="0.3">
      <c r="A12" s="421" t="s">
        <v>113</v>
      </c>
      <c r="B12" s="422"/>
      <c r="C12" s="422"/>
      <c r="D12" s="422"/>
      <c r="E12" s="422"/>
      <c r="F12" s="422"/>
      <c r="G12" s="422"/>
      <c r="H12" s="423"/>
    </row>
    <row r="13" spans="1:10" ht="15.75" thickBot="1" x14ac:dyDescent="0.3">
      <c r="A13" s="1" t="s">
        <v>323</v>
      </c>
      <c r="B13" s="68" t="s">
        <v>317</v>
      </c>
      <c r="C13" s="68" t="s">
        <v>318</v>
      </c>
      <c r="D13" s="68" t="s">
        <v>276</v>
      </c>
      <c r="E13" s="68" t="s">
        <v>278</v>
      </c>
      <c r="F13" s="68" t="s">
        <v>279</v>
      </c>
      <c r="G13" s="179" t="s">
        <v>280</v>
      </c>
      <c r="H13" s="179" t="s">
        <v>281</v>
      </c>
    </row>
    <row r="14" spans="1:10" ht="15.75" thickBot="1" x14ac:dyDescent="0.3">
      <c r="A14" s="52" t="s">
        <v>466</v>
      </c>
      <c r="B14" s="351">
        <v>3.45</v>
      </c>
      <c r="C14" s="351">
        <v>3</v>
      </c>
      <c r="D14" s="351">
        <v>3.25</v>
      </c>
      <c r="E14" s="351">
        <v>3.45</v>
      </c>
      <c r="F14" s="351">
        <v>3.24</v>
      </c>
      <c r="G14" s="268">
        <v>3.09</v>
      </c>
      <c r="H14" s="268" t="s">
        <v>324</v>
      </c>
    </row>
    <row r="15" spans="1:10" ht="15.75" thickBot="1" x14ac:dyDescent="0.3">
      <c r="A15" s="52" t="s">
        <v>301</v>
      </c>
      <c r="B15" s="351">
        <v>3.22</v>
      </c>
      <c r="C15" s="351">
        <v>3.57</v>
      </c>
      <c r="D15" s="351">
        <v>2.67</v>
      </c>
      <c r="E15" s="351">
        <v>3.56</v>
      </c>
      <c r="F15" s="351">
        <v>2.93</v>
      </c>
      <c r="G15" s="268">
        <v>3.41</v>
      </c>
      <c r="H15" s="268" t="s">
        <v>324</v>
      </c>
    </row>
    <row r="16" spans="1:10" ht="15.75" thickBot="1" x14ac:dyDescent="0.3">
      <c r="A16" s="52" t="s">
        <v>302</v>
      </c>
      <c r="B16" s="351">
        <v>2.64</v>
      </c>
      <c r="C16" s="351">
        <v>2.73</v>
      </c>
      <c r="D16" s="352"/>
      <c r="E16" s="351">
        <v>2.65</v>
      </c>
      <c r="F16" s="351">
        <v>2.38</v>
      </c>
      <c r="G16" s="268">
        <v>3.27</v>
      </c>
      <c r="H16" s="268" t="s">
        <v>324</v>
      </c>
      <c r="J16" t="s">
        <v>467</v>
      </c>
    </row>
    <row r="17" spans="1:8" ht="15.75" thickBot="1" x14ac:dyDescent="0.3">
      <c r="A17" s="52" t="s">
        <v>303</v>
      </c>
      <c r="B17" s="351">
        <v>3.15</v>
      </c>
      <c r="C17" s="351">
        <v>3.72</v>
      </c>
      <c r="D17" s="351">
        <v>3.1</v>
      </c>
      <c r="E17" s="351">
        <v>3.5</v>
      </c>
      <c r="F17" s="351">
        <v>3.04</v>
      </c>
      <c r="G17" s="268">
        <v>2.67</v>
      </c>
      <c r="H17" s="268" t="s">
        <v>324</v>
      </c>
    </row>
    <row r="18" spans="1:8" ht="15.75" thickBot="1" x14ac:dyDescent="0.3">
      <c r="A18" s="52" t="s">
        <v>325</v>
      </c>
      <c r="B18" s="351">
        <v>2.68</v>
      </c>
      <c r="C18" s="351">
        <v>2.5499999999999998</v>
      </c>
      <c r="D18" s="351">
        <v>2.83</v>
      </c>
      <c r="E18" s="351">
        <v>2.65</v>
      </c>
      <c r="F18" s="351">
        <v>3.85</v>
      </c>
      <c r="G18" s="268">
        <v>3.33</v>
      </c>
      <c r="H18" s="268" t="s">
        <v>324</v>
      </c>
    </row>
    <row r="19" spans="1:8" ht="15.75" thickBot="1" x14ac:dyDescent="0.3">
      <c r="A19" s="52" t="s">
        <v>305</v>
      </c>
      <c r="B19" s="351">
        <v>3.43</v>
      </c>
      <c r="C19" s="351">
        <v>3.1</v>
      </c>
      <c r="D19" s="351">
        <v>2.7</v>
      </c>
      <c r="E19" s="351">
        <v>3.3</v>
      </c>
      <c r="F19" s="351">
        <v>3.62</v>
      </c>
      <c r="G19" s="268">
        <v>3.06</v>
      </c>
      <c r="H19" s="268" t="s">
        <v>324</v>
      </c>
    </row>
    <row r="20" spans="1:8" ht="15.75" thickBot="1" x14ac:dyDescent="0.3">
      <c r="A20" s="52" t="s">
        <v>306</v>
      </c>
      <c r="B20" s="351">
        <v>3.33</v>
      </c>
      <c r="C20" s="351">
        <v>2.73</v>
      </c>
      <c r="D20" s="351">
        <v>3.6</v>
      </c>
      <c r="E20" s="351">
        <v>3.43</v>
      </c>
      <c r="F20" s="351">
        <v>3.32</v>
      </c>
      <c r="G20" s="268">
        <v>4</v>
      </c>
      <c r="H20" s="268" t="s">
        <v>324</v>
      </c>
    </row>
    <row r="21" spans="1:8" ht="15.75" thickBot="1" x14ac:dyDescent="0.3">
      <c r="A21" s="52" t="s">
        <v>326</v>
      </c>
      <c r="B21" s="351">
        <v>3.02</v>
      </c>
      <c r="C21" s="351">
        <v>3.08</v>
      </c>
      <c r="D21" s="351">
        <v>2.89</v>
      </c>
      <c r="E21" s="351">
        <v>3.24</v>
      </c>
      <c r="F21" s="351">
        <v>3.23</v>
      </c>
      <c r="G21" s="268">
        <v>3.2</v>
      </c>
      <c r="H21" s="268" t="s">
        <v>324</v>
      </c>
    </row>
    <row r="22" spans="1:8" ht="15.75" thickBot="1" x14ac:dyDescent="0.3">
      <c r="A22" s="52" t="s">
        <v>327</v>
      </c>
      <c r="B22" s="351">
        <v>3.13</v>
      </c>
      <c r="C22" s="351">
        <v>3.09</v>
      </c>
      <c r="D22" s="351">
        <v>3.01</v>
      </c>
      <c r="E22" s="351">
        <v>3.29</v>
      </c>
      <c r="F22" s="351">
        <v>3.33</v>
      </c>
      <c r="G22" s="268">
        <v>3.12</v>
      </c>
      <c r="H22" s="268" t="s">
        <v>324</v>
      </c>
    </row>
  </sheetData>
  <mergeCells count="19">
    <mergeCell ref="A12:H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B21">
    <cfRule type="cellIs" dxfId="314" priority="7" operator="lessThan">
      <formula>$B$22</formula>
    </cfRule>
  </conditionalFormatting>
  <conditionalFormatting sqref="C14:C21">
    <cfRule type="cellIs" dxfId="313" priority="6" operator="lessThan">
      <formula>$C$22</formula>
    </cfRule>
  </conditionalFormatting>
  <conditionalFormatting sqref="D14:D21">
    <cfRule type="cellIs" dxfId="312" priority="5" operator="lessThan">
      <formula>$D$22</formula>
    </cfRule>
  </conditionalFormatting>
  <conditionalFormatting sqref="E14:E21">
    <cfRule type="cellIs" dxfId="311" priority="4" operator="lessThan">
      <formula>$E$22</formula>
    </cfRule>
  </conditionalFormatting>
  <conditionalFormatting sqref="F14:F21">
    <cfRule type="cellIs" dxfId="310" priority="3" operator="lessThan">
      <formula>$F$22</formula>
    </cfRule>
  </conditionalFormatting>
  <conditionalFormatting sqref="G14:G21">
    <cfRule type="cellIs" dxfId="309" priority="2" operator="lessThan">
      <formula>$G$22</formula>
    </cfRule>
  </conditionalFormatting>
  <conditionalFormatting sqref="H14:H21">
    <cfRule type="cellIs" dxfId="308" priority="1" operator="lessThan">
      <formula>$H$22</formula>
    </cfRule>
  </conditionalFormatting>
  <hyperlinks>
    <hyperlink ref="B1" location="Índex!A1" display="Torna a l'índex" xr:uid="{CCB787E7-08CA-49DB-BA48-2369F81F1AE4}"/>
  </hyperlink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9ABFB-6D25-41EB-8151-AA4968773DC7}">
  <dimension ref="A1:J28"/>
  <sheetViews>
    <sheetView topLeftCell="A9" workbookViewId="0">
      <selection activeCell="G23" sqref="G23"/>
    </sheetView>
  </sheetViews>
  <sheetFormatPr defaultColWidth="11.42578125" defaultRowHeight="15" x14ac:dyDescent="0.25"/>
  <cols>
    <col min="1" max="1" width="17.140625" customWidth="1"/>
    <col min="3" max="3" width="16.42578125" customWidth="1"/>
    <col min="4" max="4" width="16.140625" customWidth="1"/>
    <col min="5" max="5" width="14.28515625" customWidth="1"/>
  </cols>
  <sheetData>
    <row r="1" spans="1:10" x14ac:dyDescent="0.25">
      <c r="A1" s="148"/>
      <c r="B1" s="148" t="s">
        <v>264</v>
      </c>
    </row>
    <row r="2" spans="1:10" x14ac:dyDescent="0.25">
      <c r="A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48.75" customHeight="1" x14ac:dyDescent="0.25">
      <c r="A5" s="148"/>
      <c r="B5" s="393" t="s">
        <v>266</v>
      </c>
      <c r="C5" s="394"/>
      <c r="D5" s="395" t="str">
        <f>Índex!A38</f>
        <v xml:space="preserve">PC04_Ind02. </v>
      </c>
      <c r="E5" s="391"/>
      <c r="F5" s="393" t="s">
        <v>267</v>
      </c>
      <c r="G5" s="394"/>
      <c r="H5" s="395" t="str">
        <f>Índex!B38</f>
        <v>Percentatge d'ocupabilitat, funcions específiques i IQO dels Graus (Enquesta d'Inserció Laboral AQU)</v>
      </c>
      <c r="I5" s="390"/>
      <c r="J5" s="391"/>
    </row>
    <row r="6" spans="1:10" ht="28.5" customHeight="1" x14ac:dyDescent="0.25">
      <c r="A6" s="148"/>
      <c r="B6" s="393" t="s">
        <v>268</v>
      </c>
      <c r="C6" s="394"/>
      <c r="D6" s="396" t="str">
        <f>Índex!E38</f>
        <v>Superior a la mitjana de l’àmbit, en cada indicador</v>
      </c>
      <c r="E6" s="397"/>
      <c r="F6" s="393" t="s">
        <v>269</v>
      </c>
      <c r="G6" s="394"/>
      <c r="H6" s="395" t="s">
        <v>270</v>
      </c>
      <c r="I6" s="390"/>
      <c r="J6" s="391"/>
    </row>
    <row r="7" spans="1:10" ht="28.5" customHeight="1" x14ac:dyDescent="0.25">
      <c r="A7" s="148"/>
      <c r="B7" s="393" t="s">
        <v>271</v>
      </c>
      <c r="C7" s="394"/>
      <c r="D7" s="395" t="str">
        <f>Índex!C38</f>
        <v>Vicedeganat d'Alumnat, Ocupabilitat i Comunicació</v>
      </c>
      <c r="E7" s="391"/>
      <c r="F7" s="393" t="s">
        <v>272</v>
      </c>
      <c r="G7" s="394"/>
      <c r="H7" s="395" t="str">
        <f>Índex!D38</f>
        <v>Gestió de qualitat</v>
      </c>
      <c r="I7" s="390"/>
      <c r="J7" s="391"/>
    </row>
    <row r="8" spans="1:10" ht="83.25" customHeight="1" x14ac:dyDescent="0.25">
      <c r="A8" s="148"/>
      <c r="B8" s="393" t="s">
        <v>273</v>
      </c>
      <c r="C8" s="394"/>
      <c r="D8" s="395" t="str">
        <f>Índex!G38</f>
        <v>PC04. Orientació a l'estudiant</v>
      </c>
      <c r="E8" s="391"/>
      <c r="F8" s="393" t="s">
        <v>274</v>
      </c>
      <c r="G8" s="394"/>
      <c r="H8" s="395" t="s">
        <v>468</v>
      </c>
      <c r="I8" s="390"/>
      <c r="J8" s="391"/>
    </row>
    <row r="9" spans="1:10" x14ac:dyDescent="0.25">
      <c r="A9" s="148"/>
    </row>
    <row r="10" spans="1:10" ht="15.75" thickBot="1" x14ac:dyDescent="0.3"/>
    <row r="11" spans="1:10" ht="15.75" thickBot="1" x14ac:dyDescent="0.3">
      <c r="A11" s="387" t="s">
        <v>469</v>
      </c>
      <c r="B11" s="403"/>
      <c r="C11" s="403"/>
      <c r="D11" s="404"/>
    </row>
    <row r="12" spans="1:10" ht="39" thickBot="1" x14ac:dyDescent="0.3">
      <c r="A12" s="33" t="s">
        <v>470</v>
      </c>
      <c r="B12" s="29" t="s">
        <v>471</v>
      </c>
      <c r="C12" s="29" t="s">
        <v>472</v>
      </c>
      <c r="D12" s="29" t="s">
        <v>473</v>
      </c>
    </row>
    <row r="13" spans="1:10" ht="16.5" thickBot="1" x14ac:dyDescent="0.3">
      <c r="A13" s="47" t="s">
        <v>474</v>
      </c>
      <c r="B13" s="55">
        <v>0.95499999999999996</v>
      </c>
      <c r="C13" s="55">
        <v>0.86399999999999999</v>
      </c>
      <c r="D13" s="55">
        <v>0.49259999999999998</v>
      </c>
    </row>
    <row r="14" spans="1:10" ht="30" thickBot="1" x14ac:dyDescent="0.3">
      <c r="A14" s="47" t="s">
        <v>475</v>
      </c>
      <c r="B14" s="55">
        <v>0.70599999999999996</v>
      </c>
      <c r="C14" s="55">
        <v>0.64700000000000002</v>
      </c>
      <c r="D14" s="55">
        <v>0.43309999999999998</v>
      </c>
    </row>
    <row r="15" spans="1:10" ht="15.75" thickBot="1" x14ac:dyDescent="0.3">
      <c r="A15" s="47" t="s">
        <v>302</v>
      </c>
      <c r="B15" s="55">
        <v>0.83099999999999996</v>
      </c>
      <c r="C15" s="55">
        <v>0.66700000000000004</v>
      </c>
      <c r="D15" s="55">
        <v>0.61799999999999999</v>
      </c>
    </row>
    <row r="16" spans="1:10" ht="15.75" thickBot="1" x14ac:dyDescent="0.3">
      <c r="A16" s="47" t="s">
        <v>303</v>
      </c>
      <c r="B16" s="55">
        <v>0.81299999999999994</v>
      </c>
      <c r="C16" s="55">
        <v>0.85699999999999998</v>
      </c>
      <c r="D16" s="55">
        <v>0.63900000000000001</v>
      </c>
    </row>
    <row r="17" spans="1:4" ht="27.75" thickBot="1" x14ac:dyDescent="0.3">
      <c r="A17" s="47" t="s">
        <v>325</v>
      </c>
      <c r="B17" s="55">
        <v>0.74099999999999999</v>
      </c>
      <c r="C17" s="55">
        <v>0.84</v>
      </c>
      <c r="D17" s="55">
        <v>0.56000000000000005</v>
      </c>
    </row>
    <row r="18" spans="1:4" ht="15.75" thickBot="1" x14ac:dyDescent="0.3">
      <c r="A18" s="47" t="s">
        <v>305</v>
      </c>
      <c r="B18" s="55">
        <v>0.86399999999999999</v>
      </c>
      <c r="C18" s="55">
        <v>0.77300000000000002</v>
      </c>
      <c r="D18" s="55">
        <v>0.42199999999999999</v>
      </c>
    </row>
    <row r="19" spans="1:4" ht="15.75" thickBot="1" x14ac:dyDescent="0.3">
      <c r="A19" s="47" t="s">
        <v>306</v>
      </c>
      <c r="B19" s="55">
        <v>0.85199999999999998</v>
      </c>
      <c r="C19" s="55">
        <v>0.89900000000000002</v>
      </c>
      <c r="D19" s="55">
        <v>0.52</v>
      </c>
    </row>
    <row r="20" spans="1:4" ht="15.75" thickBot="1" x14ac:dyDescent="0.3"/>
    <row r="21" spans="1:4" ht="15.75" thickBot="1" x14ac:dyDescent="0.3">
      <c r="A21" s="387" t="s">
        <v>469</v>
      </c>
      <c r="B21" s="403"/>
      <c r="C21" s="403"/>
      <c r="D21" s="404"/>
    </row>
    <row r="22" spans="1:4" ht="39" thickBot="1" x14ac:dyDescent="0.3">
      <c r="A22" s="33" t="s">
        <v>476</v>
      </c>
      <c r="B22" s="29" t="s">
        <v>471</v>
      </c>
      <c r="C22" s="29" t="s">
        <v>472</v>
      </c>
      <c r="D22" s="29" t="s">
        <v>473</v>
      </c>
    </row>
    <row r="23" spans="1:4" ht="41.25" thickBot="1" x14ac:dyDescent="0.3">
      <c r="A23" s="47" t="s">
        <v>477</v>
      </c>
      <c r="B23" s="55">
        <v>0.85099999999999998</v>
      </c>
      <c r="C23" s="55">
        <v>0.75800000000000001</v>
      </c>
      <c r="D23" s="55">
        <v>0.61499999999999999</v>
      </c>
    </row>
    <row r="24" spans="1:4" ht="15.75" thickBot="1" x14ac:dyDescent="0.3">
      <c r="A24" s="47" t="s">
        <v>302</v>
      </c>
      <c r="B24" s="55">
        <v>0.86799999999999999</v>
      </c>
      <c r="C24" s="55">
        <v>0.89100000000000001</v>
      </c>
      <c r="D24" s="55">
        <v>0.65400000000000003</v>
      </c>
    </row>
    <row r="25" spans="1:4" ht="15.75" thickBot="1" x14ac:dyDescent="0.3">
      <c r="A25" s="47" t="s">
        <v>303</v>
      </c>
      <c r="B25" s="55">
        <v>0.90200000000000002</v>
      </c>
      <c r="C25" s="55">
        <v>0.89700000000000002</v>
      </c>
      <c r="D25" s="55">
        <v>0.67900000000000005</v>
      </c>
    </row>
    <row r="26" spans="1:4" ht="27.75" thickBot="1" x14ac:dyDescent="0.3">
      <c r="A26" s="47" t="s">
        <v>325</v>
      </c>
      <c r="B26" s="55">
        <v>0.82</v>
      </c>
      <c r="C26" s="55">
        <v>0.91400000000000003</v>
      </c>
      <c r="D26" s="55">
        <v>0.68100000000000005</v>
      </c>
    </row>
    <row r="27" spans="1:4" ht="15.75" thickBot="1" x14ac:dyDescent="0.3">
      <c r="A27" s="47" t="s">
        <v>305</v>
      </c>
      <c r="B27" s="55">
        <v>0.9</v>
      </c>
      <c r="C27" s="55">
        <v>0.8</v>
      </c>
      <c r="D27" s="55">
        <v>0.64700000000000002</v>
      </c>
    </row>
    <row r="28" spans="1:4" ht="15.75" thickBot="1" x14ac:dyDescent="0.3">
      <c r="A28" s="47" t="s">
        <v>306</v>
      </c>
      <c r="B28" s="55">
        <v>0.9</v>
      </c>
      <c r="C28" s="55">
        <v>0.78200000000000003</v>
      </c>
      <c r="D28" s="55">
        <v>0.65800000000000003</v>
      </c>
    </row>
  </sheetData>
  <mergeCells count="20">
    <mergeCell ref="A21:D21"/>
    <mergeCell ref="A11:D11"/>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s>
  <hyperlinks>
    <hyperlink ref="A15" r:id="rId1" display="http://estudis.aqu.cat/dades/ReportingServices/Report/ReportTemplate/281?ReportName=RptGrausCatalunyaMain&amp;ReportDescription=RptGrausCatalunyaMain&amp;Width=100&amp;Height=650&amp;tipusFiltreType=Graus" xr:uid="{A378A398-AB4C-4B12-974D-E0483D25E128}"/>
    <hyperlink ref="A16" r:id="rId2" display="http://estudis.aqu.cat/dades/ReportingServices/Report/ReportTemplate/284?ReportName=RptGrausCatalunyaMain&amp;ReportDescription=RptGrausCatalunyaMain&amp;Width=100&amp;Height=650&amp;tipusFiltreType=Graus" xr:uid="{5B31DC2C-E14D-479F-8A08-9A69965CB4FE}"/>
    <hyperlink ref="A17" r:id="rId3" display="http://estudis.aqu.cat/dades/ReportingServices/Report/ReportTemplate/289?ReportName=RptGrausCatalunyaMain&amp;ReportDescription=RptGrausCatalunyaMain&amp;Width=100&amp;Height=650&amp;tipusFiltreType=Graus" xr:uid="{8C57E9D0-D28A-4503-A38A-91A18B686D51}"/>
    <hyperlink ref="A18" r:id="rId4" display="http://estudis.aqu.cat/dades/ReportingServices/Report/ReportTemplate/291?ReportName=RptGrausCatalunyaMain&amp;ReportDescription=RptGrausCatalunyaMain&amp;Width=100&amp;Height=650&amp;tipusFiltreType=Graus" xr:uid="{BCF6948C-F808-413E-86F9-92B45AF699CA}"/>
    <hyperlink ref="A19" r:id="rId5" display="http://estudis.aqu.cat/dades/ReportingServices/Report/ReportTemplate/287?ReportName=RptGrausCatalunyaMain&amp;ReportDescription=RptGrausCatalunyaMain&amp;Width=100&amp;Height=650&amp;tipusFiltreType=Graus" xr:uid="{CE703F4A-4B5C-42F5-B6E3-298EC3916E6A}"/>
    <hyperlink ref="A24" r:id="rId6" display="http://estudis.aqu.cat/dades/ReportingServices/Report/ReportTemplate/281?ReportName=RptGrausCatalunyaMain&amp;ReportDescription=RptGrausCatalunyaMain&amp;Width=100&amp;Height=650&amp;tipusFiltreType=Graus" xr:uid="{167E2491-3DE2-4C9E-AE20-17D7A7425C3B}"/>
    <hyperlink ref="A25" r:id="rId7" display="http://estudis.aqu.cat/dades/ReportingServices/Report/ReportTemplate/284?ReportName=RptGrausCatalunyaMain&amp;ReportDescription=RptGrausCatalunyaMain&amp;Width=100&amp;Height=650&amp;tipusFiltreType=Graus" xr:uid="{BB0A2D74-8C4B-4D0E-8F3D-2820D49D4447}"/>
    <hyperlink ref="A26" r:id="rId8" display="http://estudis.aqu.cat/dades/ReportingServices/Report/ReportTemplate/289?ReportName=RptGrausCatalunyaMain&amp;ReportDescription=RptGrausCatalunyaMain&amp;Width=100&amp;Height=650&amp;tipusFiltreType=Graus" xr:uid="{49A8806F-1EF3-4D6D-A474-BD98A6DE5526}"/>
    <hyperlink ref="A27" r:id="rId9" display="http://estudis.aqu.cat/dades/ReportingServices/Report/ReportTemplate/291?ReportName=RptGrausCatalunyaMain&amp;ReportDescription=RptGrausCatalunyaMain&amp;Width=100&amp;Height=650&amp;tipusFiltreType=Graus" xr:uid="{AE6604E9-FDF7-46FC-B3C8-9C2C137093DF}"/>
    <hyperlink ref="A28" r:id="rId10" display="http://estudis.aqu.cat/dades/ReportingServices/Report/ReportTemplate/287?ReportName=RptGrausCatalunyaMain&amp;ReportDescription=RptGrausCatalunyaMain&amp;Width=100&amp;Height=650&amp;tipusFiltreType=Graus" xr:uid="{558E2CF6-BE88-497C-B068-43E5F6C166E3}"/>
    <hyperlink ref="B1" location="Índex!A1" display="Torna a l'índex" xr:uid="{C9641820-C720-4534-9AA8-AFA4038DD5CC}"/>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5863E-0A11-48FD-B14E-3104070A33AF}">
  <dimension ref="A1:J14"/>
  <sheetViews>
    <sheetView topLeftCell="A3" workbookViewId="0">
      <selection activeCell="F30" sqref="F30"/>
    </sheetView>
  </sheetViews>
  <sheetFormatPr defaultColWidth="11.42578125" defaultRowHeight="15" x14ac:dyDescent="0.25"/>
  <cols>
    <col min="1" max="1" width="17" customWidth="1"/>
    <col min="2" max="2" width="13.5703125" customWidth="1"/>
    <col min="3" max="3" width="16.5703125" customWidth="1"/>
    <col min="4" max="4" width="15.7109375" customWidth="1"/>
    <col min="5" max="5" width="18.42578125" customWidth="1"/>
    <col min="10" max="10" width="21.7109375" customWidth="1"/>
  </cols>
  <sheetData>
    <row r="1" spans="1:10" x14ac:dyDescent="0.25">
      <c r="A1" s="148"/>
      <c r="B1" s="148" t="s">
        <v>264</v>
      </c>
    </row>
    <row r="2" spans="1:10" x14ac:dyDescent="0.25">
      <c r="A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32.25" customHeight="1" x14ac:dyDescent="0.25">
      <c r="A5" s="148"/>
      <c r="B5" s="393" t="s">
        <v>266</v>
      </c>
      <c r="C5" s="394"/>
      <c r="D5" s="395" t="str">
        <f>Índex!A39</f>
        <v xml:space="preserve">PC04_Ind03.  </v>
      </c>
      <c r="E5" s="391"/>
      <c r="F5" s="393" t="s">
        <v>267</v>
      </c>
      <c r="G5" s="394"/>
      <c r="H5" s="395" t="str">
        <f>Índex!B39</f>
        <v>Número d'accions d'acompanyament, a necessitats especifiques, realitzades</v>
      </c>
      <c r="I5" s="390"/>
      <c r="J5" s="391"/>
    </row>
    <row r="6" spans="1:10" x14ac:dyDescent="0.25">
      <c r="A6" s="148"/>
      <c r="B6" s="393" t="s">
        <v>268</v>
      </c>
      <c r="C6" s="394"/>
      <c r="D6" s="396" t="str">
        <f>Índex!E39</f>
        <v>Mínim 3</v>
      </c>
      <c r="E6" s="397"/>
      <c r="F6" s="393" t="s">
        <v>269</v>
      </c>
      <c r="G6" s="394"/>
      <c r="H6" s="395" t="s">
        <v>270</v>
      </c>
      <c r="I6" s="390"/>
      <c r="J6" s="391"/>
    </row>
    <row r="7" spans="1:10" ht="30.75" customHeight="1" x14ac:dyDescent="0.25">
      <c r="A7" s="148"/>
      <c r="B7" s="393" t="s">
        <v>271</v>
      </c>
      <c r="C7" s="394"/>
      <c r="D7" s="395" t="str">
        <f>Índex!C39</f>
        <v>Vicedeganat d'Alumnat, Ocupabilitat i Comunicació</v>
      </c>
      <c r="E7" s="391"/>
      <c r="F7" s="393" t="s">
        <v>272</v>
      </c>
      <c r="G7" s="394"/>
      <c r="H7" s="395" t="str">
        <f>Índex!D39</f>
        <v>Secretari o Secretaria del Deganat</v>
      </c>
      <c r="I7" s="390"/>
      <c r="J7" s="391"/>
    </row>
    <row r="8" spans="1:10" x14ac:dyDescent="0.25">
      <c r="A8" s="148"/>
      <c r="B8" s="393" t="s">
        <v>273</v>
      </c>
      <c r="C8" s="394"/>
      <c r="D8" s="395" t="str">
        <f>Índex!G39</f>
        <v>PC04. Orientació a l'estudiant</v>
      </c>
      <c r="E8" s="391"/>
      <c r="F8" s="393" t="s">
        <v>274</v>
      </c>
      <c r="G8" s="394"/>
      <c r="H8" s="395"/>
      <c r="I8" s="390"/>
      <c r="J8" s="391"/>
    </row>
    <row r="9" spans="1:10" x14ac:dyDescent="0.25">
      <c r="A9" s="148"/>
    </row>
    <row r="11" spans="1:10" ht="15.75" thickBot="1" x14ac:dyDescent="0.3"/>
    <row r="12" spans="1:10" ht="32.25" customHeight="1" thickBot="1" x14ac:dyDescent="0.3">
      <c r="A12" s="447" t="s">
        <v>478</v>
      </c>
      <c r="B12" s="447"/>
      <c r="C12" s="447"/>
      <c r="D12" s="447"/>
      <c r="E12" s="447"/>
    </row>
    <row r="13" spans="1:10" ht="15.75" thickBot="1" x14ac:dyDescent="0.3">
      <c r="A13" s="33" t="s">
        <v>277</v>
      </c>
      <c r="B13" s="33" t="s">
        <v>278</v>
      </c>
      <c r="C13" s="33" t="s">
        <v>279</v>
      </c>
      <c r="D13" s="33" t="s">
        <v>280</v>
      </c>
      <c r="E13" s="224" t="s">
        <v>281</v>
      </c>
    </row>
    <row r="14" spans="1:10" ht="15.75" thickBot="1" x14ac:dyDescent="0.3">
      <c r="A14" s="353">
        <v>3</v>
      </c>
      <c r="B14" s="353">
        <v>1</v>
      </c>
      <c r="C14" s="353">
        <v>2</v>
      </c>
      <c r="D14" s="353">
        <v>5</v>
      </c>
      <c r="E14" s="354"/>
    </row>
  </sheetData>
  <mergeCells count="19">
    <mergeCell ref="A12:E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E14">
    <cfRule type="cellIs" dxfId="307" priority="1" operator="lessThan">
      <formula>3</formula>
    </cfRule>
  </conditionalFormatting>
  <hyperlinks>
    <hyperlink ref="B1" location="Índex!A1" display="Torna a l'índex" xr:uid="{7326E9E5-2658-4D14-9C0F-A80A0A89CF38}"/>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EE37B-E815-4765-B1AA-9BD7699D6569}">
  <dimension ref="A1:J14"/>
  <sheetViews>
    <sheetView workbookViewId="0">
      <selection activeCell="B1" sqref="B1"/>
    </sheetView>
  </sheetViews>
  <sheetFormatPr defaultColWidth="11.42578125" defaultRowHeight="15" x14ac:dyDescent="0.25"/>
  <cols>
    <col min="1" max="1" width="19.28515625" customWidth="1"/>
    <col min="2" max="2" width="13.42578125" customWidth="1"/>
    <col min="3" max="3" width="16" customWidth="1"/>
    <col min="4" max="4" width="15.7109375" customWidth="1"/>
  </cols>
  <sheetData>
    <row r="1" spans="1:10" x14ac:dyDescent="0.25">
      <c r="A1" s="148"/>
      <c r="B1" s="148" t="s">
        <v>264</v>
      </c>
    </row>
    <row r="2" spans="1:10" x14ac:dyDescent="0.25">
      <c r="A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31.5" customHeight="1" x14ac:dyDescent="0.25">
      <c r="A5" s="148"/>
      <c r="B5" s="393" t="s">
        <v>266</v>
      </c>
      <c r="C5" s="394"/>
      <c r="D5" s="395" t="str">
        <f>Índex!A40</f>
        <v xml:space="preserve">Pc04_Ind04. </v>
      </c>
      <c r="E5" s="391"/>
      <c r="F5" s="393" t="s">
        <v>267</v>
      </c>
      <c r="G5" s="394"/>
      <c r="H5" s="395" t="str">
        <f>Índex!B40</f>
        <v>Número de reunions fetes amb els òrgans estudiantils de la Facultat</v>
      </c>
      <c r="I5" s="390"/>
      <c r="J5" s="391"/>
    </row>
    <row r="6" spans="1:10" x14ac:dyDescent="0.25">
      <c r="A6" s="148"/>
      <c r="B6" s="393" t="s">
        <v>268</v>
      </c>
      <c r="C6" s="394"/>
      <c r="D6" s="396" t="str">
        <f>Índex!E40</f>
        <v>Mínim 5/any</v>
      </c>
      <c r="E6" s="397"/>
      <c r="F6" s="393" t="s">
        <v>269</v>
      </c>
      <c r="G6" s="394"/>
      <c r="H6" s="395" t="s">
        <v>270</v>
      </c>
      <c r="I6" s="390"/>
      <c r="J6" s="391"/>
    </row>
    <row r="7" spans="1:10" ht="29.25" customHeight="1" x14ac:dyDescent="0.25">
      <c r="A7" s="148"/>
      <c r="B7" s="393" t="s">
        <v>271</v>
      </c>
      <c r="C7" s="394"/>
      <c r="D7" s="395" t="str">
        <f>Índex!C40</f>
        <v>Vicedeganat d'Alumnat, Ocupabilitat i Comunicació</v>
      </c>
      <c r="E7" s="391"/>
      <c r="F7" s="393" t="s">
        <v>272</v>
      </c>
      <c r="G7" s="394"/>
      <c r="H7" s="395" t="str">
        <f>Índex!D40</f>
        <v>Secretari o Secretaria del Deganat</v>
      </c>
      <c r="I7" s="390"/>
      <c r="J7" s="391"/>
    </row>
    <row r="8" spans="1:10" x14ac:dyDescent="0.25">
      <c r="A8" s="148"/>
      <c r="B8" s="393" t="s">
        <v>273</v>
      </c>
      <c r="C8" s="394"/>
      <c r="D8" s="395" t="str">
        <f>Índex!G40</f>
        <v>PC04. Orientació a l'estudiant</v>
      </c>
      <c r="E8" s="391"/>
      <c r="F8" s="393" t="s">
        <v>274</v>
      </c>
      <c r="G8" s="394"/>
      <c r="H8" s="395"/>
      <c r="I8" s="390"/>
      <c r="J8" s="391"/>
    </row>
    <row r="9" spans="1:10" x14ac:dyDescent="0.25">
      <c r="A9" s="148"/>
    </row>
    <row r="11" spans="1:10" ht="15.75" thickBot="1" x14ac:dyDescent="0.3"/>
    <row r="12" spans="1:10" ht="24.75" customHeight="1" thickBot="1" x14ac:dyDescent="0.3">
      <c r="A12" s="403" t="s">
        <v>124</v>
      </c>
      <c r="B12" s="403"/>
      <c r="C12" s="403"/>
      <c r="D12" s="403"/>
      <c r="E12" s="404"/>
    </row>
    <row r="13" spans="1:10" ht="15.75" thickBot="1" x14ac:dyDescent="0.3">
      <c r="A13" s="33" t="s">
        <v>277</v>
      </c>
      <c r="B13" s="29" t="s">
        <v>278</v>
      </c>
      <c r="C13" s="29" t="s">
        <v>279</v>
      </c>
      <c r="D13" s="29" t="s">
        <v>280</v>
      </c>
      <c r="E13" s="230" t="s">
        <v>281</v>
      </c>
    </row>
    <row r="14" spans="1:10" ht="15.75" thickBot="1" x14ac:dyDescent="0.3">
      <c r="A14" s="277">
        <v>7</v>
      </c>
      <c r="B14" s="278">
        <v>5</v>
      </c>
      <c r="C14" s="278">
        <v>5</v>
      </c>
      <c r="D14" s="278">
        <v>11</v>
      </c>
      <c r="E14" s="279"/>
    </row>
  </sheetData>
  <mergeCells count="19">
    <mergeCell ref="A12:E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E14">
    <cfRule type="cellIs" dxfId="306" priority="1" operator="lessThan">
      <formula>5</formula>
    </cfRule>
  </conditionalFormatting>
  <hyperlinks>
    <hyperlink ref="B1" location="Índex!A1" display="Torna a l'índex" xr:uid="{7576B5CF-7FDD-4779-94EE-64522C311355}"/>
  </hyperlink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07D75-5D1C-4E33-8ADF-832043283918}">
  <dimension ref="A1:J24"/>
  <sheetViews>
    <sheetView workbookViewId="0">
      <selection activeCell="B1" sqref="B1"/>
    </sheetView>
  </sheetViews>
  <sheetFormatPr defaultColWidth="11.42578125" defaultRowHeight="15" x14ac:dyDescent="0.25"/>
  <cols>
    <col min="1" max="1" width="27.42578125" customWidth="1"/>
    <col min="3" max="3" width="30" customWidth="1"/>
    <col min="4" max="4" width="15.7109375" customWidth="1"/>
    <col min="10" max="10" width="16.85546875" customWidth="1"/>
  </cols>
  <sheetData>
    <row r="1" spans="1:10" x14ac:dyDescent="0.25">
      <c r="A1" s="148"/>
      <c r="B1" s="148" t="s">
        <v>264</v>
      </c>
    </row>
    <row r="2" spans="1:10" x14ac:dyDescent="0.25">
      <c r="A2" s="148"/>
      <c r="B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33" customHeight="1" x14ac:dyDescent="0.25">
      <c r="A5" s="148"/>
      <c r="B5" s="393" t="s">
        <v>266</v>
      </c>
      <c r="C5" s="394"/>
      <c r="D5" s="395" t="str">
        <f>Índex!A41</f>
        <v xml:space="preserve">Pc04_Ind05. </v>
      </c>
      <c r="E5" s="391"/>
      <c r="F5" s="393" t="s">
        <v>267</v>
      </c>
      <c r="G5" s="394"/>
      <c r="H5" s="395" t="str">
        <f>Índex!B41</f>
        <v>Número d’activitats anuals per enfortir les relacions amb l’Ensenyament Secundari</v>
      </c>
      <c r="I5" s="390"/>
      <c r="J5" s="391"/>
    </row>
    <row r="6" spans="1:10" ht="31.5" customHeight="1" x14ac:dyDescent="0.25">
      <c r="A6" s="148"/>
      <c r="B6" s="393" t="s">
        <v>268</v>
      </c>
      <c r="C6" s="394"/>
      <c r="D6" s="396" t="str">
        <f>Índex!E41</f>
        <v>Almenys 1 de
cada tipologia</v>
      </c>
      <c r="E6" s="397"/>
      <c r="F6" s="393" t="s">
        <v>269</v>
      </c>
      <c r="G6" s="394"/>
      <c r="H6" s="395" t="s">
        <v>270</v>
      </c>
      <c r="I6" s="390"/>
      <c r="J6" s="391"/>
    </row>
    <row r="7" spans="1:10" ht="29.25" customHeight="1" x14ac:dyDescent="0.25">
      <c r="A7" s="148"/>
      <c r="B7" s="393" t="s">
        <v>271</v>
      </c>
      <c r="C7" s="394"/>
      <c r="D7" s="395" t="str">
        <f>Índex!C41</f>
        <v>Vicedeganat d'Alumnat, Ocupabilitat i Comunicació</v>
      </c>
      <c r="E7" s="391"/>
      <c r="F7" s="393" t="s">
        <v>272</v>
      </c>
      <c r="G7" s="394"/>
      <c r="H7" s="395" t="str">
        <f>Índex!D41</f>
        <v>Secretari o Secretaria del Deganat</v>
      </c>
      <c r="I7" s="390"/>
      <c r="J7" s="391"/>
    </row>
    <row r="8" spans="1:10" x14ac:dyDescent="0.25">
      <c r="A8" s="148"/>
      <c r="B8" s="393" t="s">
        <v>273</v>
      </c>
      <c r="C8" s="394"/>
      <c r="D8" s="395" t="str">
        <f>Índex!G41</f>
        <v>PC04. Orientació a l'estudiant</v>
      </c>
      <c r="E8" s="391"/>
      <c r="F8" s="393" t="s">
        <v>274</v>
      </c>
      <c r="G8" s="394"/>
      <c r="H8" s="395"/>
      <c r="I8" s="390"/>
      <c r="J8" s="391"/>
    </row>
    <row r="9" spans="1:10" x14ac:dyDescent="0.25">
      <c r="A9" s="148"/>
    </row>
    <row r="10" spans="1:10" ht="15.75" thickBot="1" x14ac:dyDescent="0.3"/>
    <row r="11" spans="1:10" ht="31.5" customHeight="1" thickBot="1" x14ac:dyDescent="0.3">
      <c r="A11" s="387" t="s">
        <v>479</v>
      </c>
      <c r="B11" s="403"/>
      <c r="C11" s="404"/>
    </row>
    <row r="12" spans="1:10" ht="15.75" thickBot="1" x14ac:dyDescent="0.3">
      <c r="A12" s="33" t="s">
        <v>480</v>
      </c>
      <c r="B12" s="29" t="s">
        <v>280</v>
      </c>
      <c r="C12" s="29" t="s">
        <v>481</v>
      </c>
    </row>
    <row r="13" spans="1:10" ht="22.5" customHeight="1" thickBot="1" x14ac:dyDescent="0.3">
      <c r="A13" s="66" t="s">
        <v>482</v>
      </c>
      <c r="B13" s="355">
        <v>2</v>
      </c>
      <c r="C13" s="72" t="s">
        <v>483</v>
      </c>
    </row>
    <row r="14" spans="1:10" ht="40.5" customHeight="1" thickBot="1" x14ac:dyDescent="0.3">
      <c r="A14" s="66" t="s">
        <v>484</v>
      </c>
      <c r="B14" s="355">
        <v>4</v>
      </c>
      <c r="C14" s="72" t="s">
        <v>485</v>
      </c>
    </row>
    <row r="15" spans="1:10" ht="39" customHeight="1" thickBot="1" x14ac:dyDescent="0.3">
      <c r="A15" s="66" t="s">
        <v>486</v>
      </c>
      <c r="B15" s="355">
        <v>1</v>
      </c>
      <c r="C15" s="72" t="s">
        <v>487</v>
      </c>
    </row>
    <row r="16" spans="1:10" ht="48.75" customHeight="1" thickBot="1" x14ac:dyDescent="0.3">
      <c r="A16" s="66" t="s">
        <v>488</v>
      </c>
      <c r="B16" s="355">
        <v>3</v>
      </c>
      <c r="C16" s="72" t="s">
        <v>489</v>
      </c>
    </row>
    <row r="18" spans="1:3" ht="15.75" thickBot="1" x14ac:dyDescent="0.3"/>
    <row r="19" spans="1:3" ht="25.5" customHeight="1" thickBot="1" x14ac:dyDescent="0.3">
      <c r="A19" s="387" t="s">
        <v>479</v>
      </c>
      <c r="B19" s="403"/>
      <c r="C19" s="404"/>
    </row>
    <row r="20" spans="1:3" ht="15.75" thickBot="1" x14ac:dyDescent="0.3">
      <c r="A20" s="33" t="s">
        <v>480</v>
      </c>
      <c r="B20" s="230" t="s">
        <v>281</v>
      </c>
      <c r="C20" s="29" t="s">
        <v>481</v>
      </c>
    </row>
    <row r="21" spans="1:3" ht="15.75" thickBot="1" x14ac:dyDescent="0.3">
      <c r="A21" s="66" t="s">
        <v>482</v>
      </c>
      <c r="B21" s="356"/>
      <c r="C21" s="72" t="s">
        <v>483</v>
      </c>
    </row>
    <row r="22" spans="1:3" ht="81.75" thickBot="1" x14ac:dyDescent="0.3">
      <c r="A22" s="66" t="s">
        <v>484</v>
      </c>
      <c r="B22" s="357"/>
      <c r="C22" s="72" t="s">
        <v>485</v>
      </c>
    </row>
    <row r="23" spans="1:3" ht="41.25" thickBot="1" x14ac:dyDescent="0.3">
      <c r="A23" s="66" t="s">
        <v>486</v>
      </c>
      <c r="B23" s="356"/>
      <c r="C23" s="72" t="s">
        <v>487</v>
      </c>
    </row>
    <row r="24" spans="1:3" ht="54.75" thickBot="1" x14ac:dyDescent="0.3">
      <c r="A24" s="66" t="s">
        <v>488</v>
      </c>
      <c r="B24" s="356"/>
      <c r="C24" s="72" t="s">
        <v>489</v>
      </c>
    </row>
  </sheetData>
  <mergeCells count="20">
    <mergeCell ref="A11:C11"/>
    <mergeCell ref="A19:C19"/>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s>
  <conditionalFormatting sqref="B13:B16">
    <cfRule type="cellIs" dxfId="305" priority="2" operator="lessThan">
      <formula>1</formula>
    </cfRule>
  </conditionalFormatting>
  <conditionalFormatting sqref="B21:B24">
    <cfRule type="cellIs" dxfId="304" priority="1" operator="lessThan">
      <formula>1</formula>
    </cfRule>
  </conditionalFormatting>
  <hyperlinks>
    <hyperlink ref="C15" r:id="rId1" display="https://www.uab.cat/ca/genetica-microbiologia/noticies/20241203/cursbioseguretat" xr:uid="{F1A88B7A-9E25-4F87-B61A-CA93F78140F1}"/>
    <hyperlink ref="C23" r:id="rId2" display="https://www.uab.cat/ca/genetica-microbiologia/noticies/20241203/cursbioseguretat" xr:uid="{DC8421B1-0727-4E31-B7B1-1357B5FE105F}"/>
    <hyperlink ref="B1" location="Índex!A1" display="Torna a l'índex" xr:uid="{EE5DE37C-EE6F-4B53-862B-7903E036B777}"/>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2E84C-0A73-48E6-BEEE-F4F40EE56865}">
  <dimension ref="A1:J35"/>
  <sheetViews>
    <sheetView topLeftCell="A3" workbookViewId="0"/>
  </sheetViews>
  <sheetFormatPr defaultColWidth="11.42578125" defaultRowHeight="15" x14ac:dyDescent="0.25"/>
  <cols>
    <col min="1" max="1" width="21" customWidth="1"/>
    <col min="3" max="3" width="13.28515625" customWidth="1"/>
    <col min="4" max="4" width="15.7109375" customWidth="1"/>
  </cols>
  <sheetData>
    <row r="1" spans="1:10" x14ac:dyDescent="0.25">
      <c r="A1" s="148"/>
      <c r="B1" s="148" t="s">
        <v>264</v>
      </c>
    </row>
    <row r="2" spans="1:10" x14ac:dyDescent="0.25">
      <c r="A2" s="148"/>
    </row>
    <row r="3" spans="1:10" ht="69.75" customHeight="1" x14ac:dyDescent="0.25">
      <c r="A3" s="148"/>
      <c r="B3" s="383" t="e" vm="1">
        <v>#VALUE!</v>
      </c>
      <c r="C3" s="390"/>
      <c r="D3" s="391"/>
      <c r="E3" s="392" t="s">
        <v>265</v>
      </c>
      <c r="F3" s="390"/>
      <c r="G3" s="390"/>
      <c r="H3" s="390"/>
      <c r="I3" s="390"/>
      <c r="J3" s="391"/>
    </row>
    <row r="4" spans="1:10" x14ac:dyDescent="0.25">
      <c r="A4" s="148"/>
      <c r="B4" s="148"/>
    </row>
    <row r="5" spans="1:10" x14ac:dyDescent="0.25">
      <c r="A5" s="148"/>
      <c r="B5" s="393" t="s">
        <v>266</v>
      </c>
      <c r="C5" s="394"/>
      <c r="D5" s="395" t="str">
        <f>Índex!A42</f>
        <v xml:space="preserve">PC05_Ind01. </v>
      </c>
      <c r="E5" s="391"/>
      <c r="F5" s="393" t="s">
        <v>267</v>
      </c>
      <c r="G5" s="394"/>
      <c r="H5" s="395" t="str">
        <f>Índex!B42</f>
        <v>Taxa d’abandonament per titulacions</v>
      </c>
      <c r="I5" s="390"/>
      <c r="J5" s="391"/>
    </row>
    <row r="6" spans="1:10" ht="29.25" customHeight="1" x14ac:dyDescent="0.25">
      <c r="A6" s="148"/>
      <c r="B6" s="393" t="s">
        <v>268</v>
      </c>
      <c r="C6" s="394"/>
      <c r="D6" s="396" t="str">
        <f>Índex!E42</f>
        <v>Valor inferior a la taxa d’abandonament Verificada</v>
      </c>
      <c r="E6" s="397"/>
      <c r="F6" s="393" t="s">
        <v>269</v>
      </c>
      <c r="G6" s="394"/>
      <c r="H6" s="395" t="s">
        <v>270</v>
      </c>
      <c r="I6" s="390"/>
      <c r="J6" s="391"/>
    </row>
    <row r="7" spans="1:10" ht="29.25" customHeight="1" x14ac:dyDescent="0.25">
      <c r="A7" s="148"/>
      <c r="B7" s="393" t="s">
        <v>271</v>
      </c>
      <c r="C7" s="394"/>
      <c r="D7" s="395" t="str">
        <f>Índex!C42</f>
        <v>Vicedeganat d'Estudis i  Programació</v>
      </c>
      <c r="E7" s="391"/>
      <c r="F7" s="393" t="s">
        <v>272</v>
      </c>
      <c r="G7" s="394"/>
      <c r="H7" s="395" t="str">
        <f>Índex!D42</f>
        <v>OQD</v>
      </c>
      <c r="I7" s="390"/>
      <c r="J7" s="391"/>
    </row>
    <row r="8" spans="1:10" ht="45.75" customHeight="1" x14ac:dyDescent="0.25">
      <c r="A8" s="148"/>
      <c r="B8" s="393" t="s">
        <v>273</v>
      </c>
      <c r="C8" s="394"/>
      <c r="D8" s="395" t="str">
        <f>Índex!G42</f>
        <v>PC05. Avaluació de l'estudiant</v>
      </c>
      <c r="E8" s="391"/>
      <c r="F8" s="393" t="s">
        <v>274</v>
      </c>
      <c r="G8" s="394"/>
      <c r="H8" s="395" t="s">
        <v>297</v>
      </c>
      <c r="I8" s="390"/>
      <c r="J8" s="391"/>
    </row>
    <row r="9" spans="1:10" x14ac:dyDescent="0.25">
      <c r="A9" s="148"/>
    </row>
    <row r="11" spans="1:10" ht="15.75" thickBot="1" x14ac:dyDescent="0.3"/>
    <row r="12" spans="1:10" ht="15.75" thickBot="1" x14ac:dyDescent="0.3">
      <c r="A12" s="405" t="s">
        <v>490</v>
      </c>
      <c r="B12" s="407"/>
      <c r="C12" s="407"/>
      <c r="D12" s="407"/>
      <c r="E12" s="407"/>
      <c r="F12" s="407"/>
      <c r="G12" s="407"/>
      <c r="H12" s="406"/>
    </row>
    <row r="13" spans="1:10" ht="15.75" thickBot="1" x14ac:dyDescent="0.3">
      <c r="A13" s="468" t="s">
        <v>323</v>
      </c>
      <c r="B13" s="10" t="s">
        <v>276</v>
      </c>
      <c r="C13" s="10" t="s">
        <v>277</v>
      </c>
      <c r="D13" s="10" t="s">
        <v>278</v>
      </c>
      <c r="E13" s="10" t="s">
        <v>279</v>
      </c>
      <c r="F13" s="10" t="s">
        <v>280</v>
      </c>
      <c r="G13" s="164" t="s">
        <v>281</v>
      </c>
      <c r="H13" s="480" t="s">
        <v>491</v>
      </c>
    </row>
    <row r="14" spans="1:10" ht="15.75" thickBot="1" x14ac:dyDescent="0.3">
      <c r="A14" s="468"/>
      <c r="B14" s="10" t="s">
        <v>315</v>
      </c>
      <c r="C14" s="10" t="s">
        <v>316</v>
      </c>
      <c r="D14" s="10" t="s">
        <v>317</v>
      </c>
      <c r="E14" s="10" t="s">
        <v>318</v>
      </c>
      <c r="F14" s="10" t="s">
        <v>276</v>
      </c>
      <c r="G14" s="164" t="s">
        <v>277</v>
      </c>
      <c r="H14" s="480"/>
    </row>
    <row r="15" spans="1:10" ht="15.75" thickBot="1" x14ac:dyDescent="0.3">
      <c r="A15" s="67" t="s">
        <v>300</v>
      </c>
      <c r="B15" s="360">
        <v>0.19</v>
      </c>
      <c r="C15" s="361">
        <v>0.28000000000000003</v>
      </c>
      <c r="D15" s="361">
        <v>0.16</v>
      </c>
      <c r="E15" s="361">
        <v>0.11</v>
      </c>
      <c r="F15" s="313">
        <v>0.15</v>
      </c>
      <c r="G15" s="315">
        <v>0.12</v>
      </c>
      <c r="H15" s="315">
        <v>0.12</v>
      </c>
    </row>
    <row r="16" spans="1:10" ht="15.75" thickBot="1" x14ac:dyDescent="0.3">
      <c r="A16" s="67" t="s">
        <v>301</v>
      </c>
      <c r="B16" s="360">
        <v>0.11</v>
      </c>
      <c r="C16" s="361">
        <v>0.06</v>
      </c>
      <c r="D16" s="361">
        <v>0.1</v>
      </c>
      <c r="E16" s="361">
        <v>0.09</v>
      </c>
      <c r="F16" s="313">
        <v>0.14000000000000001</v>
      </c>
      <c r="G16" s="315">
        <v>0.15</v>
      </c>
      <c r="H16" s="315">
        <v>0.13</v>
      </c>
    </row>
    <row r="17" spans="1:8" ht="15.75" thickBot="1" x14ac:dyDescent="0.3">
      <c r="A17" s="67" t="s">
        <v>302</v>
      </c>
      <c r="B17" s="360">
        <v>0.15</v>
      </c>
      <c r="C17" s="361">
        <v>0.11</v>
      </c>
      <c r="D17" s="361">
        <v>0.21</v>
      </c>
      <c r="E17" s="361">
        <v>0.06</v>
      </c>
      <c r="F17" s="313">
        <v>0.14000000000000001</v>
      </c>
      <c r="G17" s="315">
        <v>0.11</v>
      </c>
      <c r="H17" s="315">
        <v>0.11</v>
      </c>
    </row>
    <row r="18" spans="1:8" ht="15.75" thickBot="1" x14ac:dyDescent="0.3">
      <c r="A18" s="67" t="s">
        <v>303</v>
      </c>
      <c r="B18" s="360">
        <v>0.14000000000000001</v>
      </c>
      <c r="C18" s="361">
        <v>0.23</v>
      </c>
      <c r="D18" s="361">
        <v>0.12</v>
      </c>
      <c r="E18" s="361">
        <v>0.13</v>
      </c>
      <c r="F18" s="313">
        <v>0.14000000000000001</v>
      </c>
      <c r="G18" s="315">
        <v>0.13</v>
      </c>
      <c r="H18" s="315">
        <v>0.13</v>
      </c>
    </row>
    <row r="19" spans="1:8" ht="27.75" thickBot="1" x14ac:dyDescent="0.3">
      <c r="A19" s="67" t="s">
        <v>325</v>
      </c>
      <c r="B19" s="360">
        <v>0.28000000000000003</v>
      </c>
      <c r="C19" s="361">
        <v>0.11</v>
      </c>
      <c r="D19" s="361">
        <v>0.33</v>
      </c>
      <c r="E19" s="361">
        <v>0.28999999999999998</v>
      </c>
      <c r="F19" s="313">
        <v>0.12</v>
      </c>
      <c r="G19" s="315">
        <v>0.17</v>
      </c>
      <c r="H19" s="315">
        <v>0.17</v>
      </c>
    </row>
    <row r="20" spans="1:8" ht="15.75" thickBot="1" x14ac:dyDescent="0.3">
      <c r="A20" s="67" t="s">
        <v>305</v>
      </c>
      <c r="B20" s="360">
        <v>0.17</v>
      </c>
      <c r="C20" s="361">
        <v>0.1</v>
      </c>
      <c r="D20" s="361">
        <v>0.17</v>
      </c>
      <c r="E20" s="361">
        <v>0.2</v>
      </c>
      <c r="F20" s="313">
        <v>0.12</v>
      </c>
      <c r="G20" s="315">
        <v>7.0000000000000007E-2</v>
      </c>
      <c r="H20" s="315">
        <v>7.0000000000000007E-2</v>
      </c>
    </row>
    <row r="21" spans="1:8" ht="15.75" thickBot="1" x14ac:dyDescent="0.3">
      <c r="A21" s="67" t="s">
        <v>306</v>
      </c>
      <c r="B21" s="360">
        <v>0.15</v>
      </c>
      <c r="C21" s="361">
        <v>0.12</v>
      </c>
      <c r="D21" s="361">
        <v>0.26</v>
      </c>
      <c r="E21" s="361">
        <v>0.22</v>
      </c>
      <c r="F21" s="313">
        <v>0.12</v>
      </c>
      <c r="G21" s="315">
        <v>0.11</v>
      </c>
      <c r="H21" s="315">
        <v>0.11</v>
      </c>
    </row>
    <row r="23" spans="1:8" ht="15.75" thickBot="1" x14ac:dyDescent="0.3"/>
    <row r="24" spans="1:8" ht="15.75" thickBot="1" x14ac:dyDescent="0.3">
      <c r="A24" s="387" t="s">
        <v>490</v>
      </c>
      <c r="B24" s="403"/>
      <c r="C24" s="403"/>
      <c r="D24" s="403"/>
      <c r="E24" s="403"/>
      <c r="F24" s="403"/>
      <c r="G24" s="403"/>
      <c r="H24" s="404"/>
    </row>
    <row r="25" spans="1:8" x14ac:dyDescent="0.25">
      <c r="A25" s="454" t="s">
        <v>328</v>
      </c>
      <c r="B25" s="48" t="s">
        <v>276</v>
      </c>
      <c r="C25" s="48" t="s">
        <v>277</v>
      </c>
      <c r="D25" s="48" t="s">
        <v>278</v>
      </c>
      <c r="E25" s="48" t="s">
        <v>279</v>
      </c>
      <c r="F25" s="48" t="s">
        <v>280</v>
      </c>
      <c r="G25" s="194" t="s">
        <v>281</v>
      </c>
      <c r="H25" s="478" t="s">
        <v>492</v>
      </c>
    </row>
    <row r="26" spans="1:8" ht="15.75" thickBot="1" x14ac:dyDescent="0.3">
      <c r="A26" s="455"/>
      <c r="B26" s="18" t="s">
        <v>318</v>
      </c>
      <c r="C26" s="18" t="s">
        <v>276</v>
      </c>
      <c r="D26" s="18" t="s">
        <v>277</v>
      </c>
      <c r="E26" s="18" t="s">
        <v>278</v>
      </c>
      <c r="F26" s="18" t="s">
        <v>279</v>
      </c>
      <c r="G26" s="195" t="s">
        <v>280</v>
      </c>
      <c r="H26" s="479"/>
    </row>
    <row r="27" spans="1:8" ht="15.75" thickBot="1" x14ac:dyDescent="0.3">
      <c r="A27" s="12" t="s">
        <v>329</v>
      </c>
      <c r="B27" s="358">
        <v>0</v>
      </c>
      <c r="C27" s="358">
        <v>0.03</v>
      </c>
      <c r="D27" s="358">
        <v>7.0000000000000007E-2</v>
      </c>
      <c r="E27" s="358">
        <v>0</v>
      </c>
      <c r="F27" s="358">
        <v>0.03</v>
      </c>
      <c r="G27" s="359"/>
      <c r="H27" s="359">
        <v>0.03</v>
      </c>
    </row>
    <row r="28" spans="1:8" ht="41.25" thickBot="1" x14ac:dyDescent="0.3">
      <c r="A28" s="12" t="s">
        <v>330</v>
      </c>
      <c r="B28" s="358">
        <v>0</v>
      </c>
      <c r="C28" s="358">
        <v>0</v>
      </c>
      <c r="D28" s="358">
        <v>0</v>
      </c>
      <c r="E28" s="358">
        <v>0</v>
      </c>
      <c r="F28" s="358">
        <v>0</v>
      </c>
      <c r="G28" s="359"/>
      <c r="H28" s="359">
        <v>0</v>
      </c>
    </row>
    <row r="29" spans="1:8" ht="41.25" thickBot="1" x14ac:dyDescent="0.3">
      <c r="A29" s="12" t="s">
        <v>331</v>
      </c>
      <c r="B29" s="358">
        <v>0</v>
      </c>
      <c r="C29" s="358">
        <v>0.03</v>
      </c>
      <c r="D29" s="358">
        <v>0</v>
      </c>
      <c r="E29" s="358">
        <v>0</v>
      </c>
      <c r="F29" s="358">
        <v>0</v>
      </c>
      <c r="G29" s="359"/>
      <c r="H29" s="359">
        <v>0.03</v>
      </c>
    </row>
    <row r="30" spans="1:8" ht="27.75" thickBot="1" x14ac:dyDescent="0.3">
      <c r="A30" s="12" t="s">
        <v>332</v>
      </c>
      <c r="B30" s="358">
        <v>0</v>
      </c>
      <c r="C30" s="358">
        <v>0.04</v>
      </c>
      <c r="D30" s="358">
        <v>0.04</v>
      </c>
      <c r="E30" s="358">
        <v>0.04</v>
      </c>
      <c r="F30" s="358">
        <v>0</v>
      </c>
      <c r="G30" s="359"/>
      <c r="H30" s="359">
        <v>0.03</v>
      </c>
    </row>
    <row r="31" spans="1:8" ht="41.25" thickBot="1" x14ac:dyDescent="0.3">
      <c r="A31" s="12" t="s">
        <v>333</v>
      </c>
      <c r="B31" s="358">
        <v>0</v>
      </c>
      <c r="C31" s="358">
        <v>0.04</v>
      </c>
      <c r="D31" s="358">
        <v>0</v>
      </c>
      <c r="E31" s="358">
        <v>0.04</v>
      </c>
      <c r="F31" s="358">
        <v>0</v>
      </c>
      <c r="G31" s="359"/>
      <c r="H31" s="359">
        <v>0</v>
      </c>
    </row>
    <row r="32" spans="1:8" ht="41.25" thickBot="1" x14ac:dyDescent="0.3">
      <c r="A32" s="12" t="s">
        <v>334</v>
      </c>
      <c r="B32" s="358">
        <v>0.06</v>
      </c>
      <c r="C32" s="358">
        <v>7.0000000000000007E-2</v>
      </c>
      <c r="D32" s="358">
        <v>0</v>
      </c>
      <c r="E32" s="358">
        <v>0.21</v>
      </c>
      <c r="F32" s="358">
        <v>0.04</v>
      </c>
      <c r="G32" s="359"/>
      <c r="H32" s="359">
        <v>0</v>
      </c>
    </row>
    <row r="33" spans="1:8" ht="15.75" thickBot="1" x14ac:dyDescent="0.3">
      <c r="A33" s="12" t="s">
        <v>335</v>
      </c>
      <c r="B33" s="358">
        <v>0.04</v>
      </c>
      <c r="C33" s="358">
        <v>0.09</v>
      </c>
      <c r="D33" s="358">
        <v>0</v>
      </c>
      <c r="E33" s="358">
        <v>0.04</v>
      </c>
      <c r="F33" s="358">
        <v>0</v>
      </c>
      <c r="G33" s="359"/>
      <c r="H33" s="359">
        <v>0</v>
      </c>
    </row>
    <row r="34" spans="1:8" ht="27.75" thickBot="1" x14ac:dyDescent="0.3">
      <c r="A34" s="12" t="s">
        <v>337</v>
      </c>
      <c r="B34" s="358">
        <v>0</v>
      </c>
      <c r="C34" s="358">
        <v>0</v>
      </c>
      <c r="D34" s="358">
        <v>0</v>
      </c>
      <c r="E34" s="358">
        <v>0</v>
      </c>
      <c r="F34" s="358">
        <v>0</v>
      </c>
      <c r="G34" s="359"/>
      <c r="H34" s="359">
        <v>0</v>
      </c>
    </row>
    <row r="35" spans="1:8" ht="15.75" thickBot="1" x14ac:dyDescent="0.3">
      <c r="A35" s="12" t="s">
        <v>338</v>
      </c>
      <c r="B35" s="358">
        <v>0</v>
      </c>
      <c r="C35" s="358">
        <v>0.05</v>
      </c>
      <c r="D35" s="358">
        <v>0.06</v>
      </c>
      <c r="E35" s="358">
        <v>0.08</v>
      </c>
      <c r="F35" s="358">
        <v>0.11</v>
      </c>
      <c r="G35" s="359"/>
      <c r="H35" s="359">
        <v>0.03</v>
      </c>
    </row>
  </sheetData>
  <mergeCells count="24">
    <mergeCell ref="A24:H24"/>
    <mergeCell ref="A12:H12"/>
    <mergeCell ref="F7:G7"/>
    <mergeCell ref="H7:J7"/>
    <mergeCell ref="B8:C8"/>
    <mergeCell ref="D8:E8"/>
    <mergeCell ref="F8:G8"/>
    <mergeCell ref="H8:J8"/>
    <mergeCell ref="A25:A26"/>
    <mergeCell ref="H25:H26"/>
    <mergeCell ref="A13:A14"/>
    <mergeCell ref="H13:H14"/>
    <mergeCell ref="B3:D3"/>
    <mergeCell ref="E3:J3"/>
    <mergeCell ref="B5:C5"/>
    <mergeCell ref="D5:E5"/>
    <mergeCell ref="F5:G5"/>
    <mergeCell ref="H5:J5"/>
    <mergeCell ref="B6:C6"/>
    <mergeCell ref="D6:E6"/>
    <mergeCell ref="F6:G6"/>
    <mergeCell ref="H6:J6"/>
    <mergeCell ref="B7:C7"/>
    <mergeCell ref="D7:E7"/>
  </mergeCells>
  <phoneticPr fontId="15" type="noConversion"/>
  <hyperlinks>
    <hyperlink ref="B1" location="Índex!A1" display="Torna a l'índex" xr:uid="{A6BE5682-020C-4808-B89D-5ABB6059EFFA}"/>
  </hyperlinks>
  <pageMargins left="0.7" right="0.7" top="0.75" bottom="0.75" header="0.3" footer="0.3"/>
  <legacy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3F29B-76AF-458C-999B-17813262E35A}">
  <dimension ref="A1:J21"/>
  <sheetViews>
    <sheetView topLeftCell="A3" workbookViewId="0">
      <selection activeCell="G21" sqref="G21"/>
    </sheetView>
  </sheetViews>
  <sheetFormatPr defaultColWidth="11.42578125" defaultRowHeight="15" x14ac:dyDescent="0.25"/>
  <cols>
    <col min="1" max="1" width="28.28515625" customWidth="1"/>
    <col min="2" max="2" width="13.85546875" customWidth="1"/>
    <col min="3" max="3" width="14.140625" customWidth="1"/>
    <col min="4" max="4" width="15.7109375" customWidth="1"/>
    <col min="10" max="10" width="15.42578125" customWidth="1"/>
  </cols>
  <sheetData>
    <row r="1" spans="1:10" x14ac:dyDescent="0.25">
      <c r="A1" s="148"/>
      <c r="B1" s="148" t="s">
        <v>264</v>
      </c>
      <c r="C1" s="148"/>
    </row>
    <row r="2" spans="1:10" x14ac:dyDescent="0.25">
      <c r="A2" s="148"/>
      <c r="B2" s="148"/>
      <c r="C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26.25" customHeight="1" x14ac:dyDescent="0.25">
      <c r="A5" s="148"/>
      <c r="B5" s="393" t="s">
        <v>266</v>
      </c>
      <c r="C5" s="394"/>
      <c r="D5" s="395" t="str">
        <f>Índex!A43</f>
        <v xml:space="preserve">PC05_Ind02. </v>
      </c>
      <c r="E5" s="391"/>
      <c r="F5" s="393" t="s">
        <v>267</v>
      </c>
      <c r="G5" s="394"/>
      <c r="H5" s="395" t="str">
        <f>Índex!B43</f>
        <v>Nombre d’estudiants que sol·liciten l’apte per compensació, desglossat per titulacions</v>
      </c>
      <c r="I5" s="390"/>
      <c r="J5" s="391"/>
    </row>
    <row r="6" spans="1:10" x14ac:dyDescent="0.25">
      <c r="A6" s="148"/>
      <c r="B6" s="393" t="s">
        <v>268</v>
      </c>
      <c r="C6" s="394"/>
      <c r="D6" s="396" t="str">
        <f>Índex!E43</f>
        <v>&lt;10% de l’alumnat</v>
      </c>
      <c r="E6" s="397"/>
      <c r="F6" s="393" t="s">
        <v>269</v>
      </c>
      <c r="G6" s="394"/>
      <c r="H6" s="395" t="s">
        <v>270</v>
      </c>
      <c r="I6" s="390"/>
      <c r="J6" s="391"/>
    </row>
    <row r="7" spans="1:10" ht="29.25" customHeight="1" x14ac:dyDescent="0.25">
      <c r="A7" s="148"/>
      <c r="B7" s="393" t="s">
        <v>271</v>
      </c>
      <c r="C7" s="394"/>
      <c r="D7" s="395" t="str">
        <f>Índex!C43</f>
        <v>Vicedeganat d'Estudis i  Programació</v>
      </c>
      <c r="E7" s="391"/>
      <c r="F7" s="393" t="s">
        <v>272</v>
      </c>
      <c r="G7" s="394"/>
      <c r="H7" s="395" t="str">
        <f>Índex!D43</f>
        <v>Responsable Gestió acadèmica</v>
      </c>
      <c r="I7" s="390"/>
      <c r="J7" s="391"/>
    </row>
    <row r="8" spans="1:10" ht="24.75" customHeight="1" x14ac:dyDescent="0.25">
      <c r="A8" s="148"/>
      <c r="B8" s="393" t="s">
        <v>273</v>
      </c>
      <c r="C8" s="394"/>
      <c r="D8" s="395" t="str">
        <f>Índex!G43</f>
        <v>PC05. Avaluació de l'estudiant</v>
      </c>
      <c r="E8" s="391"/>
      <c r="F8" s="393" t="s">
        <v>274</v>
      </c>
      <c r="G8" s="394"/>
      <c r="H8" s="395" t="s">
        <v>493</v>
      </c>
      <c r="I8" s="390"/>
      <c r="J8" s="391"/>
    </row>
    <row r="9" spans="1:10" ht="24.75" customHeight="1" x14ac:dyDescent="0.25">
      <c r="A9" s="148"/>
    </row>
    <row r="11" spans="1:10" ht="15.75" thickBot="1" x14ac:dyDescent="0.3"/>
    <row r="12" spans="1:10" ht="32.25" customHeight="1" thickBot="1" x14ac:dyDescent="0.3">
      <c r="A12" s="481" t="s">
        <v>134</v>
      </c>
      <c r="B12" s="481"/>
      <c r="C12" s="481"/>
      <c r="D12" s="481"/>
      <c r="E12" s="481"/>
      <c r="F12" s="481"/>
      <c r="G12" s="481"/>
    </row>
    <row r="13" spans="1:10" ht="15.75" thickBot="1" x14ac:dyDescent="0.3">
      <c r="A13" s="74" t="s">
        <v>323</v>
      </c>
      <c r="B13" s="74" t="s">
        <v>276</v>
      </c>
      <c r="C13" s="74" t="s">
        <v>277</v>
      </c>
      <c r="D13" s="74" t="s">
        <v>278</v>
      </c>
      <c r="E13" s="74" t="s">
        <v>279</v>
      </c>
      <c r="F13" s="74" t="s">
        <v>280</v>
      </c>
      <c r="G13" s="190" t="s">
        <v>281</v>
      </c>
      <c r="J13" s="363" t="s">
        <v>494</v>
      </c>
    </row>
    <row r="14" spans="1:10" ht="17.25" thickBot="1" x14ac:dyDescent="0.3">
      <c r="A14" s="78" t="s">
        <v>300</v>
      </c>
      <c r="B14" s="79">
        <v>1</v>
      </c>
      <c r="C14" s="79">
        <v>8</v>
      </c>
      <c r="D14" s="79">
        <v>6</v>
      </c>
      <c r="E14" s="79">
        <v>3</v>
      </c>
      <c r="F14" s="80">
        <v>4</v>
      </c>
      <c r="G14" s="158">
        <v>7</v>
      </c>
    </row>
    <row r="15" spans="1:10" ht="17.25" thickBot="1" x14ac:dyDescent="0.3">
      <c r="A15" s="78" t="s">
        <v>301</v>
      </c>
      <c r="B15" s="79">
        <v>3</v>
      </c>
      <c r="C15" s="79">
        <v>3</v>
      </c>
      <c r="D15" s="79">
        <v>3</v>
      </c>
      <c r="E15" s="79">
        <v>1</v>
      </c>
      <c r="F15" s="80">
        <v>3</v>
      </c>
      <c r="G15" s="158">
        <v>2</v>
      </c>
    </row>
    <row r="16" spans="1:10" ht="17.25" thickBot="1" x14ac:dyDescent="0.3">
      <c r="A16" s="78" t="s">
        <v>302</v>
      </c>
      <c r="B16" s="79">
        <v>5</v>
      </c>
      <c r="C16" s="79">
        <v>6</v>
      </c>
      <c r="D16" s="79">
        <v>3</v>
      </c>
      <c r="E16" s="79">
        <v>12</v>
      </c>
      <c r="F16" s="80">
        <v>4</v>
      </c>
      <c r="G16" s="158">
        <v>2</v>
      </c>
    </row>
    <row r="17" spans="1:7" ht="17.25" thickBot="1" x14ac:dyDescent="0.3">
      <c r="A17" s="78" t="s">
        <v>303</v>
      </c>
      <c r="B17" s="79">
        <v>3</v>
      </c>
      <c r="C17" s="79">
        <v>1</v>
      </c>
      <c r="D17" s="79">
        <v>3</v>
      </c>
      <c r="E17" s="79">
        <v>4</v>
      </c>
      <c r="F17" s="80">
        <v>5</v>
      </c>
      <c r="G17" s="158">
        <v>5</v>
      </c>
    </row>
    <row r="18" spans="1:7" ht="17.25" thickBot="1" x14ac:dyDescent="0.3">
      <c r="A18" s="78" t="s">
        <v>325</v>
      </c>
      <c r="B18" s="79">
        <v>0</v>
      </c>
      <c r="C18" s="79">
        <v>1</v>
      </c>
      <c r="D18" s="79">
        <v>2</v>
      </c>
      <c r="E18" s="79">
        <v>8</v>
      </c>
      <c r="F18" s="80">
        <v>1</v>
      </c>
      <c r="G18" s="158">
        <v>0</v>
      </c>
    </row>
    <row r="19" spans="1:7" ht="17.25" thickBot="1" x14ac:dyDescent="0.3">
      <c r="A19" s="78" t="s">
        <v>305</v>
      </c>
      <c r="B19" s="79">
        <v>4</v>
      </c>
      <c r="C19" s="79">
        <v>1</v>
      </c>
      <c r="D19" s="79">
        <v>3</v>
      </c>
      <c r="E19" s="79">
        <v>8</v>
      </c>
      <c r="F19" s="80">
        <v>2</v>
      </c>
      <c r="G19" s="158">
        <v>4</v>
      </c>
    </row>
    <row r="20" spans="1:7" ht="17.25" thickBot="1" x14ac:dyDescent="0.3">
      <c r="A20" s="78" t="s">
        <v>306</v>
      </c>
      <c r="B20" s="79">
        <v>2</v>
      </c>
      <c r="C20" s="79">
        <v>2</v>
      </c>
      <c r="D20" s="79">
        <v>3</v>
      </c>
      <c r="E20" s="79">
        <v>3</v>
      </c>
      <c r="F20" s="80">
        <v>6</v>
      </c>
      <c r="G20" s="158">
        <v>2</v>
      </c>
    </row>
    <row r="21" spans="1:7" ht="17.25" thickBot="1" x14ac:dyDescent="0.3">
      <c r="A21" s="78" t="s">
        <v>495</v>
      </c>
      <c r="B21" s="362">
        <f t="shared" ref="B21" si="0">SUM(B14:B20)</f>
        <v>18</v>
      </c>
      <c r="C21" s="362">
        <f t="shared" ref="C21" si="1">SUM(C14:C20)</f>
        <v>22</v>
      </c>
      <c r="D21" s="362">
        <f t="shared" ref="D21" si="2">SUM(D14:D20)</f>
        <v>23</v>
      </c>
      <c r="E21" s="362">
        <f t="shared" ref="E21:F21" si="3">SUM(E14:E20)</f>
        <v>39</v>
      </c>
      <c r="F21" s="362">
        <f t="shared" si="3"/>
        <v>25</v>
      </c>
      <c r="G21" s="158">
        <f>SUM(G14:G20)</f>
        <v>22</v>
      </c>
    </row>
  </sheetData>
  <mergeCells count="19">
    <mergeCell ref="A12:G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EF510-0081-49F1-89D1-404B6A6E4AA0}">
  <dimension ref="A1:J22"/>
  <sheetViews>
    <sheetView workbookViewId="0">
      <selection activeCell="B1" sqref="B1"/>
    </sheetView>
  </sheetViews>
  <sheetFormatPr defaultColWidth="11.42578125" defaultRowHeight="15" x14ac:dyDescent="0.25"/>
  <cols>
    <col min="1" max="1" width="28.7109375" customWidth="1"/>
    <col min="3" max="3" width="15.140625" customWidth="1"/>
    <col min="4" max="4" width="15.7109375" customWidth="1"/>
    <col min="10" max="10" width="20.42578125" customWidth="1"/>
  </cols>
  <sheetData>
    <row r="1" spans="1:10" x14ac:dyDescent="0.25">
      <c r="A1" s="148"/>
      <c r="B1" s="148" t="s">
        <v>264</v>
      </c>
    </row>
    <row r="2" spans="1:10" x14ac:dyDescent="0.25">
      <c r="A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53.25" customHeight="1" x14ac:dyDescent="0.25">
      <c r="A5" s="148"/>
      <c r="B5" s="393" t="s">
        <v>266</v>
      </c>
      <c r="C5" s="394"/>
      <c r="D5" s="395" t="str">
        <f>Índex!A44</f>
        <v xml:space="preserve">PC05_Ind03. </v>
      </c>
      <c r="E5" s="391"/>
      <c r="F5" s="393" t="s">
        <v>267</v>
      </c>
      <c r="G5" s="394"/>
      <c r="H5" s="395" t="str">
        <f>Índex!B44</f>
        <v>Puntuació mitjana a l’afirmació “El sistema d’avaluació s’explica clarament a la Guia Docent de l’assignatura” de l’enquesta de satisfacció d’assignatura dels graus i de mòdul dels màsters</v>
      </c>
      <c r="I5" s="390"/>
      <c r="J5" s="391"/>
    </row>
    <row r="6" spans="1:10" x14ac:dyDescent="0.25">
      <c r="A6" s="148"/>
      <c r="B6" s="393" t="s">
        <v>268</v>
      </c>
      <c r="C6" s="394"/>
      <c r="D6" s="396" t="str">
        <f>Índex!E44</f>
        <v>≥ mitjana de la UAB</v>
      </c>
      <c r="E6" s="397"/>
      <c r="F6" s="393" t="s">
        <v>269</v>
      </c>
      <c r="G6" s="394"/>
      <c r="H6" s="395" t="s">
        <v>270</v>
      </c>
      <c r="I6" s="390"/>
      <c r="J6" s="391"/>
    </row>
    <row r="7" spans="1:10" ht="31.5" customHeight="1" x14ac:dyDescent="0.25">
      <c r="A7" s="148"/>
      <c r="B7" s="393" t="s">
        <v>271</v>
      </c>
      <c r="C7" s="394"/>
      <c r="D7" s="395" t="str">
        <f>Índex!C44</f>
        <v>Vicedeganat d'Estudis i  Programació</v>
      </c>
      <c r="E7" s="391"/>
      <c r="F7" s="393" t="s">
        <v>272</v>
      </c>
      <c r="G7" s="394"/>
      <c r="H7" s="395" t="str">
        <f>Índex!D44</f>
        <v>Gestió de qualitat</v>
      </c>
      <c r="I7" s="390"/>
      <c r="J7" s="391"/>
    </row>
    <row r="8" spans="1:10" ht="66" customHeight="1" x14ac:dyDescent="0.25">
      <c r="A8" s="148"/>
      <c r="B8" s="393" t="s">
        <v>273</v>
      </c>
      <c r="C8" s="394"/>
      <c r="D8" s="395" t="str">
        <f>Índex!G44</f>
        <v>PC05. Avaluació de l'estudiant</v>
      </c>
      <c r="E8" s="391"/>
      <c r="F8" s="393" t="s">
        <v>274</v>
      </c>
      <c r="G8" s="394"/>
      <c r="H8" s="395" t="s">
        <v>321</v>
      </c>
      <c r="I8" s="390"/>
      <c r="J8" s="391"/>
    </row>
    <row r="9" spans="1:10" x14ac:dyDescent="0.25">
      <c r="A9" s="148"/>
    </row>
    <row r="11" spans="1:10" ht="15.75" thickBot="1" x14ac:dyDescent="0.3"/>
    <row r="12" spans="1:10" ht="15.75" thickBot="1" x14ac:dyDescent="0.3">
      <c r="A12" s="468" t="s">
        <v>496</v>
      </c>
      <c r="B12" s="468"/>
      <c r="C12" s="468"/>
      <c r="D12" s="468"/>
      <c r="E12" s="468"/>
      <c r="F12" s="468"/>
      <c r="G12" s="468"/>
    </row>
    <row r="13" spans="1:10" ht="15.75" thickBot="1" x14ac:dyDescent="0.3">
      <c r="A13" s="10" t="s">
        <v>323</v>
      </c>
      <c r="B13" s="10" t="s">
        <v>276</v>
      </c>
      <c r="C13" s="10" t="s">
        <v>277</v>
      </c>
      <c r="D13" s="10" t="s">
        <v>278</v>
      </c>
      <c r="E13" s="10" t="s">
        <v>279</v>
      </c>
      <c r="F13" s="10" t="s">
        <v>280</v>
      </c>
      <c r="G13" s="164" t="s">
        <v>281</v>
      </c>
    </row>
    <row r="14" spans="1:10" ht="15.75" thickBot="1" x14ac:dyDescent="0.3">
      <c r="A14" s="67" t="s">
        <v>300</v>
      </c>
      <c r="B14" s="231">
        <v>3.5</v>
      </c>
      <c r="C14" s="231">
        <v>3.56</v>
      </c>
      <c r="D14" s="231">
        <v>3.39</v>
      </c>
      <c r="E14" s="231">
        <v>3.57</v>
      </c>
      <c r="F14" s="333">
        <v>3.6</v>
      </c>
      <c r="G14" s="229">
        <v>3.64</v>
      </c>
    </row>
    <row r="15" spans="1:10" ht="15.75" thickBot="1" x14ac:dyDescent="0.3">
      <c r="A15" s="67" t="s">
        <v>301</v>
      </c>
      <c r="B15" s="231">
        <v>3.52</v>
      </c>
      <c r="C15" s="231">
        <v>3.47</v>
      </c>
      <c r="D15" s="231">
        <v>3.71</v>
      </c>
      <c r="E15" s="231">
        <v>3.59</v>
      </c>
      <c r="F15" s="333">
        <v>3.72</v>
      </c>
      <c r="G15" s="229">
        <v>3.69</v>
      </c>
    </row>
    <row r="16" spans="1:10" ht="15.75" thickBot="1" x14ac:dyDescent="0.3">
      <c r="A16" s="67" t="s">
        <v>302</v>
      </c>
      <c r="B16" s="231">
        <v>3.44</v>
      </c>
      <c r="C16" s="231">
        <v>3.5</v>
      </c>
      <c r="D16" s="231">
        <v>3.58</v>
      </c>
      <c r="E16" s="231">
        <v>3.53</v>
      </c>
      <c r="F16" s="333">
        <v>3.59</v>
      </c>
      <c r="G16" s="229">
        <v>3.58</v>
      </c>
    </row>
    <row r="17" spans="1:7" ht="15.75" thickBot="1" x14ac:dyDescent="0.3">
      <c r="A17" s="67" t="s">
        <v>303</v>
      </c>
      <c r="B17" s="231">
        <v>3.59</v>
      </c>
      <c r="C17" s="231">
        <v>3.6</v>
      </c>
      <c r="D17" s="231">
        <v>3.62</v>
      </c>
      <c r="E17" s="231">
        <v>3.53</v>
      </c>
      <c r="F17" s="333">
        <v>3.6</v>
      </c>
      <c r="G17" s="229">
        <v>3.57</v>
      </c>
    </row>
    <row r="18" spans="1:7" ht="15.75" thickBot="1" x14ac:dyDescent="0.3">
      <c r="A18" s="67" t="s">
        <v>325</v>
      </c>
      <c r="B18" s="231">
        <v>3.55</v>
      </c>
      <c r="C18" s="231">
        <v>3.57</v>
      </c>
      <c r="D18" s="231">
        <v>3.45</v>
      </c>
      <c r="E18" s="231">
        <v>3.59</v>
      </c>
      <c r="F18" s="333">
        <v>3.5</v>
      </c>
      <c r="G18" s="229">
        <v>3.63</v>
      </c>
    </row>
    <row r="19" spans="1:7" ht="15.75" thickBot="1" x14ac:dyDescent="0.3">
      <c r="A19" s="67" t="s">
        <v>305</v>
      </c>
      <c r="B19" s="231">
        <v>3.51</v>
      </c>
      <c r="C19" s="231">
        <v>3.55</v>
      </c>
      <c r="D19" s="231">
        <v>3.54</v>
      </c>
      <c r="E19" s="231">
        <v>3.55</v>
      </c>
      <c r="F19" s="333">
        <v>3.77</v>
      </c>
      <c r="G19" s="229">
        <v>3.64</v>
      </c>
    </row>
    <row r="20" spans="1:7" ht="15.75" thickBot="1" x14ac:dyDescent="0.3">
      <c r="A20" s="67" t="s">
        <v>306</v>
      </c>
      <c r="B20" s="231">
        <v>3.44</v>
      </c>
      <c r="C20" s="231">
        <v>3.61</v>
      </c>
      <c r="D20" s="231">
        <v>3.59</v>
      </c>
      <c r="E20" s="231">
        <v>3.63</v>
      </c>
      <c r="F20" s="333">
        <v>3.7</v>
      </c>
      <c r="G20" s="229">
        <v>3.66</v>
      </c>
    </row>
    <row r="21" spans="1:7" ht="15.75" thickBot="1" x14ac:dyDescent="0.3">
      <c r="A21" s="67" t="s">
        <v>326</v>
      </c>
      <c r="B21" s="231">
        <v>3.51</v>
      </c>
      <c r="C21" s="231">
        <v>3.55</v>
      </c>
      <c r="D21" s="231">
        <v>3.55</v>
      </c>
      <c r="E21" s="231">
        <v>3.57</v>
      </c>
      <c r="F21" s="333">
        <v>3.63</v>
      </c>
      <c r="G21" s="229">
        <v>3.63</v>
      </c>
    </row>
    <row r="22" spans="1:7" ht="15.75" thickBot="1" x14ac:dyDescent="0.3">
      <c r="A22" s="67" t="s">
        <v>327</v>
      </c>
      <c r="B22" s="231">
        <v>3.42</v>
      </c>
      <c r="C22" s="231">
        <v>3.44</v>
      </c>
      <c r="D22" s="231">
        <v>3.49</v>
      </c>
      <c r="E22" s="231">
        <v>3.46</v>
      </c>
      <c r="F22" s="333">
        <v>3.5</v>
      </c>
      <c r="G22" s="229">
        <v>3.49</v>
      </c>
    </row>
  </sheetData>
  <mergeCells count="19">
    <mergeCell ref="A12:G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B21">
    <cfRule type="cellIs" dxfId="303" priority="6" operator="lessThan">
      <formula>$B$22</formula>
    </cfRule>
  </conditionalFormatting>
  <conditionalFormatting sqref="C14:C21">
    <cfRule type="cellIs" dxfId="302" priority="5" operator="lessThan">
      <formula>$C$22</formula>
    </cfRule>
  </conditionalFormatting>
  <conditionalFormatting sqref="D14:D21">
    <cfRule type="cellIs" dxfId="301" priority="4" operator="lessThan">
      <formula>$D$22</formula>
    </cfRule>
  </conditionalFormatting>
  <conditionalFormatting sqref="E14:E21">
    <cfRule type="cellIs" dxfId="300" priority="3" operator="lessThan">
      <formula>$E$22</formula>
    </cfRule>
  </conditionalFormatting>
  <conditionalFormatting sqref="F14:F21">
    <cfRule type="cellIs" dxfId="299" priority="2" operator="lessThan">
      <formula>$F$22</formula>
    </cfRule>
  </conditionalFormatting>
  <conditionalFormatting sqref="G14:G21">
    <cfRule type="cellIs" dxfId="298" priority="1" operator="lessThan">
      <formula>$G$22</formula>
    </cfRule>
  </conditionalFormatting>
  <hyperlinks>
    <hyperlink ref="B1" location="Índex!A1" display="Torna a l'índex" xr:uid="{AD5BA877-3EBE-43E2-BB96-C0A725846D2F}"/>
  </hyperlink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9216E-8A22-4171-8F95-C8C7E09FC37F}">
  <dimension ref="A1:J22"/>
  <sheetViews>
    <sheetView workbookViewId="0"/>
  </sheetViews>
  <sheetFormatPr defaultColWidth="11.42578125" defaultRowHeight="15" x14ac:dyDescent="0.25"/>
  <cols>
    <col min="1" max="1" width="25.28515625" customWidth="1"/>
    <col min="3" max="3" width="13" customWidth="1"/>
    <col min="4" max="4" width="15.7109375" customWidth="1"/>
    <col min="10" max="10" width="34" customWidth="1"/>
  </cols>
  <sheetData>
    <row r="1" spans="1:10" x14ac:dyDescent="0.25">
      <c r="A1" s="148"/>
      <c r="B1" s="148" t="s">
        <v>264</v>
      </c>
    </row>
    <row r="2" spans="1:10" x14ac:dyDescent="0.25">
      <c r="A2" s="148"/>
    </row>
    <row r="3" spans="1:10" ht="69" customHeight="1" x14ac:dyDescent="0.25">
      <c r="A3" s="148"/>
      <c r="B3" s="383" t="e" vm="1">
        <v>#VALUE!</v>
      </c>
      <c r="C3" s="384"/>
      <c r="D3" s="486"/>
      <c r="E3" s="392" t="s">
        <v>265</v>
      </c>
      <c r="F3" s="390"/>
      <c r="G3" s="390"/>
      <c r="H3" s="390"/>
      <c r="I3" s="390"/>
      <c r="J3" s="391"/>
    </row>
    <row r="4" spans="1:10" x14ac:dyDescent="0.25">
      <c r="A4" s="148"/>
      <c r="B4" s="148"/>
    </row>
    <row r="5" spans="1:10" ht="68.25" customHeight="1" x14ac:dyDescent="0.25">
      <c r="A5" s="148"/>
      <c r="B5" s="393" t="s">
        <v>266</v>
      </c>
      <c r="C5" s="482"/>
      <c r="D5" s="395" t="str">
        <f>Índex!A45</f>
        <v xml:space="preserve">PC05_Ind04. </v>
      </c>
      <c r="E5" s="391"/>
      <c r="F5" s="393" t="s">
        <v>267</v>
      </c>
      <c r="G5" s="394"/>
      <c r="H5" s="395" t="str">
        <f>Índex!B45</f>
        <v>Puntuació mitja a l’afirmació “Els continguts de les proves i altres activitats d’avaluació es corresponen amb els continguts del curs i també amb el temps que el professorat va dedicar a cada tema” de l’enquesta de satisfacció d’assignatura dels graus i de mòdul dels màsters</v>
      </c>
      <c r="I5" s="390"/>
      <c r="J5" s="391"/>
    </row>
    <row r="6" spans="1:10" x14ac:dyDescent="0.25">
      <c r="A6" s="148"/>
      <c r="B6" s="393" t="s">
        <v>268</v>
      </c>
      <c r="C6" s="482"/>
      <c r="D6" s="396" t="str">
        <f>Índex!E45</f>
        <v>≥ mitjana de la UAB</v>
      </c>
      <c r="E6" s="397"/>
      <c r="F6" s="393" t="s">
        <v>269</v>
      </c>
      <c r="G6" s="394"/>
      <c r="H6" s="395" t="s">
        <v>270</v>
      </c>
      <c r="I6" s="390"/>
      <c r="J6" s="391"/>
    </row>
    <row r="7" spans="1:10" ht="34.5" customHeight="1" x14ac:dyDescent="0.25">
      <c r="A7" s="148"/>
      <c r="B7" s="393" t="s">
        <v>271</v>
      </c>
      <c r="C7" s="482"/>
      <c r="D7" s="395" t="str">
        <f>Índex!C45</f>
        <v>Vicedeganat d'Estudis i  Programació</v>
      </c>
      <c r="E7" s="391"/>
      <c r="F7" s="393" t="s">
        <v>272</v>
      </c>
      <c r="G7" s="394"/>
      <c r="H7" s="395" t="str">
        <f>Índex!D45</f>
        <v>Gestió de qualitat</v>
      </c>
      <c r="I7" s="390"/>
      <c r="J7" s="391"/>
    </row>
    <row r="8" spans="1:10" ht="65.25" customHeight="1" x14ac:dyDescent="0.25">
      <c r="A8" s="148"/>
      <c r="B8" s="393" t="s">
        <v>273</v>
      </c>
      <c r="C8" s="482"/>
      <c r="D8" s="395" t="str">
        <f>Índex!G45</f>
        <v>PC05. Avaluació de l'estudiant</v>
      </c>
      <c r="E8" s="391"/>
      <c r="F8" s="393" t="s">
        <v>274</v>
      </c>
      <c r="G8" s="394"/>
      <c r="H8" s="395" t="s">
        <v>390</v>
      </c>
      <c r="I8" s="390"/>
      <c r="J8" s="391"/>
    </row>
    <row r="9" spans="1:10" x14ac:dyDescent="0.25">
      <c r="A9" s="148"/>
    </row>
    <row r="11" spans="1:10" ht="15.75" thickBot="1" x14ac:dyDescent="0.3"/>
    <row r="12" spans="1:10" ht="45.75" customHeight="1" thickBot="1" x14ac:dyDescent="0.3">
      <c r="A12" s="483" t="s">
        <v>497</v>
      </c>
      <c r="B12" s="484"/>
      <c r="C12" s="484"/>
      <c r="D12" s="484"/>
      <c r="E12" s="484"/>
      <c r="F12" s="484"/>
      <c r="G12" s="485"/>
    </row>
    <row r="13" spans="1:10" ht="15.75" thickBot="1" x14ac:dyDescent="0.3">
      <c r="A13" s="74" t="s">
        <v>323</v>
      </c>
      <c r="B13" s="75" t="s">
        <v>276</v>
      </c>
      <c r="C13" s="75" t="s">
        <v>277</v>
      </c>
      <c r="D13" s="75" t="s">
        <v>278</v>
      </c>
      <c r="E13" s="75" t="s">
        <v>279</v>
      </c>
      <c r="F13" s="75" t="s">
        <v>280</v>
      </c>
      <c r="G13" s="165" t="s">
        <v>281</v>
      </c>
    </row>
    <row r="14" spans="1:10" ht="17.25" thickBot="1" x14ac:dyDescent="0.3">
      <c r="A14" s="76" t="s">
        <v>300</v>
      </c>
      <c r="B14" s="186">
        <v>3.14</v>
      </c>
      <c r="C14" s="186">
        <v>3.13</v>
      </c>
      <c r="D14" s="186">
        <v>3.14</v>
      </c>
      <c r="E14" s="186">
        <v>3.16</v>
      </c>
      <c r="F14" s="364">
        <v>3.23</v>
      </c>
      <c r="G14" s="185">
        <v>3.31</v>
      </c>
    </row>
    <row r="15" spans="1:10" ht="17.25" thickBot="1" x14ac:dyDescent="0.3">
      <c r="A15" s="76" t="s">
        <v>301</v>
      </c>
      <c r="B15" s="186">
        <v>3.19</v>
      </c>
      <c r="C15" s="186">
        <v>3.15</v>
      </c>
      <c r="D15" s="186">
        <v>3.28</v>
      </c>
      <c r="E15" s="186">
        <v>3.38</v>
      </c>
      <c r="F15" s="364">
        <v>3.34</v>
      </c>
      <c r="G15" s="185">
        <v>3.38</v>
      </c>
    </row>
    <row r="16" spans="1:10" ht="17.25" thickBot="1" x14ac:dyDescent="0.3">
      <c r="A16" s="76" t="s">
        <v>302</v>
      </c>
      <c r="B16" s="186">
        <v>2.95</v>
      </c>
      <c r="C16" s="186">
        <v>3.13</v>
      </c>
      <c r="D16" s="186">
        <v>3.16</v>
      </c>
      <c r="E16" s="186">
        <v>3.17</v>
      </c>
      <c r="F16" s="364">
        <v>3.25</v>
      </c>
      <c r="G16" s="185">
        <v>3.34</v>
      </c>
    </row>
    <row r="17" spans="1:7" ht="17.25" thickBot="1" x14ac:dyDescent="0.3">
      <c r="A17" s="76" t="s">
        <v>303</v>
      </c>
      <c r="B17" s="186">
        <v>3.34</v>
      </c>
      <c r="C17" s="186">
        <v>3.18</v>
      </c>
      <c r="D17" s="186">
        <v>3.19</v>
      </c>
      <c r="E17" s="186">
        <v>3.06</v>
      </c>
      <c r="F17" s="364">
        <v>3.02</v>
      </c>
      <c r="G17" s="185">
        <v>3.08</v>
      </c>
    </row>
    <row r="18" spans="1:7" ht="17.25" thickBot="1" x14ac:dyDescent="0.3">
      <c r="A18" s="76" t="s">
        <v>325</v>
      </c>
      <c r="B18" s="186">
        <v>3.15</v>
      </c>
      <c r="C18" s="186">
        <v>3.13</v>
      </c>
      <c r="D18" s="186">
        <v>3.02</v>
      </c>
      <c r="E18" s="186">
        <v>3.24</v>
      </c>
      <c r="F18" s="364">
        <v>3.15</v>
      </c>
      <c r="G18" s="185">
        <v>3.32</v>
      </c>
    </row>
    <row r="19" spans="1:7" ht="17.25" thickBot="1" x14ac:dyDescent="0.3">
      <c r="A19" s="76" t="s">
        <v>305</v>
      </c>
      <c r="B19" s="186">
        <v>3.15</v>
      </c>
      <c r="C19" s="186">
        <v>3.35</v>
      </c>
      <c r="D19" s="186">
        <v>3.11</v>
      </c>
      <c r="E19" s="186">
        <v>3.16</v>
      </c>
      <c r="F19" s="364">
        <v>3.45</v>
      </c>
      <c r="G19" s="185">
        <v>3.37</v>
      </c>
    </row>
    <row r="20" spans="1:7" ht="17.25" thickBot="1" x14ac:dyDescent="0.3">
      <c r="A20" s="76" t="s">
        <v>306</v>
      </c>
      <c r="B20" s="186">
        <v>3.08</v>
      </c>
      <c r="C20" s="186">
        <v>3.13</v>
      </c>
      <c r="D20" s="186">
        <v>3.27</v>
      </c>
      <c r="E20" s="186">
        <v>3.25</v>
      </c>
      <c r="F20" s="364">
        <v>3.21</v>
      </c>
      <c r="G20" s="185">
        <v>3.32</v>
      </c>
    </row>
    <row r="21" spans="1:7" ht="17.25" thickBot="1" x14ac:dyDescent="0.3">
      <c r="A21" s="76" t="s">
        <v>326</v>
      </c>
      <c r="B21" s="186">
        <v>3.15</v>
      </c>
      <c r="C21" s="186">
        <v>3.17</v>
      </c>
      <c r="D21" s="186">
        <v>3.17</v>
      </c>
      <c r="E21" s="186">
        <v>3.2</v>
      </c>
      <c r="F21" s="364">
        <v>3.23</v>
      </c>
      <c r="G21" s="185">
        <v>3.29</v>
      </c>
    </row>
    <row r="22" spans="1:7" ht="17.25" thickBot="1" x14ac:dyDescent="0.3">
      <c r="A22" s="76" t="s">
        <v>327</v>
      </c>
      <c r="B22" s="186">
        <v>3.14</v>
      </c>
      <c r="C22" s="186">
        <v>3.17</v>
      </c>
      <c r="D22" s="186">
        <v>3.21</v>
      </c>
      <c r="E22" s="186">
        <v>3.22</v>
      </c>
      <c r="F22" s="364">
        <v>3.24</v>
      </c>
      <c r="G22" s="185">
        <v>3.24</v>
      </c>
    </row>
  </sheetData>
  <mergeCells count="19">
    <mergeCell ref="A12:G12"/>
    <mergeCell ref="B3:D3"/>
    <mergeCell ref="E3:J3"/>
    <mergeCell ref="B5:C5"/>
    <mergeCell ref="D5:E5"/>
    <mergeCell ref="F5:G5"/>
    <mergeCell ref="H5:J5"/>
    <mergeCell ref="B6:C6"/>
    <mergeCell ref="D6:E6"/>
    <mergeCell ref="F6:G6"/>
    <mergeCell ref="H6:J6"/>
    <mergeCell ref="B7:C7"/>
    <mergeCell ref="D7:E7"/>
    <mergeCell ref="B8:C8"/>
    <mergeCell ref="F7:G7"/>
    <mergeCell ref="H7:J7"/>
    <mergeCell ref="D8:E8"/>
    <mergeCell ref="F8:G8"/>
    <mergeCell ref="H8:J8"/>
  </mergeCells>
  <phoneticPr fontId="15" type="noConversion"/>
  <conditionalFormatting sqref="B14:B21">
    <cfRule type="cellIs" dxfId="297" priority="6" operator="lessThan">
      <formula>$B$22</formula>
    </cfRule>
  </conditionalFormatting>
  <conditionalFormatting sqref="C14:C21">
    <cfRule type="cellIs" dxfId="296" priority="5" operator="lessThan">
      <formula>$C$22</formula>
    </cfRule>
  </conditionalFormatting>
  <conditionalFormatting sqref="D14:D21">
    <cfRule type="cellIs" dxfId="295" priority="4" operator="lessThan">
      <formula>$D$22</formula>
    </cfRule>
  </conditionalFormatting>
  <conditionalFormatting sqref="E14:E21">
    <cfRule type="cellIs" dxfId="294" priority="3" operator="lessThan">
      <formula>$E$22</formula>
    </cfRule>
  </conditionalFormatting>
  <conditionalFormatting sqref="F14:F21">
    <cfRule type="cellIs" dxfId="293" priority="2" operator="lessThan">
      <formula>$F$22</formula>
    </cfRule>
  </conditionalFormatting>
  <conditionalFormatting sqref="G14:G21">
    <cfRule type="cellIs" dxfId="292" priority="1" operator="lessThan">
      <formula>$G$22</formula>
    </cfRule>
  </conditionalFormatting>
  <hyperlinks>
    <hyperlink ref="B1" location="Índex!A1" display="Torna a l'índex" xr:uid="{347E7918-571B-44F3-985F-857C831083C9}"/>
  </hyperlink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82F21-19BF-4C3E-80D3-0368E844DB21}">
  <dimension ref="A1:J33"/>
  <sheetViews>
    <sheetView workbookViewId="0">
      <selection activeCell="J14" sqref="J14"/>
    </sheetView>
  </sheetViews>
  <sheetFormatPr defaultColWidth="11.42578125" defaultRowHeight="15" x14ac:dyDescent="0.25"/>
  <cols>
    <col min="1" max="1" width="25.5703125" customWidth="1"/>
    <col min="2" max="2" width="13" bestFit="1" customWidth="1"/>
    <col min="3" max="3" width="12.140625" customWidth="1"/>
    <col min="4" max="4" width="15.7109375" customWidth="1"/>
    <col min="5" max="5" width="13" bestFit="1" customWidth="1"/>
    <col min="10" max="10" width="13.28515625" customWidth="1"/>
  </cols>
  <sheetData>
    <row r="1" spans="1:10" x14ac:dyDescent="0.25">
      <c r="B1" s="148" t="s">
        <v>264</v>
      </c>
      <c r="C1" s="148"/>
    </row>
    <row r="2" spans="1:10" x14ac:dyDescent="0.25">
      <c r="B2" s="148"/>
      <c r="C2" s="148"/>
    </row>
    <row r="3" spans="1:10" ht="69" customHeight="1" x14ac:dyDescent="0.25">
      <c r="B3" s="383" t="e" vm="1">
        <v>#VALUE!</v>
      </c>
      <c r="C3" s="390"/>
      <c r="D3" s="391"/>
      <c r="E3" s="392" t="s">
        <v>265</v>
      </c>
      <c r="F3" s="390"/>
      <c r="G3" s="390"/>
      <c r="H3" s="390"/>
      <c r="I3" s="390"/>
      <c r="J3" s="391"/>
    </row>
    <row r="4" spans="1:10" x14ac:dyDescent="0.25">
      <c r="B4" s="148"/>
    </row>
    <row r="5" spans="1:10" ht="17.25" customHeight="1" x14ac:dyDescent="0.25">
      <c r="B5" s="393" t="s">
        <v>266</v>
      </c>
      <c r="C5" s="394"/>
      <c r="D5" s="395" t="str">
        <f>Índex!A46</f>
        <v xml:space="preserve">PC05_Ind05. </v>
      </c>
      <c r="E5" s="391"/>
      <c r="F5" s="393" t="s">
        <v>267</v>
      </c>
      <c r="G5" s="394"/>
      <c r="H5" s="395" t="str">
        <f>Índex!B46</f>
        <v>Notes mitjanes per promoció i grau</v>
      </c>
      <c r="I5" s="390"/>
      <c r="J5" s="391"/>
    </row>
    <row r="6" spans="1:10" ht="35.25" customHeight="1" x14ac:dyDescent="0.25">
      <c r="B6" s="393" t="s">
        <v>268</v>
      </c>
      <c r="C6" s="394"/>
      <c r="D6" s="396" t="str">
        <f>Índex!E46</f>
        <v>Tendència constant de les qualificacions</v>
      </c>
      <c r="E6" s="397"/>
      <c r="F6" s="393" t="s">
        <v>269</v>
      </c>
      <c r="G6" s="394"/>
      <c r="H6" s="395" t="s">
        <v>270</v>
      </c>
      <c r="I6" s="390"/>
      <c r="J6" s="391"/>
    </row>
    <row r="7" spans="1:10" ht="24.75" customHeight="1" x14ac:dyDescent="0.25">
      <c r="B7" s="393" t="s">
        <v>271</v>
      </c>
      <c r="C7" s="394"/>
      <c r="D7" s="395" t="str">
        <f>Índex!C46</f>
        <v>Vicedeganat d'Estudis i  Programació</v>
      </c>
      <c r="E7" s="391"/>
      <c r="F7" s="393" t="s">
        <v>272</v>
      </c>
      <c r="G7" s="394"/>
      <c r="H7" s="395" t="str">
        <f>Índex!D46</f>
        <v>Responsable Gestió acadèmica</v>
      </c>
      <c r="I7" s="390"/>
      <c r="J7" s="391"/>
    </row>
    <row r="8" spans="1:10" ht="23.25" customHeight="1" x14ac:dyDescent="0.25">
      <c r="B8" s="393" t="s">
        <v>273</v>
      </c>
      <c r="C8" s="394"/>
      <c r="D8" s="395" t="str">
        <f>Índex!G46</f>
        <v>PC05. Avaluació de l'estudiant</v>
      </c>
      <c r="E8" s="391"/>
      <c r="F8" s="393" t="s">
        <v>274</v>
      </c>
      <c r="G8" s="394"/>
      <c r="H8" s="395" t="s">
        <v>498</v>
      </c>
      <c r="I8" s="390"/>
      <c r="J8" s="391"/>
    </row>
    <row r="9" spans="1:10" x14ac:dyDescent="0.25">
      <c r="B9" s="148"/>
      <c r="C9" s="148"/>
    </row>
    <row r="11" spans="1:10" ht="15.75" thickBot="1" x14ac:dyDescent="0.3"/>
    <row r="12" spans="1:10" ht="29.25" customHeight="1" thickBot="1" x14ac:dyDescent="0.3">
      <c r="A12" s="483" t="s">
        <v>499</v>
      </c>
      <c r="B12" s="484"/>
      <c r="C12" s="484"/>
      <c r="D12" s="484"/>
      <c r="E12" s="485"/>
    </row>
    <row r="13" spans="1:10" ht="15.75" thickBot="1" x14ac:dyDescent="0.3">
      <c r="A13" s="74" t="s">
        <v>323</v>
      </c>
      <c r="B13" s="75" t="s">
        <v>278</v>
      </c>
      <c r="C13" s="75" t="s">
        <v>279</v>
      </c>
      <c r="D13" s="75" t="s">
        <v>280</v>
      </c>
      <c r="E13" s="165" t="s">
        <v>281</v>
      </c>
    </row>
    <row r="14" spans="1:10" ht="17.25" thickBot="1" x14ac:dyDescent="0.3">
      <c r="A14" s="76" t="s">
        <v>300</v>
      </c>
      <c r="B14" s="186">
        <v>7.4</v>
      </c>
      <c r="C14" s="186">
        <v>7.51</v>
      </c>
      <c r="D14" s="364">
        <v>7.52</v>
      </c>
      <c r="E14" s="185">
        <v>7.57</v>
      </c>
    </row>
    <row r="15" spans="1:10" ht="17.25" thickBot="1" x14ac:dyDescent="0.3">
      <c r="A15" s="76" t="s">
        <v>301</v>
      </c>
      <c r="B15" s="186">
        <v>7.59</v>
      </c>
      <c r="C15" s="186">
        <v>7.75</v>
      </c>
      <c r="D15" s="364">
        <v>7.67</v>
      </c>
      <c r="E15" s="185">
        <v>7.68</v>
      </c>
    </row>
    <row r="16" spans="1:10" ht="17.25" thickBot="1" x14ac:dyDescent="0.3">
      <c r="A16" s="76" t="s">
        <v>302</v>
      </c>
      <c r="B16" s="186">
        <v>7.53</v>
      </c>
      <c r="C16" s="186">
        <v>7.57</v>
      </c>
      <c r="D16" s="364">
        <v>7.64</v>
      </c>
      <c r="E16" s="185">
        <v>7.51</v>
      </c>
    </row>
    <row r="17" spans="1:5" ht="17.25" thickBot="1" x14ac:dyDescent="0.3">
      <c r="A17" s="76" t="s">
        <v>303</v>
      </c>
      <c r="B17" s="186">
        <v>7.55</v>
      </c>
      <c r="C17" s="186">
        <v>7.42</v>
      </c>
      <c r="D17" s="364">
        <v>7.45</v>
      </c>
      <c r="E17" s="185">
        <v>7.59</v>
      </c>
    </row>
    <row r="18" spans="1:5" ht="17.25" thickBot="1" x14ac:dyDescent="0.3">
      <c r="A18" s="76" t="s">
        <v>325</v>
      </c>
      <c r="B18" s="186">
        <v>7.92</v>
      </c>
      <c r="C18" s="186">
        <v>7.94</v>
      </c>
      <c r="D18" s="364">
        <v>7.89</v>
      </c>
      <c r="E18" s="185">
        <v>7.99</v>
      </c>
    </row>
    <row r="19" spans="1:5" ht="17.25" thickBot="1" x14ac:dyDescent="0.3">
      <c r="A19" s="76" t="s">
        <v>305</v>
      </c>
      <c r="B19" s="186">
        <v>7.66</v>
      </c>
      <c r="C19" s="186">
        <v>7.89</v>
      </c>
      <c r="D19" s="364">
        <v>7.65</v>
      </c>
      <c r="E19" s="185">
        <v>7.73</v>
      </c>
    </row>
    <row r="20" spans="1:5" ht="17.25" thickBot="1" x14ac:dyDescent="0.3">
      <c r="A20" s="76" t="s">
        <v>306</v>
      </c>
      <c r="B20" s="186">
        <v>7.54</v>
      </c>
      <c r="C20" s="186">
        <v>7.57</v>
      </c>
      <c r="D20" s="364">
        <v>7.49</v>
      </c>
      <c r="E20" s="185">
        <v>7.98</v>
      </c>
    </row>
    <row r="21" spans="1:5" ht="17.25" thickBot="1" x14ac:dyDescent="0.3">
      <c r="A21" s="76" t="s">
        <v>326</v>
      </c>
      <c r="B21" s="186">
        <f>AVERAGE(B14:B20)</f>
        <v>7.5985714285714296</v>
      </c>
      <c r="C21" s="186">
        <f>AVERAGE(C14:C20)</f>
        <v>7.6642857142857137</v>
      </c>
      <c r="D21" s="186">
        <f>AVERAGE(D14:D20)</f>
        <v>7.6157142857142848</v>
      </c>
      <c r="E21" s="185">
        <f>AVERAGE(E14:E20)</f>
        <v>7.7214285714285706</v>
      </c>
    </row>
    <row r="23" spans="1:5" ht="15.75" thickBot="1" x14ac:dyDescent="0.3"/>
    <row r="24" spans="1:5" ht="15.75" thickBot="1" x14ac:dyDescent="0.3">
      <c r="A24" s="483" t="s">
        <v>500</v>
      </c>
      <c r="B24" s="484"/>
      <c r="C24" s="484"/>
      <c r="D24" s="484"/>
      <c r="E24" s="485"/>
    </row>
    <row r="25" spans="1:5" ht="15.75" thickBot="1" x14ac:dyDescent="0.3">
      <c r="A25" s="74" t="s">
        <v>323</v>
      </c>
      <c r="B25" s="75" t="s">
        <v>278</v>
      </c>
      <c r="C25" s="75" t="s">
        <v>279</v>
      </c>
      <c r="D25" s="75" t="s">
        <v>280</v>
      </c>
      <c r="E25" s="165" t="s">
        <v>281</v>
      </c>
    </row>
    <row r="26" spans="1:5" ht="17.25" thickBot="1" x14ac:dyDescent="0.3">
      <c r="A26" s="76" t="s">
        <v>300</v>
      </c>
      <c r="B26" s="183">
        <v>0.16900000000000001</v>
      </c>
      <c r="C26" s="187">
        <v>0.2</v>
      </c>
      <c r="D26" s="188">
        <v>0.23</v>
      </c>
      <c r="E26" s="189">
        <v>0.26319999999999999</v>
      </c>
    </row>
    <row r="27" spans="1:5" ht="17.25" thickBot="1" x14ac:dyDescent="0.3">
      <c r="A27" s="76" t="s">
        <v>301</v>
      </c>
      <c r="B27" s="183">
        <v>0.16400000000000001</v>
      </c>
      <c r="C27" s="183">
        <v>0.33300000000000002</v>
      </c>
      <c r="D27" s="184">
        <v>0.28799999999999998</v>
      </c>
      <c r="E27" s="189">
        <v>0.2727</v>
      </c>
    </row>
    <row r="28" spans="1:5" ht="17.25" thickBot="1" x14ac:dyDescent="0.3">
      <c r="A28" s="76" t="s">
        <v>302</v>
      </c>
      <c r="B28" s="187">
        <v>0.25</v>
      </c>
      <c r="C28" s="183">
        <v>0.21199999999999999</v>
      </c>
      <c r="D28" s="184">
        <v>0.23499999999999999</v>
      </c>
      <c r="E28" s="189">
        <v>0.2203</v>
      </c>
    </row>
    <row r="29" spans="1:5" ht="17.25" thickBot="1" x14ac:dyDescent="0.3">
      <c r="A29" s="76" t="s">
        <v>303</v>
      </c>
      <c r="B29" s="183">
        <v>0.24299999999999999</v>
      </c>
      <c r="C29" s="183">
        <v>0.161</v>
      </c>
      <c r="D29" s="184">
        <v>0.20499999999999999</v>
      </c>
      <c r="E29" s="189">
        <v>0.2344</v>
      </c>
    </row>
    <row r="30" spans="1:5" ht="17.25" thickBot="1" x14ac:dyDescent="0.3">
      <c r="A30" s="76" t="s">
        <v>325</v>
      </c>
      <c r="B30" s="183">
        <v>0.51800000000000002</v>
      </c>
      <c r="C30" s="183">
        <v>0.47899999999999998</v>
      </c>
      <c r="D30" s="184">
        <v>0.49099999999999999</v>
      </c>
      <c r="E30" s="189">
        <v>0.50980000000000003</v>
      </c>
    </row>
    <row r="31" spans="1:5" ht="17.25" thickBot="1" x14ac:dyDescent="0.3">
      <c r="A31" s="76" t="s">
        <v>305</v>
      </c>
      <c r="B31" s="183">
        <v>0.222</v>
      </c>
      <c r="C31" s="187">
        <v>0.38</v>
      </c>
      <c r="D31" s="188">
        <v>0.34</v>
      </c>
      <c r="E31" s="189">
        <v>0.38600000000000001</v>
      </c>
    </row>
    <row r="32" spans="1:5" ht="17.25" thickBot="1" x14ac:dyDescent="0.3">
      <c r="A32" s="76" t="s">
        <v>306</v>
      </c>
      <c r="B32" s="183">
        <v>0.22700000000000001</v>
      </c>
      <c r="C32" s="183">
        <v>0.22700000000000001</v>
      </c>
      <c r="D32" s="184">
        <v>0.219</v>
      </c>
      <c r="E32" s="189">
        <v>0.50939999999999996</v>
      </c>
    </row>
    <row r="33" spans="1:5" ht="17.25" thickBot="1" x14ac:dyDescent="0.3">
      <c r="A33" s="76" t="s">
        <v>326</v>
      </c>
      <c r="B33" s="183">
        <v>0.245</v>
      </c>
      <c r="C33" s="183">
        <v>0.27500000000000002</v>
      </c>
      <c r="D33" s="184">
        <v>0.27700000000000002</v>
      </c>
      <c r="E33" s="189">
        <v>0.33250000000000002</v>
      </c>
    </row>
  </sheetData>
  <mergeCells count="20">
    <mergeCell ref="D8:E8"/>
    <mergeCell ref="F8:G8"/>
    <mergeCell ref="H8:J8"/>
    <mergeCell ref="A12:E12"/>
    <mergeCell ref="A24:E24"/>
    <mergeCell ref="B8:C8"/>
    <mergeCell ref="B3:D3"/>
    <mergeCell ref="E3:J3"/>
    <mergeCell ref="B5:C5"/>
    <mergeCell ref="D5:E5"/>
    <mergeCell ref="F5:G5"/>
    <mergeCell ref="H5:J5"/>
    <mergeCell ref="B6:C6"/>
    <mergeCell ref="D6:E6"/>
    <mergeCell ref="F6:G6"/>
    <mergeCell ref="H6:J6"/>
    <mergeCell ref="B7:C7"/>
    <mergeCell ref="D7:E7"/>
    <mergeCell ref="F7:G7"/>
    <mergeCell ref="H7:J7"/>
  </mergeCells>
  <phoneticPr fontId="15" type="noConversion"/>
  <conditionalFormatting sqref="C14">
    <cfRule type="cellIs" dxfId="291" priority="48" operator="lessThan">
      <formula>$B$14</formula>
    </cfRule>
  </conditionalFormatting>
  <conditionalFormatting sqref="C15">
    <cfRule type="cellIs" dxfId="290" priority="45" operator="lessThan">
      <formula>$B$15</formula>
    </cfRule>
  </conditionalFormatting>
  <conditionalFormatting sqref="C16">
    <cfRule type="cellIs" dxfId="289" priority="42" operator="lessThan">
      <formula>$B$16</formula>
    </cfRule>
  </conditionalFormatting>
  <conditionalFormatting sqref="C17">
    <cfRule type="cellIs" dxfId="288" priority="39" operator="lessThan">
      <formula>$B$17</formula>
    </cfRule>
  </conditionalFormatting>
  <conditionalFormatting sqref="C18">
    <cfRule type="cellIs" dxfId="287" priority="36" operator="lessThan">
      <formula>$B$18</formula>
    </cfRule>
  </conditionalFormatting>
  <conditionalFormatting sqref="C19">
    <cfRule type="cellIs" dxfId="286" priority="33" operator="lessThan">
      <formula>$B$19</formula>
    </cfRule>
  </conditionalFormatting>
  <conditionalFormatting sqref="C20">
    <cfRule type="cellIs" dxfId="285" priority="30" operator="lessThan">
      <formula>$B$20</formula>
    </cfRule>
  </conditionalFormatting>
  <conditionalFormatting sqref="C21">
    <cfRule type="cellIs" dxfId="284" priority="27" operator="lessThan">
      <formula>$B$21</formula>
    </cfRule>
  </conditionalFormatting>
  <conditionalFormatting sqref="C26">
    <cfRule type="cellIs" dxfId="283" priority="24" operator="lessThan">
      <formula>$B$26</formula>
    </cfRule>
  </conditionalFormatting>
  <conditionalFormatting sqref="C27">
    <cfRule type="cellIs" dxfId="282" priority="21" operator="lessThan">
      <formula>$B$27</formula>
    </cfRule>
  </conditionalFormatting>
  <conditionalFormatting sqref="C28">
    <cfRule type="cellIs" dxfId="281" priority="18" operator="lessThan">
      <formula>$B$28</formula>
    </cfRule>
  </conditionalFormatting>
  <conditionalFormatting sqref="C29">
    <cfRule type="cellIs" dxfId="280" priority="15" operator="lessThan">
      <formula>$B$29</formula>
    </cfRule>
  </conditionalFormatting>
  <conditionalFormatting sqref="C30">
    <cfRule type="cellIs" dxfId="279" priority="12" operator="lessThan">
      <formula>$B$30</formula>
    </cfRule>
  </conditionalFormatting>
  <conditionalFormatting sqref="C31">
    <cfRule type="cellIs" dxfId="278" priority="9" operator="lessThan">
      <formula>$B$31</formula>
    </cfRule>
  </conditionalFormatting>
  <conditionalFormatting sqref="C32">
    <cfRule type="cellIs" dxfId="277" priority="6" operator="lessThan">
      <formula>$B$32</formula>
    </cfRule>
  </conditionalFormatting>
  <conditionalFormatting sqref="C33">
    <cfRule type="cellIs" dxfId="276" priority="3" operator="lessThan">
      <formula>$B$33</formula>
    </cfRule>
  </conditionalFormatting>
  <conditionalFormatting sqref="D14">
    <cfRule type="cellIs" dxfId="275" priority="47" operator="lessThan">
      <formula>$C$14</formula>
    </cfRule>
  </conditionalFormatting>
  <conditionalFormatting sqref="D15">
    <cfRule type="cellIs" dxfId="274" priority="44" operator="lessThan">
      <formula>$C$15</formula>
    </cfRule>
  </conditionalFormatting>
  <conditionalFormatting sqref="D16">
    <cfRule type="cellIs" dxfId="273" priority="41" operator="lessThan">
      <formula>$C$16</formula>
    </cfRule>
  </conditionalFormatting>
  <conditionalFormatting sqref="D17">
    <cfRule type="cellIs" dxfId="272" priority="38" operator="lessThan">
      <formula>$C$17</formula>
    </cfRule>
  </conditionalFormatting>
  <conditionalFormatting sqref="D18">
    <cfRule type="cellIs" dxfId="271" priority="35" operator="lessThan">
      <formula>$C$18</formula>
    </cfRule>
  </conditionalFormatting>
  <conditionalFormatting sqref="D19">
    <cfRule type="cellIs" dxfId="270" priority="32" operator="lessThan">
      <formula>$C$19</formula>
    </cfRule>
  </conditionalFormatting>
  <conditionalFormatting sqref="D20">
    <cfRule type="cellIs" dxfId="269" priority="29" operator="lessThan">
      <formula>$C$20</formula>
    </cfRule>
  </conditionalFormatting>
  <conditionalFormatting sqref="D21">
    <cfRule type="cellIs" dxfId="268" priority="26" operator="lessThan">
      <formula>$C$21</formula>
    </cfRule>
  </conditionalFormatting>
  <conditionalFormatting sqref="D26">
    <cfRule type="cellIs" dxfId="267" priority="23" operator="lessThan">
      <formula>$C$26</formula>
    </cfRule>
  </conditionalFormatting>
  <conditionalFormatting sqref="D27">
    <cfRule type="cellIs" dxfId="266" priority="20" operator="lessThan">
      <formula>$C$27</formula>
    </cfRule>
  </conditionalFormatting>
  <conditionalFormatting sqref="D28">
    <cfRule type="cellIs" dxfId="265" priority="17" operator="lessThan">
      <formula>$C$28</formula>
    </cfRule>
  </conditionalFormatting>
  <conditionalFormatting sqref="D29">
    <cfRule type="cellIs" dxfId="264" priority="14" operator="lessThan">
      <formula>$C$29</formula>
    </cfRule>
  </conditionalFormatting>
  <conditionalFormatting sqref="D30">
    <cfRule type="cellIs" dxfId="263" priority="11" operator="lessThan">
      <formula>$C$30</formula>
    </cfRule>
  </conditionalFormatting>
  <conditionalFormatting sqref="D31">
    <cfRule type="cellIs" dxfId="262" priority="8" operator="lessThan">
      <formula>$C$31</formula>
    </cfRule>
  </conditionalFormatting>
  <conditionalFormatting sqref="D32">
    <cfRule type="cellIs" dxfId="261" priority="5" operator="lessThan">
      <formula>$C$32</formula>
    </cfRule>
  </conditionalFormatting>
  <conditionalFormatting sqref="D33">
    <cfRule type="cellIs" dxfId="260" priority="2" operator="lessThan">
      <formula>$C$33</formula>
    </cfRule>
  </conditionalFormatting>
  <conditionalFormatting sqref="E14">
    <cfRule type="cellIs" dxfId="259" priority="46" operator="lessThan">
      <formula>$D$14</formula>
    </cfRule>
  </conditionalFormatting>
  <conditionalFormatting sqref="E15">
    <cfRule type="cellIs" dxfId="258" priority="43" operator="lessThan">
      <formula>$D$15</formula>
    </cfRule>
  </conditionalFormatting>
  <conditionalFormatting sqref="E16">
    <cfRule type="cellIs" dxfId="257" priority="40" operator="lessThan">
      <formula>$D$16</formula>
    </cfRule>
  </conditionalFormatting>
  <conditionalFormatting sqref="E17">
    <cfRule type="cellIs" dxfId="256" priority="37" operator="lessThan">
      <formula>$D$17</formula>
    </cfRule>
  </conditionalFormatting>
  <conditionalFormatting sqref="E18">
    <cfRule type="cellIs" dxfId="255" priority="34" operator="lessThan">
      <formula>$D$18</formula>
    </cfRule>
  </conditionalFormatting>
  <conditionalFormatting sqref="E19">
    <cfRule type="cellIs" dxfId="254" priority="31" operator="lessThan">
      <formula>$D$19</formula>
    </cfRule>
  </conditionalFormatting>
  <conditionalFormatting sqref="E20">
    <cfRule type="cellIs" dxfId="253" priority="28" operator="lessThan">
      <formula>$D$20</formula>
    </cfRule>
  </conditionalFormatting>
  <conditionalFormatting sqref="E21">
    <cfRule type="cellIs" dxfId="252" priority="25" operator="lessThan">
      <formula>$D$21</formula>
    </cfRule>
  </conditionalFormatting>
  <conditionalFormatting sqref="E26">
    <cfRule type="cellIs" dxfId="251" priority="22" operator="lessThan">
      <formula>$D$26</formula>
    </cfRule>
  </conditionalFormatting>
  <conditionalFormatting sqref="E27">
    <cfRule type="cellIs" dxfId="250" priority="19" operator="lessThan">
      <formula>$D$27</formula>
    </cfRule>
  </conditionalFormatting>
  <conditionalFormatting sqref="E28">
    <cfRule type="cellIs" dxfId="249" priority="16" operator="lessThan">
      <formula>$D$28</formula>
    </cfRule>
  </conditionalFormatting>
  <conditionalFormatting sqref="E29">
    <cfRule type="cellIs" dxfId="248" priority="13" operator="lessThan">
      <formula>$D$29</formula>
    </cfRule>
  </conditionalFormatting>
  <conditionalFormatting sqref="E30">
    <cfRule type="cellIs" dxfId="247" priority="10" operator="lessThan">
      <formula>$D$30</formula>
    </cfRule>
  </conditionalFormatting>
  <conditionalFormatting sqref="E31">
    <cfRule type="cellIs" dxfId="246" priority="7" operator="lessThan">
      <formula>$D$31</formula>
    </cfRule>
  </conditionalFormatting>
  <conditionalFormatting sqref="E32">
    <cfRule type="cellIs" dxfId="245" priority="4" operator="lessThan">
      <formula>$D$32</formula>
    </cfRule>
  </conditionalFormatting>
  <conditionalFormatting sqref="E33">
    <cfRule type="cellIs" dxfId="244" priority="1" operator="lessThan">
      <formula>$D$33</formula>
    </cfRule>
  </conditionalFormatting>
  <pageMargins left="0.7" right="0.7" top="0.75" bottom="0.75" header="0.3" footer="0.3"/>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7634D-8E7F-4301-9689-801A2C797805}">
  <sheetPr>
    <pageSetUpPr fitToPage="1"/>
  </sheetPr>
  <dimension ref="A1:J31"/>
  <sheetViews>
    <sheetView workbookViewId="0">
      <selection activeCell="B1" sqref="B1"/>
    </sheetView>
  </sheetViews>
  <sheetFormatPr defaultColWidth="11.42578125" defaultRowHeight="15" x14ac:dyDescent="0.25"/>
  <cols>
    <col min="1" max="1" width="21.7109375" customWidth="1"/>
    <col min="2" max="2" width="17.28515625" customWidth="1"/>
    <col min="4" max="4" width="15.7109375" customWidth="1"/>
    <col min="5" max="5" width="13.5703125" customWidth="1"/>
    <col min="6" max="6" width="14.5703125" customWidth="1"/>
  </cols>
  <sheetData>
    <row r="1" spans="1:10" x14ac:dyDescent="0.25">
      <c r="A1" s="148"/>
      <c r="B1" s="148" t="s">
        <v>264</v>
      </c>
    </row>
    <row r="2" spans="1:10" x14ac:dyDescent="0.25">
      <c r="A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32.25" customHeight="1" x14ac:dyDescent="0.25">
      <c r="A5" s="148"/>
      <c r="B5" s="393" t="s">
        <v>266</v>
      </c>
      <c r="C5" s="394"/>
      <c r="D5" s="395" t="str">
        <f>Índex!A47</f>
        <v xml:space="preserve">PC05_Ind06. </v>
      </c>
      <c r="E5" s="391"/>
      <c r="F5" s="393" t="s">
        <v>267</v>
      </c>
      <c r="G5" s="394"/>
      <c r="H5" s="395" t="str">
        <f>Índex!B47</f>
        <v>Rendiment acadèmic de les sol·licituds d’avaluació única</v>
      </c>
      <c r="I5" s="390"/>
      <c r="J5" s="391"/>
    </row>
    <row r="6" spans="1:10" x14ac:dyDescent="0.25">
      <c r="A6" s="148"/>
      <c r="B6" s="393" t="s">
        <v>268</v>
      </c>
      <c r="C6" s="394"/>
      <c r="D6" s="396" t="str">
        <f>Índex!E47</f>
        <v>Rendiment igual al del grau</v>
      </c>
      <c r="E6" s="397"/>
      <c r="F6" s="393" t="s">
        <v>269</v>
      </c>
      <c r="G6" s="394"/>
      <c r="H6" s="395" t="s">
        <v>270</v>
      </c>
      <c r="I6" s="390"/>
      <c r="J6" s="391"/>
    </row>
    <row r="7" spans="1:10" ht="26.25" customHeight="1" x14ac:dyDescent="0.25">
      <c r="A7" s="148"/>
      <c r="B7" s="393" t="s">
        <v>271</v>
      </c>
      <c r="C7" s="394"/>
      <c r="D7" s="395" t="str">
        <f>Índex!C47</f>
        <v>Vicedeganat d'Estudis i  Programació</v>
      </c>
      <c r="E7" s="391"/>
      <c r="F7" s="393" t="s">
        <v>272</v>
      </c>
      <c r="G7" s="394"/>
      <c r="H7" s="395" t="str">
        <f>Índex!D47</f>
        <v>Responsable Gestió acadèmica</v>
      </c>
      <c r="I7" s="390"/>
      <c r="J7" s="391"/>
    </row>
    <row r="8" spans="1:10" ht="30" customHeight="1" x14ac:dyDescent="0.25">
      <c r="A8" s="148"/>
      <c r="B8" s="393" t="s">
        <v>273</v>
      </c>
      <c r="C8" s="394"/>
      <c r="D8" s="395" t="str">
        <f>Índex!G47</f>
        <v>PC05. Avaluació de l'estudiant</v>
      </c>
      <c r="E8" s="391"/>
      <c r="F8" s="393" t="s">
        <v>274</v>
      </c>
      <c r="G8" s="394"/>
      <c r="H8" s="395" t="s">
        <v>493</v>
      </c>
      <c r="I8" s="390"/>
      <c r="J8" s="391"/>
    </row>
    <row r="9" spans="1:10" x14ac:dyDescent="0.25">
      <c r="A9" s="148"/>
    </row>
    <row r="11" spans="1:10" ht="15.75" thickBot="1" x14ac:dyDescent="0.3"/>
    <row r="12" spans="1:10" ht="15.75" thickBot="1" x14ac:dyDescent="0.3">
      <c r="A12" s="484" t="s">
        <v>501</v>
      </c>
      <c r="B12" s="484"/>
      <c r="C12" s="484"/>
      <c r="D12" s="484"/>
      <c r="E12" s="484"/>
      <c r="F12" s="485"/>
    </row>
    <row r="13" spans="1:10" ht="43.5" thickBot="1" x14ac:dyDescent="0.3">
      <c r="A13" s="74" t="s">
        <v>323</v>
      </c>
      <c r="B13" s="75" t="s">
        <v>502</v>
      </c>
      <c r="C13" s="165" t="s">
        <v>503</v>
      </c>
      <c r="D13" s="165" t="s">
        <v>504</v>
      </c>
      <c r="E13" s="165" t="s">
        <v>505</v>
      </c>
      <c r="F13" s="165" t="s">
        <v>506</v>
      </c>
    </row>
    <row r="14" spans="1:10" ht="17.25" thickBot="1" x14ac:dyDescent="0.3">
      <c r="A14" s="76" t="s">
        <v>300</v>
      </c>
      <c r="B14" s="196">
        <v>0.92300000000000004</v>
      </c>
      <c r="C14" s="365">
        <v>3</v>
      </c>
      <c r="D14" s="365">
        <v>4</v>
      </c>
      <c r="E14" s="365">
        <v>1</v>
      </c>
      <c r="F14" s="193">
        <f>E14/D14</f>
        <v>0.25</v>
      </c>
    </row>
    <row r="15" spans="1:10" ht="17.25" thickBot="1" x14ac:dyDescent="0.3">
      <c r="A15" s="76" t="s">
        <v>301</v>
      </c>
      <c r="B15" s="196">
        <v>0.94499999999999995</v>
      </c>
      <c r="C15" s="365">
        <v>1</v>
      </c>
      <c r="D15" s="365">
        <v>2</v>
      </c>
      <c r="E15" s="365">
        <v>2</v>
      </c>
      <c r="F15" s="193">
        <f t="shared" ref="F15:F20" si="0">E15/D15</f>
        <v>1</v>
      </c>
    </row>
    <row r="16" spans="1:10" ht="17.25" thickBot="1" x14ac:dyDescent="0.3">
      <c r="A16" s="76" t="s">
        <v>302</v>
      </c>
      <c r="B16" s="196">
        <v>0.94699999999999995</v>
      </c>
      <c r="C16" s="365">
        <v>2</v>
      </c>
      <c r="D16" s="365">
        <v>3</v>
      </c>
      <c r="E16" s="365">
        <v>2</v>
      </c>
      <c r="F16" s="193">
        <f t="shared" si="0"/>
        <v>0.66666666666666663</v>
      </c>
    </row>
    <row r="17" spans="1:6" ht="16.5" x14ac:dyDescent="0.25">
      <c r="A17" s="76" t="s">
        <v>303</v>
      </c>
      <c r="B17" s="77"/>
      <c r="C17" s="365">
        <v>0</v>
      </c>
      <c r="D17" s="365">
        <v>0</v>
      </c>
      <c r="E17" s="365">
        <v>0</v>
      </c>
      <c r="F17" s="193" t="s">
        <v>296</v>
      </c>
    </row>
    <row r="18" spans="1:6" ht="33.75" thickBot="1" x14ac:dyDescent="0.3">
      <c r="A18" s="76" t="s">
        <v>325</v>
      </c>
      <c r="B18" s="196">
        <v>0.91700000000000004</v>
      </c>
      <c r="C18" s="365">
        <v>3</v>
      </c>
      <c r="D18" s="365">
        <v>8</v>
      </c>
      <c r="E18" s="365">
        <v>6</v>
      </c>
      <c r="F18" s="193">
        <f t="shared" si="0"/>
        <v>0.75</v>
      </c>
    </row>
    <row r="19" spans="1:6" ht="16.5" x14ac:dyDescent="0.25">
      <c r="A19" s="76" t="s">
        <v>305</v>
      </c>
      <c r="B19" s="77"/>
      <c r="C19" s="365">
        <v>0</v>
      </c>
      <c r="D19" s="365">
        <v>0</v>
      </c>
      <c r="E19" s="365">
        <v>0</v>
      </c>
      <c r="F19" s="193" t="s">
        <v>296</v>
      </c>
    </row>
    <row r="20" spans="1:6" ht="17.25" thickBot="1" x14ac:dyDescent="0.3">
      <c r="A20" s="76" t="s">
        <v>306</v>
      </c>
      <c r="B20" s="196">
        <v>0.94699999999999995</v>
      </c>
      <c r="C20" s="365">
        <v>1</v>
      </c>
      <c r="D20" s="365">
        <v>13</v>
      </c>
      <c r="E20" s="365">
        <v>0</v>
      </c>
      <c r="F20" s="193">
        <f t="shared" si="0"/>
        <v>0</v>
      </c>
    </row>
    <row r="21" spans="1:6" ht="15.75" x14ac:dyDescent="0.25">
      <c r="A21" s="81"/>
    </row>
    <row r="22" spans="1:6" ht="15.75" thickBot="1" x14ac:dyDescent="0.3"/>
    <row r="23" spans="1:6" ht="15.75" thickBot="1" x14ac:dyDescent="0.3">
      <c r="A23" s="487" t="s">
        <v>507</v>
      </c>
      <c r="B23" s="487"/>
      <c r="C23" s="487"/>
      <c r="D23" s="487"/>
      <c r="E23" s="487"/>
      <c r="F23" s="488"/>
    </row>
    <row r="24" spans="1:6" ht="29.25" thickBot="1" x14ac:dyDescent="0.3">
      <c r="A24" s="190" t="s">
        <v>323</v>
      </c>
      <c r="B24" s="165" t="s">
        <v>502</v>
      </c>
      <c r="C24" s="165" t="s">
        <v>503</v>
      </c>
      <c r="D24" s="165" t="s">
        <v>504</v>
      </c>
      <c r="E24" s="165" t="s">
        <v>508</v>
      </c>
      <c r="F24" s="165" t="s">
        <v>506</v>
      </c>
    </row>
    <row r="25" spans="1:6" ht="17.25" thickBot="1" x14ac:dyDescent="0.3">
      <c r="A25" s="191" t="s">
        <v>300</v>
      </c>
      <c r="B25" s="193">
        <v>0.92300000000000004</v>
      </c>
      <c r="C25" s="157">
        <v>3</v>
      </c>
      <c r="D25" s="157">
        <v>7</v>
      </c>
      <c r="E25" s="157">
        <v>4</v>
      </c>
      <c r="F25" s="192">
        <f>E25/D25</f>
        <v>0.5714285714285714</v>
      </c>
    </row>
    <row r="26" spans="1:6" ht="17.25" thickBot="1" x14ac:dyDescent="0.3">
      <c r="A26" s="191" t="s">
        <v>301</v>
      </c>
      <c r="B26" s="193">
        <v>0.94499999999999995</v>
      </c>
      <c r="C26" s="157">
        <v>2</v>
      </c>
      <c r="D26" s="157">
        <v>2</v>
      </c>
      <c r="E26" s="157">
        <v>1</v>
      </c>
      <c r="F26" s="192">
        <f t="shared" ref="F26:F31" si="1">E26/D26</f>
        <v>0.5</v>
      </c>
    </row>
    <row r="27" spans="1:6" ht="17.25" thickBot="1" x14ac:dyDescent="0.3">
      <c r="A27" s="191" t="s">
        <v>302</v>
      </c>
      <c r="B27" s="193">
        <v>0.94699999999999995</v>
      </c>
      <c r="C27" s="157">
        <v>3</v>
      </c>
      <c r="D27" s="157">
        <v>17</v>
      </c>
      <c r="E27" s="157">
        <v>3</v>
      </c>
      <c r="F27" s="192">
        <f t="shared" si="1"/>
        <v>0.17647058823529413</v>
      </c>
    </row>
    <row r="28" spans="1:6" ht="16.5" x14ac:dyDescent="0.25">
      <c r="A28" s="191" t="s">
        <v>303</v>
      </c>
      <c r="B28" s="157"/>
      <c r="C28" s="157">
        <v>0</v>
      </c>
      <c r="D28" s="157">
        <v>0</v>
      </c>
      <c r="E28" s="157">
        <v>0</v>
      </c>
      <c r="F28" s="192" t="s">
        <v>296</v>
      </c>
    </row>
    <row r="29" spans="1:6" ht="33.75" thickBot="1" x14ac:dyDescent="0.3">
      <c r="A29" s="191" t="s">
        <v>325</v>
      </c>
      <c r="B29" s="193">
        <v>0.91700000000000004</v>
      </c>
      <c r="C29" s="157">
        <v>1</v>
      </c>
      <c r="D29" s="157">
        <v>2</v>
      </c>
      <c r="E29" s="157">
        <v>2</v>
      </c>
      <c r="F29" s="192">
        <f t="shared" si="1"/>
        <v>1</v>
      </c>
    </row>
    <row r="30" spans="1:6" ht="17.25" thickBot="1" x14ac:dyDescent="0.3">
      <c r="A30" s="191" t="s">
        <v>305</v>
      </c>
      <c r="B30" s="157"/>
      <c r="C30" s="157">
        <v>5</v>
      </c>
      <c r="D30" s="157">
        <v>11</v>
      </c>
      <c r="E30" s="157">
        <v>4</v>
      </c>
      <c r="F30" s="192">
        <f t="shared" si="1"/>
        <v>0.36363636363636365</v>
      </c>
    </row>
    <row r="31" spans="1:6" ht="17.25" thickBot="1" x14ac:dyDescent="0.3">
      <c r="A31" s="191" t="s">
        <v>306</v>
      </c>
      <c r="B31" s="193">
        <v>0.94699999999999995</v>
      </c>
      <c r="C31" s="157">
        <v>1</v>
      </c>
      <c r="D31" s="157">
        <v>3</v>
      </c>
      <c r="E31" s="157">
        <v>0</v>
      </c>
      <c r="F31" s="192">
        <f t="shared" si="1"/>
        <v>0</v>
      </c>
    </row>
  </sheetData>
  <mergeCells count="20">
    <mergeCell ref="D8:E8"/>
    <mergeCell ref="F8:G8"/>
    <mergeCell ref="H8:J8"/>
    <mergeCell ref="A12:F12"/>
    <mergeCell ref="A23:F23"/>
    <mergeCell ref="B8:C8"/>
    <mergeCell ref="B3:D3"/>
    <mergeCell ref="E3:J3"/>
    <mergeCell ref="B5:C5"/>
    <mergeCell ref="D5:E5"/>
    <mergeCell ref="F5:G5"/>
    <mergeCell ref="H5:J5"/>
    <mergeCell ref="B6:C6"/>
    <mergeCell ref="D6:E6"/>
    <mergeCell ref="F6:G6"/>
    <mergeCell ref="H6:J6"/>
    <mergeCell ref="B7:C7"/>
    <mergeCell ref="D7:E7"/>
    <mergeCell ref="F7:G7"/>
    <mergeCell ref="H7:J7"/>
  </mergeCells>
  <conditionalFormatting sqref="F14">
    <cfRule type="cellIs" dxfId="243" priority="7" operator="lessThan">
      <formula>$B$14</formula>
    </cfRule>
  </conditionalFormatting>
  <conditionalFormatting sqref="F15">
    <cfRule type="cellIs" dxfId="242" priority="6" operator="lessThan">
      <formula>$B$15</formula>
    </cfRule>
  </conditionalFormatting>
  <conditionalFormatting sqref="F16">
    <cfRule type="cellIs" dxfId="241" priority="5" operator="lessThan">
      <formula>$B$16</formula>
    </cfRule>
  </conditionalFormatting>
  <conditionalFormatting sqref="F17">
    <cfRule type="cellIs" dxfId="240" priority="4" operator="lessThan">
      <formula>$B$17</formula>
    </cfRule>
  </conditionalFormatting>
  <conditionalFormatting sqref="F18">
    <cfRule type="cellIs" dxfId="239" priority="3" operator="lessThan">
      <formula>$B$18</formula>
    </cfRule>
  </conditionalFormatting>
  <conditionalFormatting sqref="F19">
    <cfRule type="cellIs" dxfId="238" priority="2" operator="lessThan">
      <formula>$B$19</formula>
    </cfRule>
  </conditionalFormatting>
  <conditionalFormatting sqref="F20">
    <cfRule type="cellIs" dxfId="237" priority="1" operator="lessThan">
      <formula>$B$20</formula>
    </cfRule>
  </conditionalFormatting>
  <hyperlinks>
    <hyperlink ref="B1" location="Índex!A1" display="Torna a l'índex" xr:uid="{966B2320-8CC6-4AFC-9D2A-493B2120DBAA}"/>
  </hyperlinks>
  <pageMargins left="0.7" right="0.7" top="0.75" bottom="0.75" header="0.3" footer="0.3"/>
  <pageSetup paperSize="9" scale="93" orientation="portrait" r:id="rId1"/>
  <legacy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5E0E7-C3C7-4EEB-9206-9B34FF1ADDD9}">
  <dimension ref="A1:J21"/>
  <sheetViews>
    <sheetView workbookViewId="0">
      <selection activeCell="B14" sqref="B14:G21"/>
    </sheetView>
  </sheetViews>
  <sheetFormatPr defaultColWidth="11.42578125" defaultRowHeight="15" x14ac:dyDescent="0.25"/>
  <cols>
    <col min="1" max="1" width="21.28515625" bestFit="1" customWidth="1"/>
    <col min="3" max="4" width="15.7109375" customWidth="1"/>
    <col min="10" max="10" width="15.425781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37.5" customHeight="1" x14ac:dyDescent="0.25">
      <c r="B5" s="393" t="s">
        <v>266</v>
      </c>
      <c r="C5" s="394"/>
      <c r="D5" s="395" t="str">
        <f>Índex!A48</f>
        <v xml:space="preserve">PC06_Ind01. </v>
      </c>
      <c r="E5" s="391"/>
      <c r="F5" s="393" t="s">
        <v>267</v>
      </c>
      <c r="G5" s="394"/>
      <c r="H5" s="395" t="str">
        <f>Índex!B48</f>
        <v>Nombre d’alumnat participant en un programa de mobilitat en un curs acadèmic (estudiants OUT i IN)</v>
      </c>
      <c r="I5" s="390"/>
      <c r="J5" s="391"/>
    </row>
    <row r="6" spans="1:10" ht="36" customHeight="1" x14ac:dyDescent="0.25">
      <c r="B6" s="393" t="s">
        <v>268</v>
      </c>
      <c r="C6" s="394"/>
      <c r="D6" s="396" t="str">
        <f>Índex!E48</f>
        <v>Mantenir o augmentar el nombre d’alumnat IN i OUT en el nostre programa de mobilitat</v>
      </c>
      <c r="E6" s="397"/>
      <c r="F6" s="393" t="s">
        <v>269</v>
      </c>
      <c r="G6" s="394"/>
      <c r="H6" s="395" t="s">
        <v>270</v>
      </c>
      <c r="I6" s="390"/>
      <c r="J6" s="391"/>
    </row>
    <row r="7" spans="1:10" ht="33.75" customHeight="1" x14ac:dyDescent="0.25">
      <c r="B7" s="393" t="s">
        <v>271</v>
      </c>
      <c r="C7" s="394"/>
      <c r="D7" s="395" t="str">
        <f>Índex!C48</f>
        <v>Vicedeganat de Mobilitat, Pràctiques i Promoció</v>
      </c>
      <c r="E7" s="391"/>
      <c r="F7" s="393" t="s">
        <v>272</v>
      </c>
      <c r="G7" s="394"/>
      <c r="H7" s="395" t="str">
        <f>Índex!D48</f>
        <v>Gestió d'intercanvis</v>
      </c>
      <c r="I7" s="390"/>
      <c r="J7" s="391"/>
    </row>
    <row r="8" spans="1:10" ht="27.75" customHeight="1" x14ac:dyDescent="0.25">
      <c r="B8" s="393" t="s">
        <v>273</v>
      </c>
      <c r="C8" s="394"/>
      <c r="D8" s="395" t="str">
        <f>Índex!G48</f>
        <v>PC06. Gestió de la mobilitat de l’alumnat, PTGAS i PDI</v>
      </c>
      <c r="E8" s="391"/>
      <c r="F8" s="393" t="s">
        <v>274</v>
      </c>
      <c r="G8" s="394"/>
      <c r="H8" s="395" t="s">
        <v>493</v>
      </c>
      <c r="I8" s="390"/>
      <c r="J8" s="391"/>
    </row>
    <row r="9" spans="1:10" x14ac:dyDescent="0.25">
      <c r="B9" s="148"/>
    </row>
    <row r="10" spans="1:10" ht="15.75" thickBot="1" x14ac:dyDescent="0.3"/>
    <row r="11" spans="1:10" ht="15.75" thickBot="1" x14ac:dyDescent="0.3">
      <c r="A11" s="421" t="s">
        <v>509</v>
      </c>
      <c r="B11" s="422"/>
      <c r="C11" s="422"/>
      <c r="D11" s="422"/>
      <c r="E11" s="422"/>
      <c r="F11" s="422"/>
      <c r="G11" s="423"/>
    </row>
    <row r="12" spans="1:10" ht="15.75" thickBot="1" x14ac:dyDescent="0.3">
      <c r="A12" s="82"/>
      <c r="B12" s="68" t="s">
        <v>276</v>
      </c>
      <c r="C12" s="69" t="s">
        <v>277</v>
      </c>
      <c r="D12" s="69" t="s">
        <v>278</v>
      </c>
      <c r="E12" s="68" t="s">
        <v>279</v>
      </c>
      <c r="F12" s="68" t="s">
        <v>280</v>
      </c>
      <c r="G12" s="180" t="s">
        <v>281</v>
      </c>
    </row>
    <row r="13" spans="1:10" ht="15.75" thickBot="1" x14ac:dyDescent="0.3">
      <c r="A13" s="83" t="s">
        <v>323</v>
      </c>
      <c r="B13" s="84" t="s">
        <v>510</v>
      </c>
      <c r="C13" s="85" t="s">
        <v>510</v>
      </c>
      <c r="D13" s="85" t="s">
        <v>510</v>
      </c>
      <c r="E13" s="84" t="s">
        <v>510</v>
      </c>
      <c r="F13" s="84" t="s">
        <v>510</v>
      </c>
      <c r="G13" s="181" t="s">
        <v>510</v>
      </c>
    </row>
    <row r="14" spans="1:10" ht="15.75" thickBot="1" x14ac:dyDescent="0.3">
      <c r="A14" s="50" t="s">
        <v>300</v>
      </c>
      <c r="B14" s="366">
        <v>8</v>
      </c>
      <c r="C14" s="271">
        <v>17</v>
      </c>
      <c r="D14" s="271">
        <v>20</v>
      </c>
      <c r="E14" s="366">
        <v>16</v>
      </c>
      <c r="F14" s="366">
        <v>22</v>
      </c>
      <c r="G14" s="367">
        <v>24</v>
      </c>
    </row>
    <row r="15" spans="1:10" ht="15.75" thickBot="1" x14ac:dyDescent="0.3">
      <c r="A15" s="50" t="s">
        <v>301</v>
      </c>
      <c r="B15" s="366">
        <v>34</v>
      </c>
      <c r="C15" s="271">
        <v>15</v>
      </c>
      <c r="D15" s="271">
        <v>26</v>
      </c>
      <c r="E15" s="366">
        <v>31</v>
      </c>
      <c r="F15" s="366">
        <v>29</v>
      </c>
      <c r="G15" s="367">
        <v>25</v>
      </c>
    </row>
    <row r="16" spans="1:10" ht="15.75" thickBot="1" x14ac:dyDescent="0.3">
      <c r="A16" s="50" t="s">
        <v>302</v>
      </c>
      <c r="B16" s="366">
        <v>11</v>
      </c>
      <c r="C16" s="271">
        <v>8</v>
      </c>
      <c r="D16" s="271">
        <v>23</v>
      </c>
      <c r="E16" s="366">
        <v>13</v>
      </c>
      <c r="F16" s="366">
        <v>6</v>
      </c>
      <c r="G16" s="367">
        <v>12</v>
      </c>
    </row>
    <row r="17" spans="1:7" ht="15.75" thickBot="1" x14ac:dyDescent="0.3">
      <c r="A17" s="50" t="s">
        <v>303</v>
      </c>
      <c r="B17" s="366">
        <v>15</v>
      </c>
      <c r="C17" s="271">
        <v>8</v>
      </c>
      <c r="D17" s="271">
        <v>18</v>
      </c>
      <c r="E17" s="366">
        <v>18</v>
      </c>
      <c r="F17" s="366">
        <v>22</v>
      </c>
      <c r="G17" s="367">
        <v>30</v>
      </c>
    </row>
    <row r="18" spans="1:7" ht="15.75" thickBot="1" x14ac:dyDescent="0.3">
      <c r="A18" s="50" t="s">
        <v>325</v>
      </c>
      <c r="B18" s="366">
        <v>21</v>
      </c>
      <c r="C18" s="271">
        <v>12</v>
      </c>
      <c r="D18" s="271">
        <v>30</v>
      </c>
      <c r="E18" s="366">
        <v>23</v>
      </c>
      <c r="F18" s="366">
        <v>27</v>
      </c>
      <c r="G18" s="367">
        <v>27</v>
      </c>
    </row>
    <row r="19" spans="1:7" ht="15.75" thickBot="1" x14ac:dyDescent="0.3">
      <c r="A19" s="50" t="s">
        <v>305</v>
      </c>
      <c r="B19" s="366">
        <v>17</v>
      </c>
      <c r="C19" s="271">
        <v>8</v>
      </c>
      <c r="D19" s="271">
        <v>12</v>
      </c>
      <c r="E19" s="366">
        <v>16</v>
      </c>
      <c r="F19" s="366">
        <v>18</v>
      </c>
      <c r="G19" s="367">
        <v>17</v>
      </c>
    </row>
    <row r="20" spans="1:7" ht="15.75" thickBot="1" x14ac:dyDescent="0.3">
      <c r="A20" s="50" t="s">
        <v>306</v>
      </c>
      <c r="B20" s="366">
        <v>9</v>
      </c>
      <c r="C20" s="271">
        <v>7</v>
      </c>
      <c r="D20" s="271">
        <v>6</v>
      </c>
      <c r="E20" s="366">
        <v>10</v>
      </c>
      <c r="F20" s="366">
        <v>9</v>
      </c>
      <c r="G20" s="367">
        <v>13</v>
      </c>
    </row>
    <row r="21" spans="1:7" ht="15.75" thickBot="1" x14ac:dyDescent="0.3">
      <c r="A21" s="50" t="s">
        <v>495</v>
      </c>
      <c r="B21" s="366">
        <f t="shared" ref="B21:G21" si="0">SUM(B14:B20)</f>
        <v>115</v>
      </c>
      <c r="C21" s="271">
        <f t="shared" si="0"/>
        <v>75</v>
      </c>
      <c r="D21" s="271">
        <f t="shared" si="0"/>
        <v>135</v>
      </c>
      <c r="E21" s="367">
        <f t="shared" si="0"/>
        <v>127</v>
      </c>
      <c r="F21" s="367">
        <f t="shared" si="0"/>
        <v>133</v>
      </c>
      <c r="G21" s="367">
        <f t="shared" si="0"/>
        <v>148</v>
      </c>
    </row>
  </sheetData>
  <mergeCells count="19">
    <mergeCell ref="A11:G11"/>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s>
  <phoneticPr fontId="15" type="noConversion"/>
  <conditionalFormatting sqref="C14">
    <cfRule type="cellIs" dxfId="236" priority="43" operator="lessThan">
      <formula>$B$14</formula>
    </cfRule>
  </conditionalFormatting>
  <conditionalFormatting sqref="C15">
    <cfRule type="cellIs" dxfId="235" priority="38" operator="lessThan">
      <formula>$B$15</formula>
    </cfRule>
  </conditionalFormatting>
  <conditionalFormatting sqref="C16">
    <cfRule type="cellIs" dxfId="234" priority="33" operator="lessThan">
      <formula>$B$16</formula>
    </cfRule>
  </conditionalFormatting>
  <conditionalFormatting sqref="C17">
    <cfRule type="cellIs" dxfId="233" priority="28" operator="lessThan">
      <formula>$B$17</formula>
    </cfRule>
  </conditionalFormatting>
  <conditionalFormatting sqref="C18">
    <cfRule type="cellIs" dxfId="232" priority="23" operator="lessThan">
      <formula>$B$18</formula>
    </cfRule>
  </conditionalFormatting>
  <conditionalFormatting sqref="C19">
    <cfRule type="cellIs" dxfId="231" priority="18" operator="lessThan">
      <formula>$B$19</formula>
    </cfRule>
  </conditionalFormatting>
  <conditionalFormatting sqref="C20">
    <cfRule type="cellIs" dxfId="230" priority="13" operator="lessThan">
      <formula>$B$20</formula>
    </cfRule>
  </conditionalFormatting>
  <conditionalFormatting sqref="C21">
    <cfRule type="cellIs" dxfId="229" priority="8" operator="lessThan">
      <formula>$B$21</formula>
    </cfRule>
  </conditionalFormatting>
  <conditionalFormatting sqref="D14">
    <cfRule type="cellIs" dxfId="228" priority="42" operator="lessThan">
      <formula>$C$14</formula>
    </cfRule>
  </conditionalFormatting>
  <conditionalFormatting sqref="D15">
    <cfRule type="cellIs" dxfId="227" priority="37" operator="lessThan">
      <formula>$C$15</formula>
    </cfRule>
  </conditionalFormatting>
  <conditionalFormatting sqref="D16">
    <cfRule type="cellIs" dxfId="226" priority="32" operator="lessThan">
      <formula>$C$16</formula>
    </cfRule>
  </conditionalFormatting>
  <conditionalFormatting sqref="D17">
    <cfRule type="cellIs" dxfId="225" priority="27" operator="lessThan">
      <formula>$C$17</formula>
    </cfRule>
  </conditionalFormatting>
  <conditionalFormatting sqref="D18">
    <cfRule type="cellIs" dxfId="224" priority="22" operator="lessThan">
      <formula>$C$18</formula>
    </cfRule>
  </conditionalFormatting>
  <conditionalFormatting sqref="D19">
    <cfRule type="cellIs" dxfId="223" priority="17" operator="lessThan">
      <formula>$C$19</formula>
    </cfRule>
  </conditionalFormatting>
  <conditionalFormatting sqref="D20">
    <cfRule type="cellIs" dxfId="222" priority="12" operator="lessThan">
      <formula>$C$20</formula>
    </cfRule>
  </conditionalFormatting>
  <conditionalFormatting sqref="D21">
    <cfRule type="cellIs" dxfId="221" priority="7" operator="lessThan">
      <formula>$C$21</formula>
    </cfRule>
  </conditionalFormatting>
  <conditionalFormatting sqref="E14">
    <cfRule type="cellIs" dxfId="220" priority="41" operator="lessThan">
      <formula>$D$14</formula>
    </cfRule>
  </conditionalFormatting>
  <conditionalFormatting sqref="E15">
    <cfRule type="cellIs" dxfId="219" priority="36" operator="lessThan">
      <formula>$D$15</formula>
    </cfRule>
  </conditionalFormatting>
  <conditionalFormatting sqref="E16">
    <cfRule type="cellIs" dxfId="218" priority="31" operator="lessThan">
      <formula>$D$16</formula>
    </cfRule>
  </conditionalFormatting>
  <conditionalFormatting sqref="E17">
    <cfRule type="cellIs" dxfId="217" priority="26" operator="lessThan">
      <formula>$D$17</formula>
    </cfRule>
  </conditionalFormatting>
  <conditionalFormatting sqref="E18">
    <cfRule type="cellIs" dxfId="216" priority="21" operator="lessThan">
      <formula>$D$18</formula>
    </cfRule>
  </conditionalFormatting>
  <conditionalFormatting sqref="E19">
    <cfRule type="cellIs" dxfId="215" priority="16" operator="lessThan">
      <formula>$D$19</formula>
    </cfRule>
  </conditionalFormatting>
  <conditionalFormatting sqref="E20">
    <cfRule type="cellIs" dxfId="214" priority="11" operator="lessThan">
      <formula>$D$20</formula>
    </cfRule>
  </conditionalFormatting>
  <conditionalFormatting sqref="E21">
    <cfRule type="cellIs" dxfId="213" priority="3" operator="lessThan">
      <formula>$D$21</formula>
    </cfRule>
  </conditionalFormatting>
  <conditionalFormatting sqref="F14">
    <cfRule type="cellIs" dxfId="212" priority="40" operator="lessThan">
      <formula>$E$14</formula>
    </cfRule>
  </conditionalFormatting>
  <conditionalFormatting sqref="F15">
    <cfRule type="cellIs" dxfId="211" priority="35" operator="lessThan">
      <formula>$E$15</formula>
    </cfRule>
  </conditionalFormatting>
  <conditionalFormatting sqref="F16">
    <cfRule type="cellIs" dxfId="210" priority="30" operator="lessThan">
      <formula>$E$16</formula>
    </cfRule>
  </conditionalFormatting>
  <conditionalFormatting sqref="F17">
    <cfRule type="cellIs" dxfId="209" priority="25" operator="lessThan">
      <formula>$E$17</formula>
    </cfRule>
  </conditionalFormatting>
  <conditionalFormatting sqref="F18">
    <cfRule type="cellIs" dxfId="208" priority="20" operator="lessThan">
      <formula>$E$18</formula>
    </cfRule>
  </conditionalFormatting>
  <conditionalFormatting sqref="F19">
    <cfRule type="cellIs" dxfId="207" priority="15" operator="lessThan">
      <formula>$E$19</formula>
    </cfRule>
  </conditionalFormatting>
  <conditionalFormatting sqref="F20">
    <cfRule type="cellIs" dxfId="206" priority="10" operator="lessThan">
      <formula>$E$20</formula>
    </cfRule>
  </conditionalFormatting>
  <conditionalFormatting sqref="F21">
    <cfRule type="cellIs" dxfId="205" priority="2" operator="lessThan">
      <formula>$E$21</formula>
    </cfRule>
  </conditionalFormatting>
  <conditionalFormatting sqref="G14">
    <cfRule type="cellIs" dxfId="204" priority="39" operator="lessThan">
      <formula>$F$14</formula>
    </cfRule>
  </conditionalFormatting>
  <conditionalFormatting sqref="G15">
    <cfRule type="cellIs" dxfId="203" priority="34" operator="lessThan">
      <formula>$F$15</formula>
    </cfRule>
  </conditionalFormatting>
  <conditionalFormatting sqref="G16">
    <cfRule type="cellIs" dxfId="202" priority="29" operator="lessThan">
      <formula>$F$16</formula>
    </cfRule>
  </conditionalFormatting>
  <conditionalFormatting sqref="G17">
    <cfRule type="cellIs" dxfId="201" priority="24" operator="lessThan">
      <formula>$F$17</formula>
    </cfRule>
  </conditionalFormatting>
  <conditionalFormatting sqref="G18">
    <cfRule type="cellIs" dxfId="200" priority="19" operator="lessThan">
      <formula>$F$18</formula>
    </cfRule>
  </conditionalFormatting>
  <conditionalFormatting sqref="G19">
    <cfRule type="cellIs" dxfId="199" priority="14" operator="lessThan">
      <formula>$F$19</formula>
    </cfRule>
  </conditionalFormatting>
  <conditionalFormatting sqref="G20">
    <cfRule type="cellIs" dxfId="198" priority="9" operator="lessThan">
      <formula>$F$20</formula>
    </cfRule>
  </conditionalFormatting>
  <conditionalFormatting sqref="G21">
    <cfRule type="cellIs" dxfId="197" priority="1" operator="lessThan">
      <formula>$F$21</formula>
    </cfRule>
  </conditionalFormatting>
  <hyperlinks>
    <hyperlink ref="B1" location="Índex!A1" display="Torna a l'índex" xr:uid="{064A5EFE-6E3B-41F8-87B3-D370C6EACB25}"/>
  </hyperlink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F89DA-1A51-4DEE-925F-D460B7388A3D}">
  <dimension ref="A1:J15"/>
  <sheetViews>
    <sheetView workbookViewId="0">
      <selection activeCell="B1" sqref="B1"/>
    </sheetView>
  </sheetViews>
  <sheetFormatPr defaultColWidth="11.42578125" defaultRowHeight="15" x14ac:dyDescent="0.25"/>
  <cols>
    <col min="1" max="1" width="18.85546875" customWidth="1"/>
    <col min="3" max="3" width="13.85546875" customWidth="1"/>
    <col min="5" max="5" width="15.7109375" customWidth="1"/>
    <col min="10" max="10" width="18.7109375" customWidth="1"/>
  </cols>
  <sheetData>
    <row r="1" spans="1:10" x14ac:dyDescent="0.25">
      <c r="A1" s="148"/>
      <c r="B1" s="148" t="s">
        <v>264</v>
      </c>
    </row>
    <row r="2" spans="1:10" x14ac:dyDescent="0.25">
      <c r="A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44.25" customHeight="1" x14ac:dyDescent="0.25">
      <c r="A5" s="148"/>
      <c r="B5" s="393" t="s">
        <v>266</v>
      </c>
      <c r="C5" s="394"/>
      <c r="D5" s="395" t="str">
        <f>Índex!A49</f>
        <v xml:space="preserve">PC06_Ind02. </v>
      </c>
      <c r="E5" s="391"/>
      <c r="F5" s="393" t="s">
        <v>267</v>
      </c>
      <c r="G5" s="394"/>
      <c r="H5" s="395" t="str">
        <f>Índex!B49</f>
        <v xml:space="preserve">Nombre de convenis de col·laboració interuniversitaris de mobilitat generals (UAB) i específics (Facultat de Biociències) </v>
      </c>
      <c r="I5" s="390"/>
      <c r="J5" s="391"/>
    </row>
    <row r="6" spans="1:10" ht="27" customHeight="1" x14ac:dyDescent="0.25">
      <c r="A6" s="148"/>
      <c r="B6" s="393" t="s">
        <v>268</v>
      </c>
      <c r="C6" s="394"/>
      <c r="D6" s="396" t="str">
        <f>Índex!E49</f>
        <v>Mantenir o augmentar la oferta de mobilitat</v>
      </c>
      <c r="E6" s="397"/>
      <c r="F6" s="393" t="s">
        <v>269</v>
      </c>
      <c r="G6" s="394"/>
      <c r="H6" s="395" t="s">
        <v>270</v>
      </c>
      <c r="I6" s="390"/>
      <c r="J6" s="391"/>
    </row>
    <row r="7" spans="1:10" ht="31.5" customHeight="1" x14ac:dyDescent="0.25">
      <c r="A7" s="148"/>
      <c r="B7" s="393" t="s">
        <v>271</v>
      </c>
      <c r="C7" s="394"/>
      <c r="D7" s="395" t="str">
        <f>Índex!C49</f>
        <v>Vicedeganat de Mobilitat, Pràctiques i Promoció</v>
      </c>
      <c r="E7" s="391"/>
      <c r="F7" s="393" t="s">
        <v>272</v>
      </c>
      <c r="G7" s="394"/>
      <c r="H7" s="395" t="str">
        <f>Índex!D49</f>
        <v>Gestió d'intercanvis</v>
      </c>
      <c r="I7" s="390"/>
      <c r="J7" s="391"/>
    </row>
    <row r="8" spans="1:10" ht="40.5" customHeight="1" x14ac:dyDescent="0.25">
      <c r="A8" s="148"/>
      <c r="B8" s="393" t="s">
        <v>273</v>
      </c>
      <c r="C8" s="394"/>
      <c r="D8" s="395" t="str">
        <f>Índex!G49</f>
        <v>PC06. Gestió de la mobilitat de l’alumnat, PTGAS i PDI</v>
      </c>
      <c r="E8" s="391"/>
      <c r="F8" s="393" t="s">
        <v>274</v>
      </c>
      <c r="G8" s="394"/>
      <c r="H8" s="395"/>
      <c r="I8" s="390"/>
      <c r="J8" s="391"/>
    </row>
    <row r="9" spans="1:10" x14ac:dyDescent="0.25">
      <c r="A9" s="148"/>
    </row>
    <row r="10" spans="1:10" ht="15.75" thickBot="1" x14ac:dyDescent="0.3"/>
    <row r="11" spans="1:10" ht="30" customHeight="1" thickBot="1" x14ac:dyDescent="0.3">
      <c r="B11" s="387" t="s">
        <v>511</v>
      </c>
      <c r="C11" s="403"/>
      <c r="D11" s="403"/>
      <c r="E11" s="403"/>
      <c r="F11" s="404"/>
    </row>
    <row r="12" spans="1:10" ht="16.5" thickBot="1" x14ac:dyDescent="0.3">
      <c r="A12" s="86"/>
      <c r="B12" s="33" t="s">
        <v>512</v>
      </c>
      <c r="C12" s="29" t="s">
        <v>513</v>
      </c>
      <c r="D12" s="29" t="s">
        <v>514</v>
      </c>
      <c r="E12" s="29" t="s">
        <v>280</v>
      </c>
      <c r="F12" s="230" t="s">
        <v>281</v>
      </c>
    </row>
    <row r="13" spans="1:10" ht="15.75" thickBot="1" x14ac:dyDescent="0.3">
      <c r="A13" s="87" t="s">
        <v>515</v>
      </c>
      <c r="B13" s="271">
        <v>69</v>
      </c>
      <c r="C13" s="271">
        <v>71</v>
      </c>
      <c r="D13" s="271">
        <v>67</v>
      </c>
      <c r="E13" s="271">
        <v>66</v>
      </c>
      <c r="F13" s="272"/>
    </row>
    <row r="14" spans="1:10" ht="15.75" thickBot="1" x14ac:dyDescent="0.3">
      <c r="A14" s="88" t="s">
        <v>516</v>
      </c>
      <c r="B14" s="271">
        <v>78</v>
      </c>
      <c r="C14" s="271">
        <v>80</v>
      </c>
      <c r="D14" s="271">
        <v>82</v>
      </c>
      <c r="E14" s="271">
        <v>86</v>
      </c>
      <c r="F14" s="272"/>
    </row>
    <row r="15" spans="1:10" ht="15.75" thickBot="1" x14ac:dyDescent="0.3">
      <c r="A15" s="89" t="s">
        <v>517</v>
      </c>
      <c r="B15" s="368">
        <f>SUM(B13:B14)</f>
        <v>147</v>
      </c>
      <c r="C15" s="368">
        <f>SUM(C13:C14)</f>
        <v>151</v>
      </c>
      <c r="D15" s="368">
        <f>SUM(D13:D14)</f>
        <v>149</v>
      </c>
      <c r="E15" s="368">
        <f>SUM(E13:E14)</f>
        <v>152</v>
      </c>
      <c r="F15" s="369">
        <f>SUM(F13:F14)</f>
        <v>0</v>
      </c>
    </row>
  </sheetData>
  <mergeCells count="19">
    <mergeCell ref="B11:F11"/>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s>
  <phoneticPr fontId="15" type="noConversion"/>
  <conditionalFormatting sqref="C13">
    <cfRule type="cellIs" dxfId="196" priority="4" operator="lessThan">
      <formula>$B$13</formula>
    </cfRule>
  </conditionalFormatting>
  <conditionalFormatting sqref="C14">
    <cfRule type="cellIs" dxfId="195" priority="8" operator="lessThan">
      <formula>$B$14</formula>
    </cfRule>
  </conditionalFormatting>
  <conditionalFormatting sqref="C15">
    <cfRule type="cellIs" dxfId="194" priority="12" operator="lessThan">
      <formula>$B$15</formula>
    </cfRule>
  </conditionalFormatting>
  <conditionalFormatting sqref="D13">
    <cfRule type="cellIs" dxfId="193" priority="3" operator="lessThan">
      <formula>$C$13</formula>
    </cfRule>
  </conditionalFormatting>
  <conditionalFormatting sqref="D14">
    <cfRule type="cellIs" dxfId="192" priority="7" operator="lessThan">
      <formula>$C$14</formula>
    </cfRule>
  </conditionalFormatting>
  <conditionalFormatting sqref="D15">
    <cfRule type="cellIs" dxfId="191" priority="11" operator="lessThan">
      <formula>$C$15</formula>
    </cfRule>
  </conditionalFormatting>
  <conditionalFormatting sqref="E13">
    <cfRule type="cellIs" dxfId="190" priority="2" operator="lessThan">
      <formula>$D$13</formula>
    </cfRule>
  </conditionalFormatting>
  <conditionalFormatting sqref="E14">
    <cfRule type="cellIs" dxfId="189" priority="6" operator="lessThan">
      <formula>$D$14</formula>
    </cfRule>
  </conditionalFormatting>
  <conditionalFormatting sqref="E15">
    <cfRule type="cellIs" dxfId="188" priority="10" operator="lessThan">
      <formula>$D$15</formula>
    </cfRule>
  </conditionalFormatting>
  <conditionalFormatting sqref="F13">
    <cfRule type="cellIs" dxfId="187" priority="1" operator="lessThan">
      <formula>$E$13</formula>
    </cfRule>
  </conditionalFormatting>
  <conditionalFormatting sqref="F14">
    <cfRule type="cellIs" dxfId="186" priority="5" operator="lessThan">
      <formula>$E$14</formula>
    </cfRule>
  </conditionalFormatting>
  <conditionalFormatting sqref="F15">
    <cfRule type="cellIs" dxfId="185" priority="9" operator="lessThan">
      <formula>$E$15</formula>
    </cfRule>
  </conditionalFormatting>
  <hyperlinks>
    <hyperlink ref="B1" location="Índex!A1" display="Torna a l'índex" xr:uid="{199F706E-63E1-419B-B083-14921CF85615}"/>
  </hyperlinks>
  <pageMargins left="0.7" right="0.7" top="0.75" bottom="0.75" header="0.3" footer="0.3"/>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DB82B-8C86-4A97-A48A-DFFD24E614E1}">
  <dimension ref="A1:J22"/>
  <sheetViews>
    <sheetView topLeftCell="E5" workbookViewId="0">
      <selection activeCell="H8" sqref="H8:J8"/>
    </sheetView>
  </sheetViews>
  <sheetFormatPr defaultColWidth="11.42578125" defaultRowHeight="15" x14ac:dyDescent="0.25"/>
  <cols>
    <col min="1" max="1" width="22.7109375" customWidth="1"/>
    <col min="3" max="3" width="13.5703125" customWidth="1"/>
    <col min="4" max="4" width="15.7109375" customWidth="1"/>
    <col min="10" max="10" width="19.85546875" customWidth="1"/>
  </cols>
  <sheetData>
    <row r="1" spans="1:10" x14ac:dyDescent="0.25">
      <c r="A1" s="148"/>
      <c r="B1" s="148" t="s">
        <v>264</v>
      </c>
    </row>
    <row r="2" spans="1:10" x14ac:dyDescent="0.25">
      <c r="A2" s="148"/>
      <c r="B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41.25" customHeight="1" x14ac:dyDescent="0.25">
      <c r="A5" s="148"/>
      <c r="B5" s="393" t="s">
        <v>266</v>
      </c>
      <c r="C5" s="394"/>
      <c r="D5" s="395" t="str">
        <f>Índex!A50</f>
        <v xml:space="preserve">PC06_Ind03. </v>
      </c>
      <c r="E5" s="391"/>
      <c r="F5" s="393" t="s">
        <v>267</v>
      </c>
      <c r="G5" s="394"/>
      <c r="H5" s="395" t="str">
        <f>Índex!B50</f>
        <v>Valoració mitjana a l’afirmació “Les accions de mobilitat que he realitzat han estat rellevants per al meu aprenentatge” (persones recent titulades)</v>
      </c>
      <c r="I5" s="390"/>
      <c r="J5" s="391"/>
    </row>
    <row r="6" spans="1:10" ht="29.25" customHeight="1" x14ac:dyDescent="0.25">
      <c r="A6" s="148"/>
      <c r="B6" s="393" t="s">
        <v>268</v>
      </c>
      <c r="C6" s="394"/>
      <c r="D6" s="396" t="str">
        <f>Índex!E50</f>
        <v xml:space="preserve">&gt; a 3,75 i superior a la mitjana de la UAB </v>
      </c>
      <c r="E6" s="397"/>
      <c r="F6" s="393" t="s">
        <v>269</v>
      </c>
      <c r="G6" s="394"/>
      <c r="H6" s="395" t="s">
        <v>270</v>
      </c>
      <c r="I6" s="390"/>
      <c r="J6" s="391"/>
    </row>
    <row r="7" spans="1:10" ht="33" customHeight="1" x14ac:dyDescent="0.25">
      <c r="A7" s="148"/>
      <c r="B7" s="393" t="s">
        <v>271</v>
      </c>
      <c r="C7" s="394"/>
      <c r="D7" s="395" t="str">
        <f>Índex!C50</f>
        <v>Vicedeganat de Mobilitat, Pràctiques i Promoció</v>
      </c>
      <c r="E7" s="391"/>
      <c r="F7" s="393" t="s">
        <v>272</v>
      </c>
      <c r="G7" s="394"/>
      <c r="H7" s="395" t="str">
        <f>Índex!D50</f>
        <v>Gestió de qualitat</v>
      </c>
      <c r="I7" s="390"/>
      <c r="J7" s="391"/>
    </row>
    <row r="8" spans="1:10" ht="63" customHeight="1" x14ac:dyDescent="0.25">
      <c r="A8" s="148"/>
      <c r="B8" s="393" t="s">
        <v>273</v>
      </c>
      <c r="C8" s="394"/>
      <c r="D8" s="395" t="str">
        <f>Índex!G50</f>
        <v>PC06. Gestió de la mobilitat de l’alumnat, PTGAS i PDI</v>
      </c>
      <c r="E8" s="391"/>
      <c r="F8" s="393" t="s">
        <v>274</v>
      </c>
      <c r="G8" s="394"/>
      <c r="H8" s="395" t="s">
        <v>321</v>
      </c>
      <c r="I8" s="390"/>
      <c r="J8" s="391"/>
    </row>
    <row r="9" spans="1:10" x14ac:dyDescent="0.25">
      <c r="A9" s="148"/>
    </row>
    <row r="11" spans="1:10" ht="15.75" thickBot="1" x14ac:dyDescent="0.3"/>
    <row r="12" spans="1:10" ht="32.25" customHeight="1" thickBot="1" x14ac:dyDescent="0.3">
      <c r="A12" s="405" t="s">
        <v>518</v>
      </c>
      <c r="B12" s="407"/>
      <c r="C12" s="407"/>
      <c r="D12" s="407"/>
      <c r="E12" s="407"/>
      <c r="F12" s="407"/>
      <c r="G12" s="407"/>
      <c r="H12" s="406"/>
    </row>
    <row r="13" spans="1:10" ht="15.75" thickBot="1" x14ac:dyDescent="0.3">
      <c r="A13" s="90" t="s">
        <v>323</v>
      </c>
      <c r="B13" s="91" t="s">
        <v>317</v>
      </c>
      <c r="C13" s="91" t="s">
        <v>318</v>
      </c>
      <c r="D13" s="91" t="s">
        <v>276</v>
      </c>
      <c r="E13" s="91" t="s">
        <v>278</v>
      </c>
      <c r="F13" s="91" t="s">
        <v>279</v>
      </c>
      <c r="G13" s="11" t="s">
        <v>280</v>
      </c>
      <c r="H13" s="154" t="s">
        <v>281</v>
      </c>
    </row>
    <row r="14" spans="1:10" ht="15.75" thickBot="1" x14ac:dyDescent="0.3">
      <c r="A14" s="50" t="s">
        <v>300</v>
      </c>
      <c r="B14" s="309">
        <v>3.91</v>
      </c>
      <c r="C14" s="309">
        <v>3.5</v>
      </c>
      <c r="D14" s="309">
        <v>3.27</v>
      </c>
      <c r="E14" s="309">
        <v>3.5</v>
      </c>
      <c r="F14" s="309">
        <v>4.0599999999999996</v>
      </c>
      <c r="G14" s="268">
        <v>4.8</v>
      </c>
      <c r="H14" s="268" t="s">
        <v>324</v>
      </c>
    </row>
    <row r="15" spans="1:10" ht="15.75" thickBot="1" x14ac:dyDescent="0.3">
      <c r="A15" s="50" t="s">
        <v>301</v>
      </c>
      <c r="B15" s="309">
        <v>4.67</v>
      </c>
      <c r="C15" s="309">
        <v>3</v>
      </c>
      <c r="D15" s="309">
        <v>3.75</v>
      </c>
      <c r="E15" s="309">
        <v>4.33</v>
      </c>
      <c r="F15" s="309">
        <v>4.5</v>
      </c>
      <c r="G15" s="268">
        <v>4.2300000000000004</v>
      </c>
      <c r="H15" s="268" t="s">
        <v>324</v>
      </c>
    </row>
    <row r="16" spans="1:10" ht="15.75" thickBot="1" x14ac:dyDescent="0.3">
      <c r="A16" s="50" t="s">
        <v>302</v>
      </c>
      <c r="B16" s="309">
        <v>3.57</v>
      </c>
      <c r="C16" s="309">
        <v>2.7</v>
      </c>
      <c r="D16" s="309" t="s">
        <v>324</v>
      </c>
      <c r="E16" s="309">
        <v>4.4400000000000004</v>
      </c>
      <c r="F16" s="309">
        <v>4.38</v>
      </c>
      <c r="G16" s="268">
        <v>3.83</v>
      </c>
      <c r="H16" s="268" t="s">
        <v>324</v>
      </c>
    </row>
    <row r="17" spans="1:8" ht="15.75" thickBot="1" x14ac:dyDescent="0.3">
      <c r="A17" s="50" t="s">
        <v>303</v>
      </c>
      <c r="B17" s="309">
        <v>3.22</v>
      </c>
      <c r="C17" s="309">
        <v>3.88</v>
      </c>
      <c r="D17" s="309">
        <v>3.89</v>
      </c>
      <c r="E17" s="309">
        <v>3.78</v>
      </c>
      <c r="F17" s="309">
        <v>3.72</v>
      </c>
      <c r="G17" s="268">
        <v>3.89</v>
      </c>
      <c r="H17" s="268" t="s">
        <v>324</v>
      </c>
    </row>
    <row r="18" spans="1:8" ht="15.75" thickBot="1" x14ac:dyDescent="0.3">
      <c r="A18" s="50" t="s">
        <v>325</v>
      </c>
      <c r="B18" s="309">
        <v>3.55</v>
      </c>
      <c r="C18" s="309">
        <v>3.82</v>
      </c>
      <c r="D18" s="309">
        <v>4.33</v>
      </c>
      <c r="E18" s="309">
        <v>3.92</v>
      </c>
      <c r="F18" s="309">
        <v>4</v>
      </c>
      <c r="G18" s="268">
        <v>4.07</v>
      </c>
      <c r="H18" s="268" t="s">
        <v>324</v>
      </c>
    </row>
    <row r="19" spans="1:8" ht="15.75" thickBot="1" x14ac:dyDescent="0.3">
      <c r="A19" s="50" t="s">
        <v>305</v>
      </c>
      <c r="B19" s="309">
        <v>3.43</v>
      </c>
      <c r="C19" s="309">
        <v>3.2</v>
      </c>
      <c r="D19" s="309">
        <v>4.1100000000000003</v>
      </c>
      <c r="E19" s="309">
        <v>3.67</v>
      </c>
      <c r="F19" s="309">
        <v>4.2</v>
      </c>
      <c r="G19" s="268">
        <v>3.85</v>
      </c>
      <c r="H19" s="268" t="s">
        <v>324</v>
      </c>
    </row>
    <row r="20" spans="1:8" ht="15.75" thickBot="1" x14ac:dyDescent="0.3">
      <c r="A20" s="50" t="s">
        <v>306</v>
      </c>
      <c r="B20" s="309">
        <v>3.22</v>
      </c>
      <c r="C20" s="309">
        <v>3.3</v>
      </c>
      <c r="D20" s="309">
        <v>4.5</v>
      </c>
      <c r="E20" s="309">
        <v>3.35</v>
      </c>
      <c r="F20" s="309">
        <v>4.21</v>
      </c>
      <c r="G20" s="268">
        <v>3.67</v>
      </c>
      <c r="H20" s="268" t="s">
        <v>324</v>
      </c>
    </row>
    <row r="21" spans="1:8" ht="15.75" thickBot="1" x14ac:dyDescent="0.3">
      <c r="A21" s="92" t="s">
        <v>326</v>
      </c>
      <c r="B21" s="370">
        <v>3.64</v>
      </c>
      <c r="C21" s="370">
        <v>3.42</v>
      </c>
      <c r="D21" s="370">
        <v>3.84</v>
      </c>
      <c r="E21" s="370">
        <v>3.86</v>
      </c>
      <c r="F21" s="370">
        <v>4.1100000000000003</v>
      </c>
      <c r="G21" s="371">
        <v>4</v>
      </c>
      <c r="H21" s="268" t="s">
        <v>324</v>
      </c>
    </row>
    <row r="22" spans="1:8" ht="15.75" thickBot="1" x14ac:dyDescent="0.3">
      <c r="A22" s="92" t="s">
        <v>327</v>
      </c>
      <c r="B22" s="370">
        <v>3.23</v>
      </c>
      <c r="C22" s="370">
        <v>3.11</v>
      </c>
      <c r="D22" s="370">
        <v>3.22</v>
      </c>
      <c r="E22" s="370">
        <v>3.58</v>
      </c>
      <c r="F22" s="370">
        <v>3.77</v>
      </c>
      <c r="G22" s="371">
        <v>3.74</v>
      </c>
      <c r="H22" s="268" t="s">
        <v>324</v>
      </c>
    </row>
  </sheetData>
  <mergeCells count="19">
    <mergeCell ref="A12:H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B21">
    <cfRule type="cellIs" dxfId="184" priority="14" operator="lessThan">
      <formula>$B$22</formula>
    </cfRule>
  </conditionalFormatting>
  <conditionalFormatting sqref="B14:H21">
    <cfRule type="cellIs" dxfId="183" priority="1" operator="lessThan">
      <formula>3.75</formula>
    </cfRule>
  </conditionalFormatting>
  <conditionalFormatting sqref="C14:C21">
    <cfRule type="cellIs" dxfId="182" priority="13" operator="lessThan">
      <formula>$C$22</formula>
    </cfRule>
  </conditionalFormatting>
  <conditionalFormatting sqref="D14:D21">
    <cfRule type="cellIs" dxfId="181" priority="12" operator="lessThan">
      <formula>$D$22</formula>
    </cfRule>
  </conditionalFormatting>
  <conditionalFormatting sqref="E14:E21">
    <cfRule type="cellIs" dxfId="180" priority="11" operator="lessThan">
      <formula>$E$22</formula>
    </cfRule>
  </conditionalFormatting>
  <conditionalFormatting sqref="F14:F21">
    <cfRule type="cellIs" dxfId="179" priority="10" operator="lessThan">
      <formula>$F$22</formula>
    </cfRule>
  </conditionalFormatting>
  <conditionalFormatting sqref="G14:G21">
    <cfRule type="cellIs" dxfId="178" priority="9" operator="lessThan">
      <formula>$G$22</formula>
    </cfRule>
  </conditionalFormatting>
  <conditionalFormatting sqref="H14:H21">
    <cfRule type="cellIs" dxfId="177" priority="8" operator="lessThan">
      <formula>$H$22</formula>
    </cfRule>
  </conditionalFormatting>
  <hyperlinks>
    <hyperlink ref="B1" location="Índex!A1" display="Torna a l'índex" xr:uid="{1377F0C4-233B-4D95-A66C-02239641B5B4}"/>
  </hyperlinks>
  <pageMargins left="0.7" right="0.7" top="0.75" bottom="0.75" header="0.3" footer="0.3"/>
  <legacy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173C0-649C-492B-908C-252CBC7E245B}">
  <dimension ref="A1:J14"/>
  <sheetViews>
    <sheetView workbookViewId="0">
      <selection activeCell="B13" sqref="B13:B14"/>
    </sheetView>
  </sheetViews>
  <sheetFormatPr defaultColWidth="11.42578125" defaultRowHeight="15" x14ac:dyDescent="0.25"/>
  <cols>
    <col min="1" max="1" width="16.5703125" customWidth="1"/>
    <col min="2" max="2" width="9.85546875" bestFit="1" customWidth="1"/>
    <col min="3" max="3" width="18.42578125" customWidth="1"/>
    <col min="4" max="4" width="15.42578125" customWidth="1"/>
  </cols>
  <sheetData>
    <row r="1" spans="1:10" x14ac:dyDescent="0.25">
      <c r="A1" s="148"/>
      <c r="B1" s="148" t="s">
        <v>264</v>
      </c>
    </row>
    <row r="2" spans="1:10" x14ac:dyDescent="0.25">
      <c r="A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30.75" customHeight="1" x14ac:dyDescent="0.25">
      <c r="A5" s="148"/>
      <c r="B5" s="393" t="s">
        <v>266</v>
      </c>
      <c r="C5" s="394"/>
      <c r="D5" s="395" t="str">
        <f>Índex!A51</f>
        <v xml:space="preserve">PC06_Ind04. </v>
      </c>
      <c r="E5" s="391"/>
      <c r="F5" s="393" t="s">
        <v>267</v>
      </c>
      <c r="G5" s="394"/>
      <c r="H5" s="395" t="str">
        <f>Índex!B51</f>
        <v>Nombre d’alumnes que han sol·licitat la International track</v>
      </c>
      <c r="I5" s="390"/>
      <c r="J5" s="391"/>
    </row>
    <row r="6" spans="1:10" ht="39.75" customHeight="1" x14ac:dyDescent="0.25">
      <c r="A6" s="148"/>
      <c r="B6" s="393" t="s">
        <v>268</v>
      </c>
      <c r="C6" s="394"/>
      <c r="D6" s="396" t="str">
        <f>Índex!E51</f>
        <v>Omplir les 5 places del Track cada curs, amb una altra demanda de sol·licituds</v>
      </c>
      <c r="E6" s="397"/>
      <c r="F6" s="393" t="s">
        <v>269</v>
      </c>
      <c r="G6" s="394"/>
      <c r="H6" s="395" t="s">
        <v>270</v>
      </c>
      <c r="I6" s="390"/>
      <c r="J6" s="391"/>
    </row>
    <row r="7" spans="1:10" ht="26.25" customHeight="1" x14ac:dyDescent="0.25">
      <c r="A7" s="148"/>
      <c r="B7" s="393" t="s">
        <v>271</v>
      </c>
      <c r="C7" s="394"/>
      <c r="D7" s="395" t="str">
        <f>Índex!C51</f>
        <v>Vicedeganat de Mobilitat, Pràctiques i Promoció</v>
      </c>
      <c r="E7" s="391"/>
      <c r="F7" s="393" t="s">
        <v>272</v>
      </c>
      <c r="G7" s="394"/>
      <c r="H7" s="395" t="str">
        <f>Índex!D51</f>
        <v>Secretari o Secretaria del Deganat</v>
      </c>
      <c r="I7" s="390"/>
      <c r="J7" s="391"/>
    </row>
    <row r="8" spans="1:10" ht="29.25" customHeight="1" x14ac:dyDescent="0.25">
      <c r="A8" s="148"/>
      <c r="B8" s="393" t="s">
        <v>273</v>
      </c>
      <c r="C8" s="394"/>
      <c r="D8" s="395" t="str">
        <f>Índex!G51</f>
        <v>PC06. Gestió de la mobilitat de l’alumnat, PTGAS i PDI</v>
      </c>
      <c r="E8" s="391"/>
      <c r="F8" s="393" t="s">
        <v>274</v>
      </c>
      <c r="G8" s="394"/>
      <c r="H8" s="395"/>
      <c r="I8" s="390"/>
      <c r="J8" s="391"/>
    </row>
    <row r="9" spans="1:10" x14ac:dyDescent="0.25">
      <c r="A9" s="148"/>
    </row>
    <row r="11" spans="1:10" ht="15.75" thickBot="1" x14ac:dyDescent="0.3"/>
    <row r="12" spans="1:10" ht="42.75" customHeight="1" thickBot="1" x14ac:dyDescent="0.3">
      <c r="A12" s="387" t="s">
        <v>519</v>
      </c>
      <c r="B12" s="404"/>
    </row>
    <row r="13" spans="1:10" ht="15.75" thickBot="1" x14ac:dyDescent="0.3">
      <c r="A13" s="33" t="s">
        <v>280</v>
      </c>
      <c r="B13" s="224" t="s">
        <v>281</v>
      </c>
    </row>
    <row r="14" spans="1:10" ht="15.75" thickBot="1" x14ac:dyDescent="0.3">
      <c r="A14" s="276">
        <v>1</v>
      </c>
      <c r="B14" s="372"/>
    </row>
  </sheetData>
  <mergeCells count="19">
    <mergeCell ref="A12:B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B14">
    <cfRule type="cellIs" dxfId="176" priority="1" operator="lessThan">
      <formula>5</formula>
    </cfRule>
  </conditionalFormatting>
  <hyperlinks>
    <hyperlink ref="B1" location="Índex!A1" display="Torna a l'índex" xr:uid="{CF776B5C-302D-4B3B-8A73-0EB6091F1A8A}"/>
  </hyperlink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4C02F-3B34-437D-9C86-AA67ABD0F0A3}">
  <dimension ref="A1:J15"/>
  <sheetViews>
    <sheetView topLeftCell="A2" workbookViewId="0">
      <selection activeCell="B12" sqref="B12:F12"/>
    </sheetView>
  </sheetViews>
  <sheetFormatPr defaultColWidth="11.42578125" defaultRowHeight="15" x14ac:dyDescent="0.25"/>
  <cols>
    <col min="1" max="1" width="20.7109375" customWidth="1"/>
    <col min="3" max="3" width="13.85546875" customWidth="1"/>
    <col min="4" max="4" width="15.7109375" customWidth="1"/>
    <col min="10" max="10" width="13.8554687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30.75" customHeight="1" x14ac:dyDescent="0.25">
      <c r="B5" s="393" t="s">
        <v>266</v>
      </c>
      <c r="C5" s="394"/>
      <c r="D5" s="395" t="str">
        <f>Índex!A52</f>
        <v xml:space="preserve">PC06_Ind05. </v>
      </c>
      <c r="E5" s="391"/>
      <c r="F5" s="393" t="s">
        <v>267</v>
      </c>
      <c r="G5" s="394"/>
      <c r="H5" s="395" t="str">
        <f>Índex!B52</f>
        <v>Nombre de PDI i PTGAS que han participat en programes de mobilitat</v>
      </c>
      <c r="I5" s="390"/>
      <c r="J5" s="391"/>
    </row>
    <row r="6" spans="1:10" ht="31.5" customHeight="1" x14ac:dyDescent="0.25">
      <c r="B6" s="393" t="s">
        <v>268</v>
      </c>
      <c r="C6" s="394"/>
      <c r="D6" s="396" t="str">
        <f>Índex!E52</f>
        <v>Incentivar la mobilitat en aquests col·lectius</v>
      </c>
      <c r="E6" s="397"/>
      <c r="F6" s="393" t="s">
        <v>269</v>
      </c>
      <c r="G6" s="394"/>
      <c r="H6" s="395" t="s">
        <v>270</v>
      </c>
      <c r="I6" s="390"/>
      <c r="J6" s="391"/>
    </row>
    <row r="7" spans="1:10" ht="30" customHeight="1" x14ac:dyDescent="0.25">
      <c r="B7" s="393" t="s">
        <v>271</v>
      </c>
      <c r="C7" s="394"/>
      <c r="D7" s="395" t="str">
        <f>Índex!C52</f>
        <v>Vicedeganat de Mobilitat, Pràctiques i Promoció</v>
      </c>
      <c r="E7" s="391"/>
      <c r="F7" s="393" t="s">
        <v>272</v>
      </c>
      <c r="G7" s="394"/>
      <c r="H7" s="395" t="str">
        <f>Índex!D52</f>
        <v>Gestió d'intercanvis</v>
      </c>
      <c r="I7" s="390"/>
      <c r="J7" s="391"/>
    </row>
    <row r="8" spans="1:10" ht="24.75" customHeight="1" x14ac:dyDescent="0.25">
      <c r="B8" s="393" t="s">
        <v>273</v>
      </c>
      <c r="C8" s="394"/>
      <c r="D8" s="395" t="str">
        <f>Índex!G52</f>
        <v>PC06. Gestió de la mobilitat de l’alumnat, PTGAS i PDI</v>
      </c>
      <c r="E8" s="391"/>
      <c r="F8" s="393" t="s">
        <v>274</v>
      </c>
      <c r="G8" s="394"/>
      <c r="H8" s="395"/>
      <c r="I8" s="390"/>
      <c r="J8" s="391"/>
    </row>
    <row r="9" spans="1:10" x14ac:dyDescent="0.25">
      <c r="B9" s="148"/>
    </row>
    <row r="11" spans="1:10" ht="15.75" thickBot="1" x14ac:dyDescent="0.3"/>
    <row r="12" spans="1:10" ht="27" customHeight="1" thickBot="1" x14ac:dyDescent="0.3">
      <c r="B12" s="489" t="s">
        <v>162</v>
      </c>
      <c r="C12" s="489"/>
      <c r="D12" s="489"/>
      <c r="E12" s="489"/>
      <c r="F12" s="489"/>
    </row>
    <row r="13" spans="1:10" ht="16.5" thickBot="1" x14ac:dyDescent="0.3">
      <c r="A13" s="86"/>
      <c r="B13" s="33" t="s">
        <v>512</v>
      </c>
      <c r="C13" s="33" t="s">
        <v>513</v>
      </c>
      <c r="D13" s="33" t="s">
        <v>520</v>
      </c>
      <c r="E13" s="33" t="s">
        <v>280</v>
      </c>
      <c r="F13" s="224" t="s">
        <v>281</v>
      </c>
    </row>
    <row r="14" spans="1:10" ht="15.75" thickBot="1" x14ac:dyDescent="0.3">
      <c r="A14" s="93" t="s">
        <v>521</v>
      </c>
      <c r="B14" s="340">
        <v>0</v>
      </c>
      <c r="C14" s="340">
        <v>1</v>
      </c>
      <c r="D14" s="340">
        <v>1</v>
      </c>
      <c r="E14" s="340">
        <v>0</v>
      </c>
      <c r="F14" s="341"/>
    </row>
    <row r="15" spans="1:10" ht="15.75" thickBot="1" x14ac:dyDescent="0.3">
      <c r="A15" s="94" t="s">
        <v>522</v>
      </c>
      <c r="B15" s="340">
        <v>0</v>
      </c>
      <c r="C15" s="340">
        <v>0</v>
      </c>
      <c r="D15" s="340">
        <v>1</v>
      </c>
      <c r="E15" s="340">
        <v>2</v>
      </c>
      <c r="F15" s="341"/>
    </row>
  </sheetData>
  <mergeCells count="19">
    <mergeCell ref="B12:F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hyperlinks>
    <hyperlink ref="B1" location="Índex!A1" display="Torna a l'índex" xr:uid="{10A5796A-7703-4BDB-AE47-B631ECFAC5F6}"/>
  </hyperlink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B1CB1-8064-4DDE-AEE3-8CDDD1B31529}">
  <dimension ref="A1:J50"/>
  <sheetViews>
    <sheetView topLeftCell="A6" workbookViewId="0">
      <selection activeCell="A21" sqref="A21:G21"/>
    </sheetView>
  </sheetViews>
  <sheetFormatPr defaultColWidth="11.42578125" defaultRowHeight="15" x14ac:dyDescent="0.25"/>
  <cols>
    <col min="1" max="1" width="20.7109375" customWidth="1"/>
    <col min="2" max="2" width="14.42578125" customWidth="1"/>
    <col min="3" max="3" width="11.7109375" customWidth="1"/>
    <col min="4" max="4" width="15.7109375" customWidth="1"/>
    <col min="5" max="5" width="17.42578125" customWidth="1"/>
    <col min="7" max="7" width="13.425781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30.75" customHeight="1" x14ac:dyDescent="0.25">
      <c r="B5" s="393" t="s">
        <v>266</v>
      </c>
      <c r="C5" s="394"/>
      <c r="D5" s="395" t="str">
        <f>Índex!A53</f>
        <v xml:space="preserve">PC06_Ind06. </v>
      </c>
      <c r="E5" s="391"/>
      <c r="F5" s="393" t="s">
        <v>267</v>
      </c>
      <c r="G5" s="394"/>
      <c r="H5" s="395" t="str">
        <f>Índex!B53</f>
        <v>Enquestes satisfacció que realitza l’alumnat d’intercanvi</v>
      </c>
      <c r="I5" s="390"/>
      <c r="J5" s="391"/>
    </row>
    <row r="6" spans="1:10" ht="45.75" customHeight="1" x14ac:dyDescent="0.25">
      <c r="B6" s="393" t="s">
        <v>268</v>
      </c>
      <c r="C6" s="394"/>
      <c r="D6" s="396" t="str">
        <f>Índex!E53</f>
        <v>Obtenir feedback de l’alumnat per millorar (si s’escau) l’experiència de la mobilitat de l’alumnat</v>
      </c>
      <c r="E6" s="397"/>
      <c r="F6" s="393" t="s">
        <v>269</v>
      </c>
      <c r="G6" s="394"/>
      <c r="H6" s="395" t="s">
        <v>270</v>
      </c>
      <c r="I6" s="390"/>
      <c r="J6" s="391"/>
    </row>
    <row r="7" spans="1:10" ht="34.5" customHeight="1" x14ac:dyDescent="0.25">
      <c r="B7" s="393" t="s">
        <v>271</v>
      </c>
      <c r="C7" s="394"/>
      <c r="D7" s="395" t="str">
        <f>Índex!C53</f>
        <v>Vicedeganat de Mobilitat, Pràctiques i Promoció</v>
      </c>
      <c r="E7" s="391"/>
      <c r="F7" s="393" t="s">
        <v>272</v>
      </c>
      <c r="G7" s="394"/>
      <c r="H7" s="395" t="str">
        <f>Índex!D53</f>
        <v>Gestió d'intercanvis</v>
      </c>
      <c r="I7" s="390"/>
      <c r="J7" s="391"/>
    </row>
    <row r="8" spans="1:10" ht="31.5" customHeight="1" x14ac:dyDescent="0.25">
      <c r="B8" s="393" t="s">
        <v>273</v>
      </c>
      <c r="C8" s="394"/>
      <c r="D8" s="395" t="str">
        <f>Índex!G53</f>
        <v>PC06. Gestió de la mobilitat de l’alumnat, PTGAS i PDI</v>
      </c>
      <c r="E8" s="391"/>
      <c r="F8" s="393" t="s">
        <v>274</v>
      </c>
      <c r="G8" s="394"/>
      <c r="H8" s="395"/>
      <c r="I8" s="390"/>
      <c r="J8" s="391"/>
    </row>
    <row r="9" spans="1:10" x14ac:dyDescent="0.25">
      <c r="B9" s="148"/>
    </row>
    <row r="11" spans="1:10" ht="15.75" thickBot="1" x14ac:dyDescent="0.3"/>
    <row r="12" spans="1:10" ht="15.75" thickBot="1" x14ac:dyDescent="0.3">
      <c r="B12" s="387" t="s">
        <v>523</v>
      </c>
      <c r="C12" s="403"/>
      <c r="D12" s="403"/>
      <c r="E12" s="404"/>
    </row>
    <row r="13" spans="1:10" ht="18" thickBot="1" x14ac:dyDescent="0.3">
      <c r="A13" s="95"/>
      <c r="B13" s="33" t="s">
        <v>513</v>
      </c>
      <c r="C13" s="29" t="s">
        <v>520</v>
      </c>
      <c r="D13" s="29" t="s">
        <v>280</v>
      </c>
      <c r="E13" s="230" t="s">
        <v>281</v>
      </c>
    </row>
    <row r="14" spans="1:10" ht="15.75" thickBot="1" x14ac:dyDescent="0.3">
      <c r="A14" s="373" t="s">
        <v>524</v>
      </c>
      <c r="B14" s="55">
        <v>0.71140000000000003</v>
      </c>
      <c r="C14" s="55">
        <v>0.74399999999999999</v>
      </c>
      <c r="D14" s="55">
        <v>0.73499999999999999</v>
      </c>
      <c r="E14" s="155"/>
    </row>
    <row r="15" spans="1:10" ht="15.75" thickBot="1" x14ac:dyDescent="0.3">
      <c r="A15" s="374" t="s">
        <v>525</v>
      </c>
      <c r="B15" s="55">
        <v>1.4999999999999999E-2</v>
      </c>
      <c r="C15" s="56">
        <v>0</v>
      </c>
      <c r="D15" s="55">
        <v>0</v>
      </c>
      <c r="E15" s="155"/>
    </row>
    <row r="16" spans="1:10" ht="15.75" thickBot="1" x14ac:dyDescent="0.3">
      <c r="A16" s="374" t="s">
        <v>526</v>
      </c>
      <c r="B16" s="55">
        <v>0.222</v>
      </c>
      <c r="C16" s="358">
        <v>0.222</v>
      </c>
      <c r="D16" s="55">
        <v>0.223</v>
      </c>
      <c r="E16" s="155"/>
    </row>
    <row r="17" spans="1:7" ht="15.75" thickBot="1" x14ac:dyDescent="0.3">
      <c r="A17" s="374" t="s">
        <v>527</v>
      </c>
      <c r="B17" s="56">
        <v>0</v>
      </c>
      <c r="C17" s="55">
        <v>2.1999999999999999E-2</v>
      </c>
      <c r="D17" s="55">
        <v>8.0000000000000002E-3</v>
      </c>
      <c r="E17" s="155"/>
    </row>
    <row r="18" spans="1:7" ht="26.25" thickBot="1" x14ac:dyDescent="0.3">
      <c r="A18" s="374" t="s">
        <v>528</v>
      </c>
      <c r="B18" s="55">
        <v>4.7600000000000003E-2</v>
      </c>
      <c r="C18" s="55">
        <v>1.0999999999999999E-2</v>
      </c>
      <c r="D18" s="55">
        <v>3.3000000000000002E-2</v>
      </c>
      <c r="E18" s="155"/>
    </row>
    <row r="20" spans="1:7" ht="15.75" thickBot="1" x14ac:dyDescent="0.3"/>
    <row r="21" spans="1:7" ht="15.75" thickBot="1" x14ac:dyDescent="0.3">
      <c r="A21" s="405" t="s">
        <v>523</v>
      </c>
      <c r="B21" s="407"/>
      <c r="C21" s="407"/>
      <c r="D21" s="407"/>
      <c r="E21" s="407"/>
      <c r="F21" s="407"/>
      <c r="G21" s="406"/>
    </row>
    <row r="22" spans="1:7" ht="41.25" thickBot="1" x14ac:dyDescent="0.3">
      <c r="A22" s="10" t="s">
        <v>392</v>
      </c>
      <c r="B22" s="2" t="s">
        <v>323</v>
      </c>
      <c r="C22" s="11" t="s">
        <v>529</v>
      </c>
      <c r="D22" s="11" t="s">
        <v>530</v>
      </c>
      <c r="E22" s="11" t="s">
        <v>531</v>
      </c>
      <c r="F22" s="11" t="s">
        <v>532</v>
      </c>
      <c r="G22" s="11" t="s">
        <v>533</v>
      </c>
    </row>
    <row r="23" spans="1:7" ht="15.75" thickBot="1" x14ac:dyDescent="0.3">
      <c r="A23" s="490" t="s">
        <v>278</v>
      </c>
      <c r="B23" s="43" t="s">
        <v>300</v>
      </c>
      <c r="C23" s="366">
        <v>5</v>
      </c>
      <c r="D23" s="366">
        <v>1</v>
      </c>
      <c r="E23" s="366">
        <v>1</v>
      </c>
      <c r="F23" s="366"/>
      <c r="G23" s="366">
        <v>2</v>
      </c>
    </row>
    <row r="24" spans="1:7" ht="27.75" thickBot="1" x14ac:dyDescent="0.3">
      <c r="A24" s="491"/>
      <c r="B24" s="73" t="s">
        <v>534</v>
      </c>
      <c r="C24" s="366">
        <v>11</v>
      </c>
      <c r="D24" s="366"/>
      <c r="E24" s="366">
        <v>1</v>
      </c>
      <c r="F24" s="366"/>
      <c r="G24" s="366"/>
    </row>
    <row r="25" spans="1:7" ht="15.75" thickBot="1" x14ac:dyDescent="0.3">
      <c r="A25" s="491"/>
      <c r="B25" s="43" t="s">
        <v>302</v>
      </c>
      <c r="C25" s="366">
        <v>12</v>
      </c>
      <c r="D25" s="366"/>
      <c r="E25" s="366">
        <v>5</v>
      </c>
      <c r="F25" s="366"/>
      <c r="G25" s="366"/>
    </row>
    <row r="26" spans="1:7" ht="15.75" thickBot="1" x14ac:dyDescent="0.3">
      <c r="A26" s="491"/>
      <c r="B26" s="43" t="s">
        <v>303</v>
      </c>
      <c r="C26" s="366">
        <v>5</v>
      </c>
      <c r="D26" s="366"/>
      <c r="E26" s="366">
        <v>4</v>
      </c>
      <c r="F26" s="366"/>
      <c r="G26" s="366"/>
    </row>
    <row r="27" spans="1:7" ht="27.75" thickBot="1" x14ac:dyDescent="0.3">
      <c r="A27" s="491"/>
      <c r="B27" s="73" t="s">
        <v>535</v>
      </c>
      <c r="C27" s="366">
        <v>11</v>
      </c>
      <c r="D27" s="366"/>
      <c r="E27" s="366">
        <v>3</v>
      </c>
      <c r="F27" s="366"/>
      <c r="G27" s="366">
        <v>1</v>
      </c>
    </row>
    <row r="28" spans="1:7" ht="15.75" thickBot="1" x14ac:dyDescent="0.3">
      <c r="A28" s="491"/>
      <c r="B28" s="43" t="s">
        <v>305</v>
      </c>
      <c r="C28" s="366">
        <v>1</v>
      </c>
      <c r="D28" s="366"/>
      <c r="E28" s="366"/>
      <c r="F28" s="366"/>
      <c r="G28" s="366"/>
    </row>
    <row r="29" spans="1:7" ht="15.75" thickBot="1" x14ac:dyDescent="0.3">
      <c r="A29" s="492"/>
      <c r="B29" s="43" t="s">
        <v>306</v>
      </c>
      <c r="C29" s="366"/>
      <c r="D29" s="366"/>
      <c r="E29" s="366"/>
      <c r="F29" s="366"/>
      <c r="G29" s="366"/>
    </row>
    <row r="30" spans="1:7" ht="15.75" thickBot="1" x14ac:dyDescent="0.3">
      <c r="A30" s="490" t="s">
        <v>279</v>
      </c>
      <c r="B30" s="43" t="s">
        <v>300</v>
      </c>
      <c r="C30" s="366">
        <v>11</v>
      </c>
      <c r="D30" s="366"/>
      <c r="E30" s="366">
        <v>2</v>
      </c>
      <c r="F30" s="366"/>
      <c r="G30" s="366"/>
    </row>
    <row r="31" spans="1:7" ht="27.75" thickBot="1" x14ac:dyDescent="0.3">
      <c r="A31" s="491"/>
      <c r="B31" s="73" t="s">
        <v>534</v>
      </c>
      <c r="C31" s="366">
        <v>18</v>
      </c>
      <c r="D31" s="366"/>
      <c r="E31" s="366">
        <v>8</v>
      </c>
      <c r="F31" s="366"/>
      <c r="G31" s="366">
        <v>1</v>
      </c>
    </row>
    <row r="32" spans="1:7" ht="15.75" thickBot="1" x14ac:dyDescent="0.3">
      <c r="A32" s="491"/>
      <c r="B32" s="43" t="s">
        <v>302</v>
      </c>
      <c r="C32" s="366">
        <v>11</v>
      </c>
      <c r="D32" s="366"/>
      <c r="E32" s="366">
        <v>2</v>
      </c>
      <c r="F32" s="366">
        <v>1</v>
      </c>
      <c r="G32" s="366"/>
    </row>
    <row r="33" spans="1:7" ht="15.75" thickBot="1" x14ac:dyDescent="0.3">
      <c r="A33" s="491"/>
      <c r="B33" s="43" t="s">
        <v>303</v>
      </c>
      <c r="C33" s="366">
        <v>13</v>
      </c>
      <c r="D33" s="366"/>
      <c r="E33" s="366">
        <v>4</v>
      </c>
      <c r="F33" s="366"/>
      <c r="G33" s="366">
        <v>1</v>
      </c>
    </row>
    <row r="34" spans="1:7" ht="27.75" thickBot="1" x14ac:dyDescent="0.3">
      <c r="A34" s="491"/>
      <c r="B34" s="73" t="s">
        <v>535</v>
      </c>
      <c r="C34" s="366">
        <v>20</v>
      </c>
      <c r="D34" s="366"/>
      <c r="E34" s="366">
        <v>3</v>
      </c>
      <c r="F34" s="366"/>
      <c r="G34" s="366"/>
    </row>
    <row r="35" spans="1:7" ht="15.75" thickBot="1" x14ac:dyDescent="0.3">
      <c r="A35" s="491"/>
      <c r="B35" s="43" t="s">
        <v>305</v>
      </c>
      <c r="C35" s="366">
        <v>11</v>
      </c>
      <c r="D35" s="366"/>
      <c r="E35" s="366">
        <v>5</v>
      </c>
      <c r="F35" s="366"/>
      <c r="G35" s="366"/>
    </row>
    <row r="36" spans="1:7" ht="15.75" thickBot="1" x14ac:dyDescent="0.3">
      <c r="A36" s="492"/>
      <c r="B36" s="43" t="s">
        <v>306</v>
      </c>
      <c r="C36" s="366">
        <v>5</v>
      </c>
      <c r="D36" s="366"/>
      <c r="E36" s="366">
        <v>2</v>
      </c>
      <c r="F36" s="366"/>
      <c r="G36" s="366"/>
    </row>
    <row r="37" spans="1:7" ht="15.75" thickBot="1" x14ac:dyDescent="0.3">
      <c r="A37" s="490" t="s">
        <v>280</v>
      </c>
      <c r="B37" s="43" t="s">
        <v>300</v>
      </c>
      <c r="C37" s="366">
        <v>15</v>
      </c>
      <c r="D37" s="366"/>
      <c r="E37" s="366">
        <v>2</v>
      </c>
      <c r="F37" s="366"/>
      <c r="G37" s="366"/>
    </row>
    <row r="38" spans="1:7" ht="27.75" thickBot="1" x14ac:dyDescent="0.3">
      <c r="A38" s="491"/>
      <c r="B38" s="73" t="s">
        <v>534</v>
      </c>
      <c r="C38" s="366">
        <v>19</v>
      </c>
      <c r="D38" s="366"/>
      <c r="E38" s="366">
        <v>5</v>
      </c>
      <c r="F38" s="366"/>
      <c r="G38" s="366"/>
    </row>
    <row r="39" spans="1:7" ht="15.75" thickBot="1" x14ac:dyDescent="0.3">
      <c r="A39" s="491"/>
      <c r="B39" s="43" t="s">
        <v>302</v>
      </c>
      <c r="C39" s="366">
        <v>5</v>
      </c>
      <c r="D39" s="366"/>
      <c r="E39" s="366"/>
      <c r="F39" s="366"/>
      <c r="G39" s="366">
        <v>1</v>
      </c>
    </row>
    <row r="40" spans="1:7" ht="15.75" thickBot="1" x14ac:dyDescent="0.3">
      <c r="A40" s="491"/>
      <c r="B40" s="43" t="s">
        <v>303</v>
      </c>
      <c r="C40" s="366">
        <v>15</v>
      </c>
      <c r="D40" s="366"/>
      <c r="E40" s="366">
        <v>4</v>
      </c>
      <c r="F40" s="366">
        <v>1</v>
      </c>
      <c r="G40" s="366">
        <v>1</v>
      </c>
    </row>
    <row r="41" spans="1:7" ht="27.75" thickBot="1" x14ac:dyDescent="0.3">
      <c r="A41" s="491"/>
      <c r="B41" s="73" t="s">
        <v>535</v>
      </c>
      <c r="C41" s="366">
        <v>20</v>
      </c>
      <c r="D41" s="366"/>
      <c r="E41" s="366">
        <v>7</v>
      </c>
      <c r="F41" s="366"/>
      <c r="G41" s="366"/>
    </row>
    <row r="42" spans="1:7" ht="15.75" thickBot="1" x14ac:dyDescent="0.3">
      <c r="A42" s="491"/>
      <c r="B42" s="43" t="s">
        <v>305</v>
      </c>
      <c r="C42" s="366">
        <v>8</v>
      </c>
      <c r="D42" s="366"/>
      <c r="E42" s="366">
        <v>7</v>
      </c>
      <c r="F42" s="366"/>
      <c r="G42" s="366">
        <v>1</v>
      </c>
    </row>
    <row r="43" spans="1:7" ht="15.75" thickBot="1" x14ac:dyDescent="0.3">
      <c r="A43" s="492"/>
      <c r="B43" s="43" t="s">
        <v>306</v>
      </c>
      <c r="C43" s="366">
        <v>7</v>
      </c>
      <c r="D43" s="366"/>
      <c r="E43" s="366">
        <v>2</v>
      </c>
      <c r="F43" s="366"/>
      <c r="G43" s="366"/>
    </row>
    <row r="44" spans="1:7" ht="15.75" thickBot="1" x14ac:dyDescent="0.3">
      <c r="A44" s="493" t="s">
        <v>281</v>
      </c>
      <c r="B44" s="256" t="s">
        <v>300</v>
      </c>
      <c r="C44" s="367"/>
      <c r="D44" s="367"/>
      <c r="E44" s="367"/>
      <c r="F44" s="367"/>
      <c r="G44" s="367"/>
    </row>
    <row r="45" spans="1:7" ht="27.75" thickBot="1" x14ac:dyDescent="0.3">
      <c r="A45" s="494"/>
      <c r="B45" s="257" t="s">
        <v>534</v>
      </c>
      <c r="C45" s="367"/>
      <c r="D45" s="367"/>
      <c r="E45" s="367"/>
      <c r="F45" s="367"/>
      <c r="G45" s="367"/>
    </row>
    <row r="46" spans="1:7" ht="15.75" thickBot="1" x14ac:dyDescent="0.3">
      <c r="A46" s="494"/>
      <c r="B46" s="256" t="s">
        <v>302</v>
      </c>
      <c r="C46" s="367"/>
      <c r="D46" s="367"/>
      <c r="E46" s="367"/>
      <c r="F46" s="367"/>
      <c r="G46" s="367"/>
    </row>
    <row r="47" spans="1:7" ht="15.75" thickBot="1" x14ac:dyDescent="0.3">
      <c r="A47" s="494"/>
      <c r="B47" s="256" t="s">
        <v>303</v>
      </c>
      <c r="C47" s="367"/>
      <c r="D47" s="367"/>
      <c r="E47" s="367"/>
      <c r="F47" s="367"/>
      <c r="G47" s="367"/>
    </row>
    <row r="48" spans="1:7" ht="27.75" thickBot="1" x14ac:dyDescent="0.3">
      <c r="A48" s="494"/>
      <c r="B48" s="257" t="s">
        <v>535</v>
      </c>
      <c r="C48" s="367"/>
      <c r="D48" s="367"/>
      <c r="E48" s="367"/>
      <c r="F48" s="367"/>
      <c r="G48" s="367"/>
    </row>
    <row r="49" spans="1:7" ht="15.75" thickBot="1" x14ac:dyDescent="0.3">
      <c r="A49" s="494"/>
      <c r="B49" s="256" t="s">
        <v>305</v>
      </c>
      <c r="C49" s="367"/>
      <c r="D49" s="367"/>
      <c r="E49" s="367"/>
      <c r="F49" s="367"/>
      <c r="G49" s="367"/>
    </row>
    <row r="50" spans="1:7" ht="15.75" thickBot="1" x14ac:dyDescent="0.3">
      <c r="A50" s="495"/>
      <c r="B50" s="256" t="s">
        <v>306</v>
      </c>
      <c r="C50" s="367"/>
      <c r="D50" s="367"/>
      <c r="E50" s="367"/>
      <c r="F50" s="367"/>
      <c r="G50" s="367"/>
    </row>
  </sheetData>
  <mergeCells count="24">
    <mergeCell ref="A21:G21"/>
    <mergeCell ref="B12:E12"/>
    <mergeCell ref="F6:G6"/>
    <mergeCell ref="H6:J6"/>
    <mergeCell ref="B7:C7"/>
    <mergeCell ref="D7:E7"/>
    <mergeCell ref="F7:G7"/>
    <mergeCell ref="H7:J7"/>
    <mergeCell ref="A23:A29"/>
    <mergeCell ref="A30:A36"/>
    <mergeCell ref="A37:A43"/>
    <mergeCell ref="A44:A50"/>
    <mergeCell ref="B3:D3"/>
    <mergeCell ref="B6:C6"/>
    <mergeCell ref="D6:E6"/>
    <mergeCell ref="B8:C8"/>
    <mergeCell ref="D8:E8"/>
    <mergeCell ref="E3:J3"/>
    <mergeCell ref="B5:C5"/>
    <mergeCell ref="D5:E5"/>
    <mergeCell ref="F5:G5"/>
    <mergeCell ref="H5:J5"/>
    <mergeCell ref="F8:G8"/>
    <mergeCell ref="H8:J8"/>
  </mergeCells>
  <phoneticPr fontId="15" type="noConversion"/>
  <hyperlinks>
    <hyperlink ref="B1" location="Índex!A1" display="Torna a l'índex" xr:uid="{16458C8E-69F7-47C2-982E-31ABD678303B}"/>
  </hyperlink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F7250-7AD2-4582-B291-23893CE3E1CB}">
  <dimension ref="A1:J37"/>
  <sheetViews>
    <sheetView topLeftCell="A9" workbookViewId="0">
      <selection activeCell="A25" sqref="A25:H25"/>
    </sheetView>
  </sheetViews>
  <sheetFormatPr defaultColWidth="11.42578125" defaultRowHeight="15" x14ac:dyDescent="0.25"/>
  <cols>
    <col min="1" max="1" width="35.85546875" customWidth="1"/>
    <col min="3" max="3" width="18.7109375" customWidth="1"/>
    <col min="4" max="4" width="15.7109375" customWidth="1"/>
    <col min="10" max="10" width="16.710937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8.5" customHeight="1" x14ac:dyDescent="0.25">
      <c r="B5" s="393" t="s">
        <v>266</v>
      </c>
      <c r="C5" s="394"/>
      <c r="D5" s="395" t="str">
        <f>Índex!A54</f>
        <v xml:space="preserve">PC07_Ind01. </v>
      </c>
      <c r="E5" s="391"/>
      <c r="F5" s="393" t="s">
        <v>267</v>
      </c>
      <c r="G5" s="394"/>
      <c r="H5" s="395" t="str">
        <f>Índex!B54</f>
        <v>Valoració mitjana a l’afirmació “Estic satisfet/a amb la titulació” (persones egressades)</v>
      </c>
      <c r="I5" s="390"/>
      <c r="J5" s="391"/>
    </row>
    <row r="6" spans="1:10" x14ac:dyDescent="0.25">
      <c r="B6" s="393" t="s">
        <v>268</v>
      </c>
      <c r="C6" s="394"/>
      <c r="D6" s="396" t="str">
        <f>Índex!E54</f>
        <v>≥ mitjana de la UAB</v>
      </c>
      <c r="E6" s="397"/>
      <c r="F6" s="393" t="s">
        <v>269</v>
      </c>
      <c r="G6" s="394"/>
      <c r="H6" s="395" t="s">
        <v>270</v>
      </c>
      <c r="I6" s="390"/>
      <c r="J6" s="391"/>
    </row>
    <row r="7" spans="1:10" ht="24" customHeight="1" x14ac:dyDescent="0.25">
      <c r="B7" s="393" t="s">
        <v>271</v>
      </c>
      <c r="C7" s="394"/>
      <c r="D7" s="395" t="str">
        <f>Índex!C54</f>
        <v>Vicedeganat de Qualitat i Pla Estratègic</v>
      </c>
      <c r="E7" s="391"/>
      <c r="F7" s="393" t="s">
        <v>272</v>
      </c>
      <c r="G7" s="394"/>
      <c r="H7" s="395" t="str">
        <f>Índex!D54</f>
        <v>Gestió de qualitat</v>
      </c>
      <c r="I7" s="390"/>
      <c r="J7" s="391"/>
    </row>
    <row r="8" spans="1:10" ht="77.25" customHeight="1" x14ac:dyDescent="0.25">
      <c r="B8" s="393" t="s">
        <v>273</v>
      </c>
      <c r="C8" s="394"/>
      <c r="D8" s="395" t="str">
        <f>Índex!G54</f>
        <v>PC07. Seguiment, avaluació i millora de les titulacions</v>
      </c>
      <c r="E8" s="391"/>
      <c r="F8" s="393" t="s">
        <v>274</v>
      </c>
      <c r="G8" s="394"/>
      <c r="H8" s="395" t="s">
        <v>321</v>
      </c>
      <c r="I8" s="390"/>
      <c r="J8" s="391"/>
    </row>
    <row r="9" spans="1:10" ht="77.25" customHeight="1" x14ac:dyDescent="0.25">
      <c r="B9" s="148"/>
    </row>
    <row r="11" spans="1:10" ht="15.75" thickBot="1" x14ac:dyDescent="0.3"/>
    <row r="12" spans="1:10" ht="15.75" thickBot="1" x14ac:dyDescent="0.3">
      <c r="A12" s="421" t="s">
        <v>536</v>
      </c>
      <c r="B12" s="422"/>
      <c r="C12" s="422"/>
      <c r="D12" s="422"/>
      <c r="E12" s="422"/>
      <c r="F12" s="422"/>
      <c r="G12" s="422"/>
      <c r="H12" s="423"/>
    </row>
    <row r="13" spans="1:10" ht="15.75" thickBot="1" x14ac:dyDescent="0.3">
      <c r="A13" s="1" t="s">
        <v>323</v>
      </c>
      <c r="B13" s="91" t="s">
        <v>317</v>
      </c>
      <c r="C13" s="91" t="s">
        <v>318</v>
      </c>
      <c r="D13" s="91" t="s">
        <v>276</v>
      </c>
      <c r="E13" s="91" t="s">
        <v>278</v>
      </c>
      <c r="F13" s="91" t="s">
        <v>279</v>
      </c>
      <c r="G13" s="154" t="s">
        <v>280</v>
      </c>
      <c r="H13" s="154" t="s">
        <v>281</v>
      </c>
    </row>
    <row r="14" spans="1:10" ht="15.75" thickBot="1" x14ac:dyDescent="0.3">
      <c r="A14" s="50" t="s">
        <v>300</v>
      </c>
      <c r="B14" s="309">
        <v>3.82</v>
      </c>
      <c r="C14" s="309">
        <v>4.07</v>
      </c>
      <c r="D14" s="309">
        <v>4.17</v>
      </c>
      <c r="E14" s="309">
        <v>4.25</v>
      </c>
      <c r="F14" s="309">
        <v>3.89</v>
      </c>
      <c r="G14" s="268">
        <v>4.3</v>
      </c>
      <c r="H14" s="268" t="s">
        <v>324</v>
      </c>
    </row>
    <row r="15" spans="1:10" ht="15.75" thickBot="1" x14ac:dyDescent="0.3">
      <c r="A15" s="50" t="s">
        <v>301</v>
      </c>
      <c r="B15" s="309">
        <v>3.89</v>
      </c>
      <c r="C15" s="309">
        <v>4.71</v>
      </c>
      <c r="D15" s="309">
        <v>3.79</v>
      </c>
      <c r="E15" s="309">
        <v>4.3</v>
      </c>
      <c r="F15" s="309">
        <v>4.1399999999999997</v>
      </c>
      <c r="G15" s="268">
        <v>4.24</v>
      </c>
      <c r="H15" s="268" t="s">
        <v>324</v>
      </c>
    </row>
    <row r="16" spans="1:10" ht="15.75" thickBot="1" x14ac:dyDescent="0.3">
      <c r="A16" s="50" t="s">
        <v>302</v>
      </c>
      <c r="B16" s="309">
        <v>3.07</v>
      </c>
      <c r="C16" s="309">
        <v>3.45</v>
      </c>
      <c r="D16" s="309" t="s">
        <v>324</v>
      </c>
      <c r="E16" s="309">
        <v>4.05</v>
      </c>
      <c r="F16" s="309">
        <v>3.62</v>
      </c>
      <c r="G16" s="268">
        <v>4.25</v>
      </c>
      <c r="H16" s="268" t="s">
        <v>324</v>
      </c>
    </row>
    <row r="17" spans="1:8" ht="15.75" thickBot="1" x14ac:dyDescent="0.3">
      <c r="A17" s="50" t="s">
        <v>303</v>
      </c>
      <c r="B17" s="309">
        <v>3.92</v>
      </c>
      <c r="C17" s="309">
        <v>4.28</v>
      </c>
      <c r="D17" s="309">
        <v>4.0999999999999996</v>
      </c>
      <c r="E17" s="309">
        <v>4.1500000000000004</v>
      </c>
      <c r="F17" s="309">
        <v>3.83</v>
      </c>
      <c r="G17" s="268">
        <v>4.08</v>
      </c>
      <c r="H17" s="268" t="s">
        <v>324</v>
      </c>
    </row>
    <row r="18" spans="1:8" ht="15.75" thickBot="1" x14ac:dyDescent="0.3">
      <c r="A18" s="50" t="s">
        <v>325</v>
      </c>
      <c r="B18" s="309">
        <v>3.52</v>
      </c>
      <c r="C18" s="309">
        <v>3.82</v>
      </c>
      <c r="D18" s="309">
        <v>4</v>
      </c>
      <c r="E18" s="309">
        <v>2.79</v>
      </c>
      <c r="F18" s="309">
        <v>4.0999999999999996</v>
      </c>
      <c r="G18" s="268">
        <v>3.85</v>
      </c>
      <c r="H18" s="268" t="s">
        <v>324</v>
      </c>
    </row>
    <row r="19" spans="1:8" ht="15.75" thickBot="1" x14ac:dyDescent="0.3">
      <c r="A19" s="50" t="s">
        <v>305</v>
      </c>
      <c r="B19" s="309">
        <v>4</v>
      </c>
      <c r="C19" s="309">
        <v>3.5</v>
      </c>
      <c r="D19" s="309">
        <v>4</v>
      </c>
      <c r="E19" s="309">
        <v>4.08</v>
      </c>
      <c r="F19" s="309">
        <v>4.13</v>
      </c>
      <c r="G19" s="268">
        <v>3.78</v>
      </c>
      <c r="H19" s="268" t="s">
        <v>324</v>
      </c>
    </row>
    <row r="20" spans="1:8" ht="15.75" thickBot="1" x14ac:dyDescent="0.3">
      <c r="A20" s="50" t="s">
        <v>306</v>
      </c>
      <c r="B20" s="309">
        <v>4.22</v>
      </c>
      <c r="C20" s="309">
        <v>4.09</v>
      </c>
      <c r="D20" s="309">
        <v>4.2</v>
      </c>
      <c r="E20" s="309">
        <v>3.95</v>
      </c>
      <c r="F20" s="309">
        <v>4.24</v>
      </c>
      <c r="G20" s="268">
        <v>4.3099999999999996</v>
      </c>
      <c r="H20" s="268" t="s">
        <v>324</v>
      </c>
    </row>
    <row r="21" spans="1:8" ht="15.75" thickBot="1" x14ac:dyDescent="0.3">
      <c r="A21" s="50" t="s">
        <v>326</v>
      </c>
      <c r="B21" s="309">
        <v>3.69</v>
      </c>
      <c r="C21" s="309">
        <v>3.99</v>
      </c>
      <c r="D21" s="309">
        <v>3.96</v>
      </c>
      <c r="E21" s="309">
        <v>3.94</v>
      </c>
      <c r="F21" s="309">
        <v>4.01</v>
      </c>
      <c r="G21" s="268">
        <v>4.08</v>
      </c>
      <c r="H21" s="268" t="s">
        <v>324</v>
      </c>
    </row>
    <row r="22" spans="1:8" ht="15.75" thickBot="1" x14ac:dyDescent="0.3">
      <c r="A22" s="50" t="s">
        <v>327</v>
      </c>
      <c r="B22" s="309">
        <v>3.8</v>
      </c>
      <c r="C22" s="309">
        <v>3.76</v>
      </c>
      <c r="D22" s="309">
        <v>3.65</v>
      </c>
      <c r="E22" s="309">
        <v>3.88</v>
      </c>
      <c r="F22" s="309">
        <v>3.97</v>
      </c>
      <c r="G22" s="268">
        <v>3.89</v>
      </c>
      <c r="H22" s="268" t="s">
        <v>324</v>
      </c>
    </row>
    <row r="24" spans="1:8" ht="15.75" thickBot="1" x14ac:dyDescent="0.3"/>
    <row r="25" spans="1:8" ht="15.75" thickBot="1" x14ac:dyDescent="0.3">
      <c r="A25" s="421" t="s">
        <v>536</v>
      </c>
      <c r="B25" s="422"/>
      <c r="C25" s="422"/>
      <c r="D25" s="422"/>
      <c r="E25" s="422"/>
      <c r="F25" s="422"/>
      <c r="G25" s="422"/>
      <c r="H25" s="423"/>
    </row>
    <row r="26" spans="1:8" ht="15.75" thickBot="1" x14ac:dyDescent="0.3">
      <c r="A26" s="1" t="s">
        <v>328</v>
      </c>
      <c r="B26" s="91" t="s">
        <v>317</v>
      </c>
      <c r="C26" s="91" t="s">
        <v>318</v>
      </c>
      <c r="D26" s="91" t="s">
        <v>276</v>
      </c>
      <c r="E26" s="91" t="s">
        <v>278</v>
      </c>
      <c r="F26" s="91" t="s">
        <v>279</v>
      </c>
      <c r="G26" s="154" t="s">
        <v>280</v>
      </c>
      <c r="H26" s="154" t="s">
        <v>281</v>
      </c>
    </row>
    <row r="27" spans="1:8" ht="15.75" thickBot="1" x14ac:dyDescent="0.3">
      <c r="A27" s="12" t="s">
        <v>367</v>
      </c>
      <c r="B27" s="309" t="s">
        <v>324</v>
      </c>
      <c r="C27" s="309">
        <v>4.3</v>
      </c>
      <c r="D27" s="309">
        <v>4.33</v>
      </c>
      <c r="E27" s="309">
        <v>3.62</v>
      </c>
      <c r="F27" s="309">
        <v>4.43</v>
      </c>
      <c r="G27" s="268">
        <v>3</v>
      </c>
      <c r="H27" s="268" t="s">
        <v>324</v>
      </c>
    </row>
    <row r="28" spans="1:8" ht="27.75" thickBot="1" x14ac:dyDescent="0.3">
      <c r="A28" s="12" t="s">
        <v>537</v>
      </c>
      <c r="B28" s="309" t="s">
        <v>324</v>
      </c>
      <c r="C28" s="309" t="s">
        <v>324</v>
      </c>
      <c r="D28" s="309" t="s">
        <v>324</v>
      </c>
      <c r="E28" s="309">
        <v>4.22</v>
      </c>
      <c r="F28" s="309">
        <v>4</v>
      </c>
      <c r="G28" s="268">
        <v>4.17</v>
      </c>
      <c r="H28" s="268" t="s">
        <v>324</v>
      </c>
    </row>
    <row r="29" spans="1:8" ht="27.75" thickBot="1" x14ac:dyDescent="0.3">
      <c r="A29" s="12" t="s">
        <v>331</v>
      </c>
      <c r="B29" s="309">
        <v>3</v>
      </c>
      <c r="C29" s="309">
        <v>3.8</v>
      </c>
      <c r="D29" s="309" t="s">
        <v>324</v>
      </c>
      <c r="E29" s="309">
        <v>3.53</v>
      </c>
      <c r="F29" s="309">
        <v>4.3499999999999996</v>
      </c>
      <c r="G29" s="268">
        <v>3.9</v>
      </c>
      <c r="H29" s="268" t="s">
        <v>324</v>
      </c>
    </row>
    <row r="30" spans="1:8" ht="15.75" thickBot="1" x14ac:dyDescent="0.3">
      <c r="A30" s="12" t="s">
        <v>332</v>
      </c>
      <c r="B30" s="309" t="s">
        <v>324</v>
      </c>
      <c r="C30" s="309" t="s">
        <v>324</v>
      </c>
      <c r="D30" s="309" t="s">
        <v>324</v>
      </c>
      <c r="E30" s="309">
        <v>3</v>
      </c>
      <c r="F30" s="309">
        <v>4.13</v>
      </c>
      <c r="G30" s="268">
        <v>4.29</v>
      </c>
      <c r="H30" s="268" t="s">
        <v>324</v>
      </c>
    </row>
    <row r="31" spans="1:8" ht="27.75" thickBot="1" x14ac:dyDescent="0.3">
      <c r="A31" s="12" t="s">
        <v>333</v>
      </c>
      <c r="B31" s="309" t="s">
        <v>324</v>
      </c>
      <c r="C31" s="309" t="s">
        <v>324</v>
      </c>
      <c r="D31" s="309" t="s">
        <v>324</v>
      </c>
      <c r="E31" s="309">
        <v>4</v>
      </c>
      <c r="F31" s="309">
        <v>4.4400000000000004</v>
      </c>
      <c r="G31" s="268">
        <v>3.75</v>
      </c>
      <c r="H31" s="268" t="s">
        <v>324</v>
      </c>
    </row>
    <row r="32" spans="1:8" ht="27.75" thickBot="1" x14ac:dyDescent="0.3">
      <c r="A32" s="12" t="s">
        <v>334</v>
      </c>
      <c r="B32" s="309" t="s">
        <v>324</v>
      </c>
      <c r="C32" s="309" t="s">
        <v>324</v>
      </c>
      <c r="D32" s="309" t="s">
        <v>324</v>
      </c>
      <c r="E32" s="309">
        <v>4</v>
      </c>
      <c r="F32" s="309">
        <v>3.8</v>
      </c>
      <c r="G32" s="268">
        <v>4</v>
      </c>
      <c r="H32" s="268" t="s">
        <v>324</v>
      </c>
    </row>
    <row r="33" spans="1:8" ht="15.75" thickBot="1" x14ac:dyDescent="0.3">
      <c r="A33" s="12" t="s">
        <v>368</v>
      </c>
      <c r="B33" s="309" t="s">
        <v>324</v>
      </c>
      <c r="C33" s="309" t="s">
        <v>324</v>
      </c>
      <c r="D33" s="309" t="s">
        <v>324</v>
      </c>
      <c r="E33" s="309">
        <v>3.17</v>
      </c>
      <c r="F33" s="309" t="s">
        <v>324</v>
      </c>
      <c r="G33" s="268">
        <v>3.57</v>
      </c>
      <c r="H33" s="268" t="s">
        <v>324</v>
      </c>
    </row>
    <row r="34" spans="1:8" ht="15.75" thickBot="1" x14ac:dyDescent="0.3">
      <c r="A34" s="12" t="s">
        <v>337</v>
      </c>
      <c r="B34" s="309" t="s">
        <v>324</v>
      </c>
      <c r="C34" s="309">
        <v>3</v>
      </c>
      <c r="D34" s="309" t="s">
        <v>324</v>
      </c>
      <c r="E34" s="309">
        <v>3.91</v>
      </c>
      <c r="F34" s="309" t="s">
        <v>324</v>
      </c>
      <c r="G34" s="268">
        <v>2.71</v>
      </c>
      <c r="H34" s="268" t="s">
        <v>324</v>
      </c>
    </row>
    <row r="35" spans="1:8" ht="15.75" thickBot="1" x14ac:dyDescent="0.3">
      <c r="A35" s="12" t="s">
        <v>338</v>
      </c>
      <c r="B35" s="309" t="s">
        <v>324</v>
      </c>
      <c r="C35" s="309" t="s">
        <v>324</v>
      </c>
      <c r="D35" s="309">
        <v>3.4</v>
      </c>
      <c r="E35" s="309">
        <v>3</v>
      </c>
      <c r="F35" s="309">
        <v>3.2</v>
      </c>
      <c r="G35" s="268">
        <v>3.89</v>
      </c>
      <c r="H35" s="268" t="s">
        <v>324</v>
      </c>
    </row>
    <row r="36" spans="1:8" ht="15.75" thickBot="1" x14ac:dyDescent="0.3">
      <c r="A36" s="12" t="s">
        <v>339</v>
      </c>
      <c r="B36" s="309" t="s">
        <v>324</v>
      </c>
      <c r="C36" s="309">
        <v>3.66</v>
      </c>
      <c r="D36" s="309">
        <v>3.77</v>
      </c>
      <c r="E36" s="309">
        <v>3.61</v>
      </c>
      <c r="F36" s="309">
        <v>4.01</v>
      </c>
      <c r="G36" s="268">
        <v>3.71</v>
      </c>
      <c r="H36" s="268" t="s">
        <v>324</v>
      </c>
    </row>
    <row r="37" spans="1:8" ht="15.75" thickBot="1" x14ac:dyDescent="0.3">
      <c r="A37" s="12" t="s">
        <v>340</v>
      </c>
      <c r="B37" s="309" t="s">
        <v>324</v>
      </c>
      <c r="C37" s="309">
        <v>3.45</v>
      </c>
      <c r="D37" s="309">
        <v>3.56</v>
      </c>
      <c r="E37" s="309">
        <v>3.71</v>
      </c>
      <c r="F37" s="309">
        <v>3.66</v>
      </c>
      <c r="G37" s="268">
        <v>3.81</v>
      </c>
      <c r="H37" s="268" t="s">
        <v>324</v>
      </c>
    </row>
  </sheetData>
  <mergeCells count="20">
    <mergeCell ref="D8:E8"/>
    <mergeCell ref="F8:G8"/>
    <mergeCell ref="H8:J8"/>
    <mergeCell ref="A12:H12"/>
    <mergeCell ref="A25:H25"/>
    <mergeCell ref="B8:C8"/>
    <mergeCell ref="B3:D3"/>
    <mergeCell ref="E3:J3"/>
    <mergeCell ref="B5:C5"/>
    <mergeCell ref="D5:E5"/>
    <mergeCell ref="F5:G5"/>
    <mergeCell ref="H5:J5"/>
    <mergeCell ref="B6:C6"/>
    <mergeCell ref="D6:E6"/>
    <mergeCell ref="F6:G6"/>
    <mergeCell ref="H6:J6"/>
    <mergeCell ref="B7:C7"/>
    <mergeCell ref="D7:E7"/>
    <mergeCell ref="F7:G7"/>
    <mergeCell ref="H7:J7"/>
  </mergeCells>
  <phoneticPr fontId="15" type="noConversion"/>
  <conditionalFormatting sqref="B14:B21">
    <cfRule type="cellIs" dxfId="175" priority="14" operator="lessThan">
      <formula>$B$22</formula>
    </cfRule>
  </conditionalFormatting>
  <conditionalFormatting sqref="B27:B36">
    <cfRule type="cellIs" dxfId="174" priority="78" operator="lessThan">
      <formula>$B$37</formula>
    </cfRule>
  </conditionalFormatting>
  <conditionalFormatting sqref="C14:C21">
    <cfRule type="cellIs" dxfId="173" priority="13" operator="lessThan">
      <formula>$C$22</formula>
    </cfRule>
  </conditionalFormatting>
  <conditionalFormatting sqref="C27:C36">
    <cfRule type="cellIs" dxfId="172" priority="80" operator="lessThan">
      <formula>$C$37</formula>
    </cfRule>
  </conditionalFormatting>
  <conditionalFormatting sqref="D14:D21">
    <cfRule type="cellIs" dxfId="171" priority="12" operator="lessThan">
      <formula>$D$22</formula>
    </cfRule>
  </conditionalFormatting>
  <conditionalFormatting sqref="D27:D36">
    <cfRule type="cellIs" dxfId="170" priority="82" operator="lessThan">
      <formula>$D$37</formula>
    </cfRule>
  </conditionalFormatting>
  <conditionalFormatting sqref="E14:E21">
    <cfRule type="cellIs" dxfId="169" priority="11" operator="lessThan">
      <formula>$E$22</formula>
    </cfRule>
  </conditionalFormatting>
  <conditionalFormatting sqref="E27:E36">
    <cfRule type="cellIs" dxfId="168" priority="84" operator="lessThan">
      <formula>$E$37</formula>
    </cfRule>
  </conditionalFormatting>
  <conditionalFormatting sqref="F14:F21">
    <cfRule type="cellIs" dxfId="167" priority="10" operator="lessThan">
      <formula>$F$22</formula>
    </cfRule>
  </conditionalFormatting>
  <conditionalFormatting sqref="F27:F36">
    <cfRule type="cellIs" dxfId="166" priority="86" operator="lessThan">
      <formula>$F$37</formula>
    </cfRule>
  </conditionalFormatting>
  <conditionalFormatting sqref="G14:G21">
    <cfRule type="cellIs" dxfId="165" priority="9" operator="lessThan">
      <formula>$G$22</formula>
    </cfRule>
  </conditionalFormatting>
  <conditionalFormatting sqref="G27:G36">
    <cfRule type="cellIs" dxfId="164" priority="88" operator="lessThan">
      <formula>$G$37</formula>
    </cfRule>
  </conditionalFormatting>
  <conditionalFormatting sqref="H14:H21">
    <cfRule type="cellIs" dxfId="163" priority="8" operator="lessThan">
      <formula>$H$22</formula>
    </cfRule>
  </conditionalFormatting>
  <conditionalFormatting sqref="H27:H36">
    <cfRule type="cellIs" dxfId="162" priority="90" operator="lessThan">
      <formula>$H$37</formula>
    </cfRule>
  </conditionalFormatting>
  <hyperlinks>
    <hyperlink ref="B1" location="Índex!A1" display="Torna a l'índex" xr:uid="{980F8291-36C8-4DC2-A6CC-8A2930FFE885}"/>
  </hyperlink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B3BF3-1C6D-4854-A9CD-1AB1447E9999}">
  <dimension ref="A1:J37"/>
  <sheetViews>
    <sheetView topLeftCell="E8" workbookViewId="0">
      <selection activeCell="H8" sqref="H8:J8"/>
    </sheetView>
  </sheetViews>
  <sheetFormatPr defaultColWidth="11.42578125" defaultRowHeight="15" x14ac:dyDescent="0.25"/>
  <cols>
    <col min="1" max="1" width="37.7109375" customWidth="1"/>
    <col min="3" max="3" width="14.140625" customWidth="1"/>
    <col min="4" max="4" width="15.7109375" customWidth="1"/>
    <col min="10" max="10" width="17.57031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7" customHeight="1" x14ac:dyDescent="0.25">
      <c r="B5" s="393" t="s">
        <v>266</v>
      </c>
      <c r="C5" s="394"/>
      <c r="D5" s="395" t="str">
        <f>Índex!A55</f>
        <v xml:space="preserve">PC07_Ind02. </v>
      </c>
      <c r="E5" s="391"/>
      <c r="F5" s="393" t="s">
        <v>267</v>
      </c>
      <c r="G5" s="394"/>
      <c r="H5" s="395" t="str">
        <f>Índex!B55</f>
        <v>Valoració mitjana a l’afirmació “Tornaria a triar la mateixa titulació” (persones egressades)</v>
      </c>
      <c r="I5" s="390"/>
      <c r="J5" s="391"/>
    </row>
    <row r="6" spans="1:10" x14ac:dyDescent="0.25">
      <c r="B6" s="393" t="s">
        <v>268</v>
      </c>
      <c r="C6" s="394"/>
      <c r="D6" s="396" t="str">
        <f>Índex!E55</f>
        <v>≥ mitjana de la UAB</v>
      </c>
      <c r="E6" s="397"/>
      <c r="F6" s="393" t="s">
        <v>269</v>
      </c>
      <c r="G6" s="394"/>
      <c r="H6" s="395" t="s">
        <v>270</v>
      </c>
      <c r="I6" s="390"/>
      <c r="J6" s="391"/>
    </row>
    <row r="7" spans="1:10" ht="26.25" customHeight="1" x14ac:dyDescent="0.25">
      <c r="B7" s="393" t="s">
        <v>271</v>
      </c>
      <c r="C7" s="394"/>
      <c r="D7" s="395" t="str">
        <f>Índex!C55</f>
        <v>Vicedeganat de Qualitat i Pla Estratègic</v>
      </c>
      <c r="E7" s="391"/>
      <c r="F7" s="393" t="s">
        <v>272</v>
      </c>
      <c r="G7" s="394"/>
      <c r="H7" s="395" t="str">
        <f>Índex!D55</f>
        <v>Gestió de qualitat</v>
      </c>
      <c r="I7" s="390"/>
      <c r="J7" s="391"/>
    </row>
    <row r="8" spans="1:10" ht="85.5" customHeight="1" x14ac:dyDescent="0.25">
      <c r="B8" s="393" t="s">
        <v>273</v>
      </c>
      <c r="C8" s="394"/>
      <c r="D8" s="395" t="str">
        <f>Índex!G55</f>
        <v>PC07. Seguiment, avaluació i millora de les titulacions</v>
      </c>
      <c r="E8" s="391"/>
      <c r="F8" s="393" t="s">
        <v>274</v>
      </c>
      <c r="G8" s="394"/>
      <c r="H8" s="395" t="s">
        <v>321</v>
      </c>
      <c r="I8" s="390"/>
      <c r="J8" s="391"/>
    </row>
    <row r="9" spans="1:10" x14ac:dyDescent="0.25">
      <c r="B9" s="148"/>
    </row>
    <row r="11" spans="1:10" ht="15.75" thickBot="1" x14ac:dyDescent="0.3"/>
    <row r="12" spans="1:10" ht="15.75" thickBot="1" x14ac:dyDescent="0.3">
      <c r="A12" s="421" t="s">
        <v>538</v>
      </c>
      <c r="B12" s="422"/>
      <c r="C12" s="422"/>
      <c r="D12" s="422"/>
      <c r="E12" s="422"/>
      <c r="F12" s="422"/>
      <c r="G12" s="422"/>
      <c r="H12" s="423"/>
    </row>
    <row r="13" spans="1:10" ht="15.75" thickBot="1" x14ac:dyDescent="0.3">
      <c r="A13" s="1" t="s">
        <v>323</v>
      </c>
      <c r="B13" s="68" t="s">
        <v>317</v>
      </c>
      <c r="C13" s="68" t="s">
        <v>318</v>
      </c>
      <c r="D13" s="68" t="s">
        <v>276</v>
      </c>
      <c r="E13" s="68" t="s">
        <v>278</v>
      </c>
      <c r="F13" s="68" t="s">
        <v>279</v>
      </c>
      <c r="G13" s="69" t="s">
        <v>280</v>
      </c>
      <c r="H13" s="69" t="s">
        <v>281</v>
      </c>
    </row>
    <row r="14" spans="1:10" ht="15.75" thickBot="1" x14ac:dyDescent="0.3">
      <c r="A14" s="50" t="s">
        <v>300</v>
      </c>
      <c r="B14" s="96">
        <v>0.72729999999999995</v>
      </c>
      <c r="C14" s="96">
        <v>0.73329999999999995</v>
      </c>
      <c r="D14" s="96">
        <v>0.83330000000000004</v>
      </c>
      <c r="E14" s="96">
        <v>0.65</v>
      </c>
      <c r="F14" s="96">
        <v>0.83330000000000004</v>
      </c>
      <c r="G14" s="155">
        <v>0.63639999999999997</v>
      </c>
      <c r="H14" s="155" t="s">
        <v>324</v>
      </c>
    </row>
    <row r="15" spans="1:10" ht="15.75" thickBot="1" x14ac:dyDescent="0.3">
      <c r="A15" s="50" t="s">
        <v>301</v>
      </c>
      <c r="B15" s="96">
        <v>0.88890000000000002</v>
      </c>
      <c r="C15" s="96">
        <v>1</v>
      </c>
      <c r="D15" s="96">
        <v>0.72729999999999995</v>
      </c>
      <c r="E15" s="96">
        <v>0.92589999999999995</v>
      </c>
      <c r="F15" s="96">
        <v>0.8</v>
      </c>
      <c r="G15" s="155">
        <v>0.76470000000000005</v>
      </c>
      <c r="H15" s="155" t="s">
        <v>324</v>
      </c>
    </row>
    <row r="16" spans="1:10" ht="15.75" thickBot="1" x14ac:dyDescent="0.3">
      <c r="A16" s="50" t="s">
        <v>302</v>
      </c>
      <c r="B16" s="96">
        <v>0.5</v>
      </c>
      <c r="C16" s="96">
        <v>0.81820000000000004</v>
      </c>
      <c r="D16" s="96" t="s">
        <v>324</v>
      </c>
      <c r="E16" s="96">
        <v>0.72729999999999995</v>
      </c>
      <c r="F16" s="96">
        <v>0.69230000000000003</v>
      </c>
      <c r="G16" s="155">
        <v>0.6875</v>
      </c>
      <c r="H16" s="155" t="s">
        <v>324</v>
      </c>
    </row>
    <row r="17" spans="1:8" ht="15.75" thickBot="1" x14ac:dyDescent="0.3">
      <c r="A17" s="50" t="s">
        <v>303</v>
      </c>
      <c r="B17" s="96">
        <v>0.69230000000000003</v>
      </c>
      <c r="C17" s="96">
        <v>0.83330000000000004</v>
      </c>
      <c r="D17" s="96">
        <v>0.8</v>
      </c>
      <c r="E17" s="96">
        <v>0.89290000000000003</v>
      </c>
      <c r="F17" s="96">
        <v>0.60870000000000002</v>
      </c>
      <c r="G17" s="155">
        <v>0.79169999999999996</v>
      </c>
      <c r="H17" s="155" t="s">
        <v>324</v>
      </c>
    </row>
    <row r="18" spans="1:8" ht="15.75" thickBot="1" x14ac:dyDescent="0.3">
      <c r="A18" s="50" t="s">
        <v>325</v>
      </c>
      <c r="B18" s="96">
        <v>0.72</v>
      </c>
      <c r="C18" s="96">
        <v>0.72729999999999995</v>
      </c>
      <c r="D18" s="96">
        <v>0.66669999999999996</v>
      </c>
      <c r="E18" s="96">
        <v>0.5</v>
      </c>
      <c r="F18" s="96">
        <v>0.75</v>
      </c>
      <c r="G18" s="155">
        <v>0.9</v>
      </c>
      <c r="H18" s="155" t="s">
        <v>324</v>
      </c>
    </row>
    <row r="19" spans="1:8" ht="15.75" thickBot="1" x14ac:dyDescent="0.3">
      <c r="A19" s="50" t="s">
        <v>305</v>
      </c>
      <c r="B19" s="96">
        <v>1</v>
      </c>
      <c r="C19" s="96">
        <v>0.5</v>
      </c>
      <c r="D19" s="96">
        <v>0.7</v>
      </c>
      <c r="E19" s="96">
        <v>0.83330000000000004</v>
      </c>
      <c r="F19" s="96">
        <v>0.8</v>
      </c>
      <c r="G19" s="155">
        <v>0.72219999999999995</v>
      </c>
      <c r="H19" s="155" t="s">
        <v>324</v>
      </c>
    </row>
    <row r="20" spans="1:8" ht="15.75" thickBot="1" x14ac:dyDescent="0.3">
      <c r="A20" s="50" t="s">
        <v>306</v>
      </c>
      <c r="B20" s="96">
        <v>0.77780000000000005</v>
      </c>
      <c r="C20" s="96">
        <v>0.81820000000000004</v>
      </c>
      <c r="D20" s="96">
        <v>0.6</v>
      </c>
      <c r="E20" s="96">
        <v>0.66669999999999996</v>
      </c>
      <c r="F20" s="96">
        <v>0.76</v>
      </c>
      <c r="G20" s="155">
        <v>0.92310000000000003</v>
      </c>
      <c r="H20" s="155" t="s">
        <v>324</v>
      </c>
    </row>
    <row r="21" spans="1:8" ht="15.75" thickBot="1" x14ac:dyDescent="0.3">
      <c r="A21" s="50" t="s">
        <v>326</v>
      </c>
      <c r="B21" s="96">
        <v>0.72729999999999995</v>
      </c>
      <c r="C21" s="96">
        <v>0.77110000000000001</v>
      </c>
      <c r="D21" s="96">
        <v>0.73680000000000001</v>
      </c>
      <c r="E21" s="96">
        <v>0.753</v>
      </c>
      <c r="F21" s="96">
        <v>0.74419999999999997</v>
      </c>
      <c r="G21" s="155">
        <v>0.78149999999999997</v>
      </c>
      <c r="H21" s="155" t="s">
        <v>324</v>
      </c>
    </row>
    <row r="22" spans="1:8" ht="15.75" thickBot="1" x14ac:dyDescent="0.3">
      <c r="A22" s="50" t="s">
        <v>327</v>
      </c>
      <c r="B22" s="96">
        <v>0.75</v>
      </c>
      <c r="C22" s="96">
        <v>0.72770000000000001</v>
      </c>
      <c r="D22" s="96">
        <v>0.70169999999999999</v>
      </c>
      <c r="E22" s="96">
        <v>0.73</v>
      </c>
      <c r="F22" s="96">
        <v>0.7319</v>
      </c>
      <c r="G22" s="155">
        <v>0.74</v>
      </c>
      <c r="H22" s="155" t="s">
        <v>324</v>
      </c>
    </row>
    <row r="24" spans="1:8" ht="15.75" thickBot="1" x14ac:dyDescent="0.3"/>
    <row r="25" spans="1:8" ht="15.75" thickBot="1" x14ac:dyDescent="0.3">
      <c r="A25" s="421" t="s">
        <v>538</v>
      </c>
      <c r="B25" s="422"/>
      <c r="C25" s="422"/>
      <c r="D25" s="422"/>
      <c r="E25" s="422"/>
      <c r="F25" s="422"/>
      <c r="G25" s="422"/>
      <c r="H25" s="423"/>
    </row>
    <row r="26" spans="1:8" ht="15.75" thickBot="1" x14ac:dyDescent="0.3">
      <c r="A26" s="1" t="s">
        <v>328</v>
      </c>
      <c r="B26" s="68" t="s">
        <v>317</v>
      </c>
      <c r="C26" s="68" t="s">
        <v>318</v>
      </c>
      <c r="D26" s="68" t="s">
        <v>276</v>
      </c>
      <c r="E26" s="68" t="s">
        <v>278</v>
      </c>
      <c r="F26" s="68" t="s">
        <v>279</v>
      </c>
      <c r="G26" s="69" t="s">
        <v>280</v>
      </c>
      <c r="H26" s="69" t="s">
        <v>281</v>
      </c>
    </row>
    <row r="27" spans="1:8" ht="15.75" thickBot="1" x14ac:dyDescent="0.3">
      <c r="A27" s="50" t="s">
        <v>367</v>
      </c>
      <c r="B27" s="96">
        <v>1</v>
      </c>
      <c r="C27" s="96">
        <v>1</v>
      </c>
      <c r="D27" s="96">
        <v>0.55559999999999998</v>
      </c>
      <c r="E27" s="96">
        <v>0.84619999999999995</v>
      </c>
      <c r="F27" s="96">
        <v>0.85709999999999997</v>
      </c>
      <c r="G27" s="155">
        <v>0.66669999999999996</v>
      </c>
      <c r="H27" s="155" t="s">
        <v>324</v>
      </c>
    </row>
    <row r="28" spans="1:8" ht="27.75" thickBot="1" x14ac:dyDescent="0.3">
      <c r="A28" s="12" t="s">
        <v>539</v>
      </c>
      <c r="B28" s="96">
        <v>1</v>
      </c>
      <c r="C28" s="96">
        <v>0</v>
      </c>
      <c r="D28" s="96">
        <v>0.5</v>
      </c>
      <c r="E28" s="96">
        <v>0.66669999999999996</v>
      </c>
      <c r="F28" s="96">
        <v>0.6</v>
      </c>
      <c r="G28" s="155">
        <v>0.83330000000000004</v>
      </c>
      <c r="H28" s="155" t="s">
        <v>324</v>
      </c>
    </row>
    <row r="29" spans="1:8" ht="27.75" thickBot="1" x14ac:dyDescent="0.3">
      <c r="A29" s="12" t="s">
        <v>540</v>
      </c>
      <c r="B29" s="96">
        <v>0.4</v>
      </c>
      <c r="C29" s="96">
        <v>0.8</v>
      </c>
      <c r="D29" s="96">
        <v>0.75</v>
      </c>
      <c r="E29" s="96">
        <v>0.5333</v>
      </c>
      <c r="F29" s="96">
        <v>0.88239999999999996</v>
      </c>
      <c r="G29" s="155">
        <v>0.6</v>
      </c>
      <c r="H29" s="155" t="s">
        <v>324</v>
      </c>
    </row>
    <row r="30" spans="1:8" ht="15.75" thickBot="1" x14ac:dyDescent="0.3">
      <c r="A30" s="50" t="s">
        <v>332</v>
      </c>
      <c r="B30" s="96">
        <v>0.75</v>
      </c>
      <c r="C30" s="96">
        <v>1</v>
      </c>
      <c r="D30" s="96" t="s">
        <v>324</v>
      </c>
      <c r="E30" s="96">
        <v>0.6</v>
      </c>
      <c r="F30" s="96">
        <v>0.625</v>
      </c>
      <c r="G30" s="155">
        <v>0.85709999999999997</v>
      </c>
      <c r="H30" s="155" t="s">
        <v>324</v>
      </c>
    </row>
    <row r="31" spans="1:8" ht="27.75" thickBot="1" x14ac:dyDescent="0.3">
      <c r="A31" s="12" t="s">
        <v>333</v>
      </c>
      <c r="B31" s="96">
        <v>1</v>
      </c>
      <c r="C31" s="96">
        <v>0</v>
      </c>
      <c r="D31" s="96">
        <v>1</v>
      </c>
      <c r="E31" s="96">
        <v>0.7</v>
      </c>
      <c r="F31" s="96">
        <v>1</v>
      </c>
      <c r="G31" s="155">
        <v>0.625</v>
      </c>
      <c r="H31" s="155" t="s">
        <v>324</v>
      </c>
    </row>
    <row r="32" spans="1:8" ht="27.75" thickBot="1" x14ac:dyDescent="0.3">
      <c r="A32" s="12" t="s">
        <v>541</v>
      </c>
      <c r="B32" s="96">
        <v>1</v>
      </c>
      <c r="C32" s="96">
        <v>0.75</v>
      </c>
      <c r="D32" s="96">
        <v>0.66669999999999996</v>
      </c>
      <c r="E32" s="96">
        <v>0.875</v>
      </c>
      <c r="F32" s="96">
        <v>1</v>
      </c>
      <c r="G32" s="155">
        <v>0.66669999999999996</v>
      </c>
      <c r="H32" s="155" t="s">
        <v>324</v>
      </c>
    </row>
    <row r="33" spans="1:8" ht="15.75" thickBot="1" x14ac:dyDescent="0.3">
      <c r="A33" s="50" t="s">
        <v>368</v>
      </c>
      <c r="B33" s="96">
        <v>0</v>
      </c>
      <c r="C33" s="96" t="s">
        <v>324</v>
      </c>
      <c r="D33" s="96">
        <v>0.5</v>
      </c>
      <c r="E33" s="96">
        <v>0.33329999999999999</v>
      </c>
      <c r="F33" s="96">
        <v>0.25</v>
      </c>
      <c r="G33" s="155">
        <v>0.85709999999999997</v>
      </c>
      <c r="H33" s="155"/>
    </row>
    <row r="34" spans="1:8" ht="15.75" thickBot="1" x14ac:dyDescent="0.3">
      <c r="A34" s="50" t="s">
        <v>337</v>
      </c>
      <c r="B34" s="96">
        <v>0.66669999999999996</v>
      </c>
      <c r="C34" s="96">
        <v>0.4</v>
      </c>
      <c r="D34" s="96">
        <v>1</v>
      </c>
      <c r="E34" s="96">
        <v>0.81820000000000004</v>
      </c>
      <c r="F34" s="96">
        <v>0.5</v>
      </c>
      <c r="G34" s="155">
        <v>0.28570000000000001</v>
      </c>
      <c r="H34" s="155" t="s">
        <v>324</v>
      </c>
    </row>
    <row r="35" spans="1:8" ht="15.75" thickBot="1" x14ac:dyDescent="0.3">
      <c r="A35" s="50" t="s">
        <v>338</v>
      </c>
      <c r="B35" s="96">
        <v>1</v>
      </c>
      <c r="C35" s="96">
        <v>0.75</v>
      </c>
      <c r="D35" s="96">
        <v>0.6</v>
      </c>
      <c r="E35" s="96">
        <v>0.5</v>
      </c>
      <c r="F35" s="96">
        <v>0.6</v>
      </c>
      <c r="G35" s="155">
        <v>0.88890000000000002</v>
      </c>
      <c r="H35" s="155" t="s">
        <v>324</v>
      </c>
    </row>
    <row r="36" spans="1:8" ht="15.75" thickBot="1" x14ac:dyDescent="0.3">
      <c r="A36" s="50" t="s">
        <v>373</v>
      </c>
      <c r="B36" s="96">
        <v>0.68420000000000003</v>
      </c>
      <c r="C36" s="96">
        <v>0.75</v>
      </c>
      <c r="D36" s="96">
        <v>0.66669999999999996</v>
      </c>
      <c r="E36" s="96">
        <v>0.64890000000000003</v>
      </c>
      <c r="F36" s="96">
        <v>0.75360000000000005</v>
      </c>
      <c r="G36" s="155">
        <v>0.6986</v>
      </c>
      <c r="H36" s="155" t="s">
        <v>324</v>
      </c>
    </row>
    <row r="37" spans="1:8" ht="15.75" thickBot="1" x14ac:dyDescent="0.3">
      <c r="A37" s="50" t="s">
        <v>374</v>
      </c>
      <c r="B37" s="96">
        <v>0.64239999999999997</v>
      </c>
      <c r="C37" s="96">
        <v>0.74429999999999996</v>
      </c>
      <c r="D37" s="96">
        <v>0.64039999999999997</v>
      </c>
      <c r="E37" s="96">
        <v>0.70489999999999997</v>
      </c>
      <c r="F37" s="96">
        <v>0.7087</v>
      </c>
      <c r="G37" s="155">
        <v>0.75590000000000002</v>
      </c>
      <c r="H37" s="155" t="s">
        <v>324</v>
      </c>
    </row>
  </sheetData>
  <mergeCells count="20">
    <mergeCell ref="D8:E8"/>
    <mergeCell ref="F8:G8"/>
    <mergeCell ref="H8:J8"/>
    <mergeCell ref="A12:H12"/>
    <mergeCell ref="A25:H25"/>
    <mergeCell ref="B8:C8"/>
    <mergeCell ref="B3:D3"/>
    <mergeCell ref="E3:J3"/>
    <mergeCell ref="B5:C5"/>
    <mergeCell ref="D5:E5"/>
    <mergeCell ref="F5:G5"/>
    <mergeCell ref="H5:J5"/>
    <mergeCell ref="B6:C6"/>
    <mergeCell ref="D6:E6"/>
    <mergeCell ref="F6:G6"/>
    <mergeCell ref="H6:J6"/>
    <mergeCell ref="B7:C7"/>
    <mergeCell ref="D7:E7"/>
    <mergeCell ref="F7:G7"/>
    <mergeCell ref="H7:J7"/>
  </mergeCells>
  <phoneticPr fontId="15" type="noConversion"/>
  <conditionalFormatting sqref="B14:B21">
    <cfRule type="cellIs" dxfId="161" priority="14" operator="lessThan">
      <formula>$B$22</formula>
    </cfRule>
  </conditionalFormatting>
  <conditionalFormatting sqref="B27:B36">
    <cfRule type="cellIs" dxfId="160" priority="91" operator="lessThan">
      <formula>$B$37</formula>
    </cfRule>
  </conditionalFormatting>
  <conditionalFormatting sqref="C14:C21">
    <cfRule type="cellIs" dxfId="159" priority="13" operator="lessThan">
      <formula>$C$22</formula>
    </cfRule>
  </conditionalFormatting>
  <conditionalFormatting sqref="C27:C36">
    <cfRule type="cellIs" dxfId="158" priority="93" operator="lessThan">
      <formula>$C$37</formula>
    </cfRule>
  </conditionalFormatting>
  <conditionalFormatting sqref="D14:D21">
    <cfRule type="cellIs" dxfId="157" priority="12" operator="lessThan">
      <formula>$D$22</formula>
    </cfRule>
  </conditionalFormatting>
  <conditionalFormatting sqref="D27:D36">
    <cfRule type="cellIs" dxfId="156" priority="95" operator="lessThan">
      <formula>$D$37</formula>
    </cfRule>
  </conditionalFormatting>
  <conditionalFormatting sqref="E14:E21">
    <cfRule type="cellIs" dxfId="155" priority="11" operator="lessThan">
      <formula>$E$22</formula>
    </cfRule>
  </conditionalFormatting>
  <conditionalFormatting sqref="E27:E36">
    <cfRule type="cellIs" dxfId="154" priority="97" operator="lessThan">
      <formula>$E$37</formula>
    </cfRule>
  </conditionalFormatting>
  <conditionalFormatting sqref="F14:F21">
    <cfRule type="cellIs" dxfId="153" priority="10" operator="lessThan">
      <formula>$F$22</formula>
    </cfRule>
  </conditionalFormatting>
  <conditionalFormatting sqref="F27:F36">
    <cfRule type="cellIs" dxfId="152" priority="99" operator="lessThan">
      <formula>$F$37</formula>
    </cfRule>
  </conditionalFormatting>
  <conditionalFormatting sqref="G14:G21">
    <cfRule type="cellIs" dxfId="151" priority="9" operator="lessThan">
      <formula>$G$22</formula>
    </cfRule>
  </conditionalFormatting>
  <conditionalFormatting sqref="G27:G36">
    <cfRule type="cellIs" dxfId="150" priority="101" operator="lessThan">
      <formula>$G$37</formula>
    </cfRule>
  </conditionalFormatting>
  <conditionalFormatting sqref="H14:H21">
    <cfRule type="cellIs" dxfId="149" priority="8" operator="lessThan">
      <formula>$H$22</formula>
    </cfRule>
  </conditionalFormatting>
  <conditionalFormatting sqref="H27:H36">
    <cfRule type="cellIs" dxfId="148" priority="103" operator="lessThan">
      <formula>$H$37</formula>
    </cfRule>
  </conditionalFormatting>
  <hyperlinks>
    <hyperlink ref="B1" location="Índex!A1" display="Torna a l'índex" xr:uid="{E1F2267E-B8DA-42EE-BF6D-C4A7270CD36D}"/>
  </hyperlink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93E4E-F0F0-4E46-A1AF-B3A50D1B8D17}">
  <dimension ref="A1:J31"/>
  <sheetViews>
    <sheetView workbookViewId="0">
      <selection activeCell="B1" sqref="B1"/>
    </sheetView>
  </sheetViews>
  <sheetFormatPr defaultColWidth="11.42578125" defaultRowHeight="15" x14ac:dyDescent="0.25"/>
  <cols>
    <col min="1" max="1" width="16.140625" customWidth="1"/>
    <col min="2" max="2" width="24" customWidth="1"/>
    <col min="4" max="4" width="15.7109375" customWidth="1"/>
    <col min="10" max="10" width="12.1406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30.75" customHeight="1" x14ac:dyDescent="0.25">
      <c r="B5" s="393" t="s">
        <v>266</v>
      </c>
      <c r="C5" s="394"/>
      <c r="D5" s="395" t="str">
        <f>Índex!A56</f>
        <v xml:space="preserve">PC07_Ind03. </v>
      </c>
      <c r="E5" s="391"/>
      <c r="F5" s="393" t="s">
        <v>267</v>
      </c>
      <c r="G5" s="394"/>
      <c r="H5" s="395" t="str">
        <f>Índex!B56</f>
        <v>Valoració mitjana a l’enquesta d’assignatures graus</v>
      </c>
      <c r="I5" s="390"/>
      <c r="J5" s="391"/>
    </row>
    <row r="6" spans="1:10" x14ac:dyDescent="0.25">
      <c r="B6" s="393" t="s">
        <v>268</v>
      </c>
      <c r="C6" s="394"/>
      <c r="D6" s="396" t="str">
        <f>Índex!E56</f>
        <v>≥ mitjana de la UAB</v>
      </c>
      <c r="E6" s="397"/>
      <c r="F6" s="393" t="s">
        <v>269</v>
      </c>
      <c r="G6" s="394"/>
      <c r="H6" s="395" t="s">
        <v>270</v>
      </c>
      <c r="I6" s="390"/>
      <c r="J6" s="391"/>
    </row>
    <row r="7" spans="1:10" ht="30" customHeight="1" x14ac:dyDescent="0.25">
      <c r="B7" s="393" t="s">
        <v>271</v>
      </c>
      <c r="C7" s="394"/>
      <c r="D7" s="395" t="str">
        <f>Índex!C56</f>
        <v>Vicedeganat de Qualitat i Pla Estratègic</v>
      </c>
      <c r="E7" s="391"/>
      <c r="F7" s="393" t="s">
        <v>272</v>
      </c>
      <c r="G7" s="394"/>
      <c r="H7" s="395" t="str">
        <f>Índex!D56</f>
        <v>Gestió de qualitat</v>
      </c>
      <c r="I7" s="390"/>
      <c r="J7" s="391"/>
    </row>
    <row r="8" spans="1:10" ht="88.5" customHeight="1" x14ac:dyDescent="0.25">
      <c r="B8" s="393" t="s">
        <v>273</v>
      </c>
      <c r="C8" s="394"/>
      <c r="D8" s="395" t="str">
        <f>Índex!G56</f>
        <v>PC07. Seguiment, avaluació i millora de les titulacions</v>
      </c>
      <c r="E8" s="391"/>
      <c r="F8" s="393" t="s">
        <v>274</v>
      </c>
      <c r="G8" s="394"/>
      <c r="H8" s="395" t="s">
        <v>390</v>
      </c>
      <c r="I8" s="390"/>
      <c r="J8" s="391"/>
    </row>
    <row r="9" spans="1:10" x14ac:dyDescent="0.25">
      <c r="B9" s="148"/>
    </row>
    <row r="11" spans="1:10" ht="15.75" thickBot="1" x14ac:dyDescent="0.3"/>
    <row r="12" spans="1:10" ht="15.75" thickBot="1" x14ac:dyDescent="0.3">
      <c r="A12" s="421" t="s">
        <v>173</v>
      </c>
      <c r="B12" s="422"/>
      <c r="C12" s="422"/>
      <c r="D12" s="422"/>
      <c r="E12" s="422"/>
      <c r="F12" s="422"/>
      <c r="G12" s="422"/>
      <c r="H12" s="423"/>
    </row>
    <row r="13" spans="1:10" ht="15.75" thickBot="1" x14ac:dyDescent="0.3">
      <c r="A13" s="1" t="s">
        <v>400</v>
      </c>
      <c r="B13" s="2" t="s">
        <v>323</v>
      </c>
      <c r="C13" s="2" t="s">
        <v>276</v>
      </c>
      <c r="D13" s="2" t="s">
        <v>277</v>
      </c>
      <c r="E13" s="2" t="s">
        <v>278</v>
      </c>
      <c r="F13" s="2" t="s">
        <v>279</v>
      </c>
      <c r="G13" s="3" t="s">
        <v>280</v>
      </c>
      <c r="H13" s="166" t="s">
        <v>281</v>
      </c>
    </row>
    <row r="14" spans="1:10" ht="15.75" thickBot="1" x14ac:dyDescent="0.3">
      <c r="A14" s="490" t="s">
        <v>401</v>
      </c>
      <c r="B14" s="43" t="s">
        <v>300</v>
      </c>
      <c r="C14" s="309">
        <v>3.22</v>
      </c>
      <c r="D14" s="309">
        <v>3.27</v>
      </c>
      <c r="E14" s="309">
        <v>3.28</v>
      </c>
      <c r="F14" s="309">
        <v>3.36</v>
      </c>
      <c r="G14" s="275">
        <v>3.35</v>
      </c>
      <c r="H14" s="268">
        <v>3.3</v>
      </c>
    </row>
    <row r="15" spans="1:10" ht="15.75" thickBot="1" x14ac:dyDescent="0.3">
      <c r="A15" s="496"/>
      <c r="B15" s="43" t="s">
        <v>301</v>
      </c>
      <c r="C15" s="309">
        <v>3.28</v>
      </c>
      <c r="D15" s="309">
        <v>3.26</v>
      </c>
      <c r="E15" s="309">
        <v>3.34</v>
      </c>
      <c r="F15" s="309">
        <v>3.34</v>
      </c>
      <c r="G15" s="275">
        <v>3.41</v>
      </c>
      <c r="H15" s="268">
        <v>3.38</v>
      </c>
    </row>
    <row r="16" spans="1:10" ht="15.75" thickBot="1" x14ac:dyDescent="0.3">
      <c r="A16" s="496"/>
      <c r="B16" s="43" t="s">
        <v>302</v>
      </c>
      <c r="C16" s="309">
        <v>3.14</v>
      </c>
      <c r="D16" s="309">
        <v>3.26</v>
      </c>
      <c r="E16" s="309">
        <v>3.2</v>
      </c>
      <c r="F16" s="309">
        <v>3.3</v>
      </c>
      <c r="G16" s="275">
        <v>3.38</v>
      </c>
      <c r="H16" s="268">
        <v>3.37</v>
      </c>
    </row>
    <row r="17" spans="1:8" ht="15.75" thickBot="1" x14ac:dyDescent="0.3">
      <c r="A17" s="496"/>
      <c r="B17" s="43" t="s">
        <v>303</v>
      </c>
      <c r="C17" s="309">
        <v>3.31</v>
      </c>
      <c r="D17" s="309">
        <v>3.31</v>
      </c>
      <c r="E17" s="309">
        <v>3.27</v>
      </c>
      <c r="F17" s="309">
        <v>3.17</v>
      </c>
      <c r="G17" s="275">
        <v>3.12</v>
      </c>
      <c r="H17" s="268">
        <v>3.13</v>
      </c>
    </row>
    <row r="18" spans="1:8" ht="15.75" thickBot="1" x14ac:dyDescent="0.3">
      <c r="A18" s="496"/>
      <c r="B18" s="43" t="s">
        <v>325</v>
      </c>
      <c r="C18" s="309">
        <v>3.22</v>
      </c>
      <c r="D18" s="309">
        <v>3.28</v>
      </c>
      <c r="E18" s="309">
        <v>3.17</v>
      </c>
      <c r="F18" s="309">
        <v>3.38</v>
      </c>
      <c r="G18" s="275">
        <v>3.22</v>
      </c>
      <c r="H18" s="268">
        <v>3.38</v>
      </c>
    </row>
    <row r="19" spans="1:8" ht="15.75" thickBot="1" x14ac:dyDescent="0.3">
      <c r="A19" s="496"/>
      <c r="B19" s="43" t="s">
        <v>305</v>
      </c>
      <c r="C19" s="309">
        <v>3.22</v>
      </c>
      <c r="D19" s="309">
        <v>3.36</v>
      </c>
      <c r="E19" s="309">
        <v>3.41</v>
      </c>
      <c r="F19" s="309">
        <v>3.36</v>
      </c>
      <c r="G19" s="275">
        <v>3.52</v>
      </c>
      <c r="H19" s="268">
        <v>3.39</v>
      </c>
    </row>
    <row r="20" spans="1:8" ht="15.75" thickBot="1" x14ac:dyDescent="0.3">
      <c r="A20" s="496"/>
      <c r="B20" s="43" t="s">
        <v>306</v>
      </c>
      <c r="C20" s="309">
        <v>3.2</v>
      </c>
      <c r="D20" s="309">
        <v>3.3</v>
      </c>
      <c r="E20" s="309">
        <v>3.35</v>
      </c>
      <c r="F20" s="309">
        <v>3.29</v>
      </c>
      <c r="G20" s="275">
        <v>3.38</v>
      </c>
      <c r="H20" s="268">
        <v>3.36</v>
      </c>
    </row>
    <row r="21" spans="1:8" ht="15.75" thickBot="1" x14ac:dyDescent="0.3">
      <c r="A21" s="496"/>
      <c r="B21" s="43" t="s">
        <v>326</v>
      </c>
      <c r="C21" s="309">
        <v>3.23</v>
      </c>
      <c r="D21" s="309">
        <v>3.29</v>
      </c>
      <c r="E21" s="309">
        <v>3.29</v>
      </c>
      <c r="F21" s="309">
        <v>3.31</v>
      </c>
      <c r="G21" s="275">
        <v>3.34</v>
      </c>
      <c r="H21" s="268">
        <v>3.33</v>
      </c>
    </row>
    <row r="22" spans="1:8" ht="15.75" thickBot="1" x14ac:dyDescent="0.3">
      <c r="A22" s="497"/>
      <c r="B22" s="43" t="s">
        <v>327</v>
      </c>
      <c r="C22" s="309">
        <v>3.2</v>
      </c>
      <c r="D22" s="309">
        <v>3.19</v>
      </c>
      <c r="E22" s="309">
        <v>3.26</v>
      </c>
      <c r="F22" s="309">
        <v>3.21</v>
      </c>
      <c r="G22" s="275">
        <v>3.26</v>
      </c>
      <c r="H22" s="268">
        <v>3.24</v>
      </c>
    </row>
    <row r="23" spans="1:8" ht="15.75" thickBot="1" x14ac:dyDescent="0.3">
      <c r="A23" s="490" t="s">
        <v>542</v>
      </c>
      <c r="B23" s="43" t="s">
        <v>300</v>
      </c>
      <c r="C23" s="498"/>
      <c r="D23" s="498"/>
      <c r="E23" s="309">
        <v>3.18</v>
      </c>
      <c r="F23" s="309">
        <v>3.17</v>
      </c>
      <c r="G23" s="275">
        <v>3.27</v>
      </c>
      <c r="H23" s="268">
        <v>3.4</v>
      </c>
    </row>
    <row r="24" spans="1:8" ht="15.75" thickBot="1" x14ac:dyDescent="0.3">
      <c r="A24" s="496"/>
      <c r="B24" s="43" t="s">
        <v>301</v>
      </c>
      <c r="C24" s="499"/>
      <c r="D24" s="499"/>
      <c r="E24" s="228">
        <v>3.4</v>
      </c>
      <c r="F24" s="228">
        <v>3.35</v>
      </c>
      <c r="G24" s="333">
        <v>3.31</v>
      </c>
      <c r="H24" s="229">
        <v>3.34</v>
      </c>
    </row>
    <row r="25" spans="1:8" ht="15.75" thickBot="1" x14ac:dyDescent="0.3">
      <c r="A25" s="496"/>
      <c r="B25" s="43" t="s">
        <v>302</v>
      </c>
      <c r="C25" s="499"/>
      <c r="D25" s="499"/>
      <c r="E25" s="228">
        <v>3.39</v>
      </c>
      <c r="F25" s="228">
        <v>3.26</v>
      </c>
      <c r="G25" s="333">
        <v>3.26</v>
      </c>
      <c r="H25" s="229">
        <v>3.44</v>
      </c>
    </row>
    <row r="26" spans="1:8" ht="15.75" thickBot="1" x14ac:dyDescent="0.3">
      <c r="A26" s="496"/>
      <c r="B26" s="43" t="s">
        <v>303</v>
      </c>
      <c r="C26" s="499"/>
      <c r="D26" s="499"/>
      <c r="E26" s="228">
        <v>3.35</v>
      </c>
      <c r="F26" s="228">
        <v>3.31</v>
      </c>
      <c r="G26" s="333">
        <v>3.35</v>
      </c>
      <c r="H26" s="229">
        <v>3.42</v>
      </c>
    </row>
    <row r="27" spans="1:8" ht="15.75" thickBot="1" x14ac:dyDescent="0.3">
      <c r="A27" s="496"/>
      <c r="B27" s="43" t="s">
        <v>325</v>
      </c>
      <c r="C27" s="499"/>
      <c r="D27" s="499"/>
      <c r="E27" s="228">
        <v>3.18</v>
      </c>
      <c r="F27" s="228">
        <v>3.28</v>
      </c>
      <c r="G27" s="333">
        <v>3.29</v>
      </c>
      <c r="H27" s="229">
        <v>3.42</v>
      </c>
    </row>
    <row r="28" spans="1:8" ht="15.75" thickBot="1" x14ac:dyDescent="0.3">
      <c r="A28" s="496"/>
      <c r="B28" s="43" t="s">
        <v>305</v>
      </c>
      <c r="C28" s="499"/>
      <c r="D28" s="499"/>
      <c r="E28" s="228">
        <v>3.16</v>
      </c>
      <c r="F28" s="228">
        <v>3.12</v>
      </c>
      <c r="G28" s="333">
        <v>3.47</v>
      </c>
      <c r="H28" s="229">
        <v>3.34</v>
      </c>
    </row>
    <row r="29" spans="1:8" ht="15.75" thickBot="1" x14ac:dyDescent="0.3">
      <c r="A29" s="496"/>
      <c r="B29" s="97" t="s">
        <v>306</v>
      </c>
      <c r="C29" s="499"/>
      <c r="D29" s="499"/>
      <c r="E29" s="228">
        <v>3.34</v>
      </c>
      <c r="F29" s="228">
        <v>3.35</v>
      </c>
      <c r="G29" s="333">
        <v>3.34</v>
      </c>
      <c r="H29" s="229">
        <v>3.48</v>
      </c>
    </row>
    <row r="30" spans="1:8" ht="15.75" thickBot="1" x14ac:dyDescent="0.3">
      <c r="A30" s="496"/>
      <c r="B30" s="43" t="s">
        <v>326</v>
      </c>
      <c r="C30" s="499"/>
      <c r="D30" s="499"/>
      <c r="E30" s="228">
        <v>3.29</v>
      </c>
      <c r="F30" s="228">
        <v>3.26</v>
      </c>
      <c r="G30" s="333">
        <v>3.32</v>
      </c>
      <c r="H30" s="229">
        <v>3.41</v>
      </c>
    </row>
    <row r="31" spans="1:8" ht="15.75" thickBot="1" x14ac:dyDescent="0.3">
      <c r="A31" s="497"/>
      <c r="B31" s="43" t="s">
        <v>327</v>
      </c>
      <c r="C31" s="500"/>
      <c r="D31" s="500"/>
      <c r="E31" s="228">
        <v>3.22</v>
      </c>
      <c r="F31" s="228">
        <v>3.22</v>
      </c>
      <c r="G31" s="333">
        <v>3.25</v>
      </c>
      <c r="H31" s="229">
        <v>3.24</v>
      </c>
    </row>
  </sheetData>
  <mergeCells count="23">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A12:H12"/>
    <mergeCell ref="A14:A22"/>
    <mergeCell ref="A23:A31"/>
    <mergeCell ref="C23:C31"/>
    <mergeCell ref="D23:D31"/>
  </mergeCells>
  <phoneticPr fontId="15" type="noConversion"/>
  <conditionalFormatting sqref="C14:C21">
    <cfRule type="cellIs" dxfId="147" priority="10" operator="lessThan">
      <formula>$C$22</formula>
    </cfRule>
  </conditionalFormatting>
  <conditionalFormatting sqref="D14:D21">
    <cfRule type="cellIs" dxfId="146" priority="9" operator="lessThan">
      <formula>$D$22</formula>
    </cfRule>
  </conditionalFormatting>
  <conditionalFormatting sqref="E14:E21">
    <cfRule type="cellIs" dxfId="145" priority="8" operator="lessThan">
      <formula>$E$22</formula>
    </cfRule>
  </conditionalFormatting>
  <conditionalFormatting sqref="E23:E30">
    <cfRule type="cellIs" dxfId="144" priority="4" operator="lessThan">
      <formula>$E$31</formula>
    </cfRule>
  </conditionalFormatting>
  <conditionalFormatting sqref="F14:F21">
    <cfRule type="cellIs" dxfId="143" priority="7" operator="lessThan">
      <formula>$F$22</formula>
    </cfRule>
  </conditionalFormatting>
  <conditionalFormatting sqref="F23:F30">
    <cfRule type="cellIs" dxfId="142" priority="3" operator="lessThan">
      <formula>$F$31</formula>
    </cfRule>
  </conditionalFormatting>
  <conditionalFormatting sqref="G14:G21">
    <cfRule type="cellIs" dxfId="141" priority="6" operator="lessThan">
      <formula>$G$22</formula>
    </cfRule>
  </conditionalFormatting>
  <conditionalFormatting sqref="G23:G30">
    <cfRule type="cellIs" dxfId="140" priority="2" operator="lessThan">
      <formula>$G$31</formula>
    </cfRule>
  </conditionalFormatting>
  <conditionalFormatting sqref="H14:H21">
    <cfRule type="cellIs" dxfId="139" priority="5" operator="lessThan">
      <formula>$H$22</formula>
    </cfRule>
  </conditionalFormatting>
  <conditionalFormatting sqref="H23:H30">
    <cfRule type="cellIs" dxfId="138" priority="1" operator="lessThan">
      <formula>$H$31</formula>
    </cfRule>
  </conditionalFormatting>
  <hyperlinks>
    <hyperlink ref="B1" location="Índex!A1" display="Torna a l'índex" xr:uid="{59741AB1-26B6-44AA-B129-A1B28889585E}"/>
  </hyperlink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D1B16-8E68-4594-8EDD-B3A2A819BD02}">
  <dimension ref="A1:J36"/>
  <sheetViews>
    <sheetView workbookViewId="0">
      <selection activeCell="B1" sqref="B1"/>
    </sheetView>
  </sheetViews>
  <sheetFormatPr defaultColWidth="11.42578125" defaultRowHeight="15" x14ac:dyDescent="0.25"/>
  <cols>
    <col min="1" max="1" width="15.7109375" customWidth="1"/>
    <col min="2" max="2" width="41.5703125" customWidth="1"/>
    <col min="4" max="4" width="15.710937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4.75" customHeight="1" x14ac:dyDescent="0.25">
      <c r="B5" s="393" t="s">
        <v>266</v>
      </c>
      <c r="C5" s="394"/>
      <c r="D5" s="395" t="str">
        <f>Índex!A57</f>
        <v xml:space="preserve">PC07_Ind04. </v>
      </c>
      <c r="E5" s="391"/>
      <c r="F5" s="393" t="s">
        <v>267</v>
      </c>
      <c r="G5" s="394"/>
      <c r="H5" s="395" t="str">
        <f>Índex!B57</f>
        <v>Valoració mitjana a l’enquesta de mòduls màster</v>
      </c>
      <c r="I5" s="390"/>
      <c r="J5" s="391"/>
    </row>
    <row r="6" spans="1:10" x14ac:dyDescent="0.25">
      <c r="B6" s="393" t="s">
        <v>268</v>
      </c>
      <c r="C6" s="394"/>
      <c r="D6" s="396" t="str">
        <f>Índex!E57</f>
        <v>≥ mitjana de la UAB</v>
      </c>
      <c r="E6" s="397"/>
      <c r="F6" s="393" t="s">
        <v>269</v>
      </c>
      <c r="G6" s="394"/>
      <c r="H6" s="395" t="s">
        <v>270</v>
      </c>
      <c r="I6" s="390"/>
      <c r="J6" s="391"/>
    </row>
    <row r="7" spans="1:10" ht="30.75" customHeight="1" x14ac:dyDescent="0.25">
      <c r="B7" s="393" t="s">
        <v>271</v>
      </c>
      <c r="C7" s="394"/>
      <c r="D7" s="395" t="str">
        <f>Índex!C57</f>
        <v>Vicedeganat de Qualitat i Pla Estratègic</v>
      </c>
      <c r="E7" s="391"/>
      <c r="F7" s="393" t="s">
        <v>272</v>
      </c>
      <c r="G7" s="394"/>
      <c r="H7" s="395" t="str">
        <f>Índex!D57</f>
        <v>Gestió de qualitat</v>
      </c>
      <c r="I7" s="390"/>
      <c r="J7" s="391"/>
    </row>
    <row r="8" spans="1:10" ht="92.25" customHeight="1" x14ac:dyDescent="0.25">
      <c r="B8" s="393" t="s">
        <v>273</v>
      </c>
      <c r="C8" s="394"/>
      <c r="D8" s="395" t="str">
        <f>Índex!G57</f>
        <v>PC07. Seguiment, avaluació i millora de les titulacions</v>
      </c>
      <c r="E8" s="391"/>
      <c r="F8" s="393" t="s">
        <v>274</v>
      </c>
      <c r="G8" s="394"/>
      <c r="H8" s="395" t="s">
        <v>390</v>
      </c>
      <c r="I8" s="390"/>
      <c r="J8" s="391"/>
    </row>
    <row r="9" spans="1:10" x14ac:dyDescent="0.25">
      <c r="B9" s="148"/>
    </row>
    <row r="11" spans="1:10" ht="15.75" thickBot="1" x14ac:dyDescent="0.3"/>
    <row r="12" spans="1:10" ht="15.75" thickBot="1" x14ac:dyDescent="0.3">
      <c r="A12" s="421" t="s">
        <v>543</v>
      </c>
      <c r="B12" s="422"/>
      <c r="C12" s="422"/>
      <c r="D12" s="422"/>
      <c r="E12" s="422"/>
      <c r="F12" s="422"/>
      <c r="G12" s="422"/>
      <c r="H12" s="423"/>
    </row>
    <row r="13" spans="1:10" ht="15.75" thickBot="1" x14ac:dyDescent="0.3">
      <c r="A13" s="1" t="s">
        <v>400</v>
      </c>
      <c r="B13" s="2" t="s">
        <v>328</v>
      </c>
      <c r="C13" s="2" t="s">
        <v>276</v>
      </c>
      <c r="D13" s="2" t="s">
        <v>277</v>
      </c>
      <c r="E13" s="2" t="s">
        <v>278</v>
      </c>
      <c r="F13" s="2" t="s">
        <v>279</v>
      </c>
      <c r="G13" s="3" t="s">
        <v>280</v>
      </c>
      <c r="H13" s="166" t="s">
        <v>281</v>
      </c>
    </row>
    <row r="14" spans="1:10" ht="15.75" thickBot="1" x14ac:dyDescent="0.3">
      <c r="A14" s="490" t="s">
        <v>544</v>
      </c>
      <c r="B14" s="43" t="s">
        <v>367</v>
      </c>
      <c r="C14" s="309">
        <v>3.12</v>
      </c>
      <c r="D14" s="309">
        <v>2.85</v>
      </c>
      <c r="E14" s="309" t="s">
        <v>324</v>
      </c>
      <c r="F14" s="309" t="s">
        <v>324</v>
      </c>
      <c r="G14" s="275" t="s">
        <v>324</v>
      </c>
      <c r="H14" s="268" t="s">
        <v>324</v>
      </c>
    </row>
    <row r="15" spans="1:10" ht="27.75" thickBot="1" x14ac:dyDescent="0.3">
      <c r="A15" s="496"/>
      <c r="B15" s="73" t="s">
        <v>429</v>
      </c>
      <c r="C15" s="309">
        <v>3.05</v>
      </c>
      <c r="D15" s="309" t="s">
        <v>324</v>
      </c>
      <c r="E15" s="309" t="s">
        <v>324</v>
      </c>
      <c r="F15" s="309">
        <v>2.91</v>
      </c>
      <c r="G15" s="275" t="s">
        <v>324</v>
      </c>
      <c r="H15" s="268">
        <v>3.33</v>
      </c>
    </row>
    <row r="16" spans="1:10" ht="27.75" thickBot="1" x14ac:dyDescent="0.3">
      <c r="A16" s="496"/>
      <c r="B16" s="73" t="s">
        <v>331</v>
      </c>
      <c r="C16" s="309">
        <v>2.1</v>
      </c>
      <c r="D16" s="309">
        <v>2.69</v>
      </c>
      <c r="E16" s="309">
        <v>3</v>
      </c>
      <c r="F16" s="309">
        <v>2.37</v>
      </c>
      <c r="G16" s="275">
        <v>3.91</v>
      </c>
      <c r="H16" s="268" t="s">
        <v>324</v>
      </c>
    </row>
    <row r="17" spans="1:8" ht="15.75" thickBot="1" x14ac:dyDescent="0.3">
      <c r="A17" s="496"/>
      <c r="B17" s="43" t="s">
        <v>332</v>
      </c>
      <c r="C17" s="309" t="s">
        <v>324</v>
      </c>
      <c r="D17" s="309">
        <v>3.47</v>
      </c>
      <c r="E17" s="309">
        <v>2.23</v>
      </c>
      <c r="F17" s="309" t="s">
        <v>324</v>
      </c>
      <c r="G17" s="275">
        <v>3.55</v>
      </c>
      <c r="H17" s="268" t="s">
        <v>324</v>
      </c>
    </row>
    <row r="18" spans="1:8" x14ac:dyDescent="0.25">
      <c r="A18" s="496"/>
      <c r="B18" s="503" t="s">
        <v>545</v>
      </c>
      <c r="C18" s="505">
        <v>3.43</v>
      </c>
      <c r="D18" s="375"/>
      <c r="E18" s="505" t="s">
        <v>324</v>
      </c>
      <c r="F18" s="505" t="s">
        <v>324</v>
      </c>
      <c r="G18" s="507">
        <v>3.54</v>
      </c>
      <c r="H18" s="501" t="s">
        <v>324</v>
      </c>
    </row>
    <row r="19" spans="1:8" ht="15.75" thickBot="1" x14ac:dyDescent="0.3">
      <c r="A19" s="496"/>
      <c r="B19" s="504"/>
      <c r="C19" s="506"/>
      <c r="D19" s="309">
        <v>3.37</v>
      </c>
      <c r="E19" s="506"/>
      <c r="F19" s="506"/>
      <c r="G19" s="508"/>
      <c r="H19" s="502"/>
    </row>
    <row r="20" spans="1:8" ht="15.75" thickBot="1" x14ac:dyDescent="0.3">
      <c r="A20" s="496"/>
      <c r="B20" s="43" t="s">
        <v>334</v>
      </c>
      <c r="C20" s="309" t="s">
        <v>324</v>
      </c>
      <c r="D20" s="309" t="s">
        <v>324</v>
      </c>
      <c r="E20" s="309" t="s">
        <v>324</v>
      </c>
      <c r="F20" s="309" t="s">
        <v>324</v>
      </c>
      <c r="G20" s="275" t="s">
        <v>324</v>
      </c>
      <c r="H20" s="268" t="s">
        <v>324</v>
      </c>
    </row>
    <row r="21" spans="1:8" ht="15.75" thickBot="1" x14ac:dyDescent="0.3">
      <c r="A21" s="496"/>
      <c r="B21" s="43" t="s">
        <v>368</v>
      </c>
      <c r="C21" s="309" t="s">
        <v>324</v>
      </c>
      <c r="D21" s="309">
        <v>3.56</v>
      </c>
      <c r="E21" s="309">
        <v>2.88</v>
      </c>
      <c r="F21" s="309" t="s">
        <v>324</v>
      </c>
      <c r="G21" s="275" t="s">
        <v>324</v>
      </c>
      <c r="H21" s="268" t="s">
        <v>324</v>
      </c>
    </row>
    <row r="22" spans="1:8" ht="15.75" thickBot="1" x14ac:dyDescent="0.3">
      <c r="A22" s="496"/>
      <c r="B22" s="43" t="s">
        <v>337</v>
      </c>
      <c r="C22" s="309" t="s">
        <v>324</v>
      </c>
      <c r="D22" s="309" t="s">
        <v>324</v>
      </c>
      <c r="E22" s="309" t="s">
        <v>324</v>
      </c>
      <c r="F22" s="309" t="s">
        <v>324</v>
      </c>
      <c r="G22" s="275" t="s">
        <v>324</v>
      </c>
      <c r="H22" s="268" t="s">
        <v>324</v>
      </c>
    </row>
    <row r="23" spans="1:8" ht="15.75" thickBot="1" x14ac:dyDescent="0.3">
      <c r="A23" s="496"/>
      <c r="B23" s="43" t="s">
        <v>338</v>
      </c>
      <c r="C23" s="309">
        <v>2.54</v>
      </c>
      <c r="D23" s="309">
        <v>3.06</v>
      </c>
      <c r="E23" s="309" t="s">
        <v>324</v>
      </c>
      <c r="F23" s="309">
        <v>2.83</v>
      </c>
      <c r="G23" s="275">
        <v>3.15</v>
      </c>
      <c r="H23" s="268">
        <v>3.19</v>
      </c>
    </row>
    <row r="24" spans="1:8" ht="15.75" thickBot="1" x14ac:dyDescent="0.3">
      <c r="A24" s="496"/>
      <c r="B24" s="43" t="s">
        <v>546</v>
      </c>
      <c r="C24" s="309">
        <v>3.07</v>
      </c>
      <c r="D24" s="309">
        <v>3.32</v>
      </c>
      <c r="E24" s="309">
        <v>3.03</v>
      </c>
      <c r="F24" s="309">
        <v>2.86</v>
      </c>
      <c r="G24" s="275" t="s">
        <v>324</v>
      </c>
      <c r="H24" s="268" t="s">
        <v>324</v>
      </c>
    </row>
    <row r="25" spans="1:8" ht="15.75" thickBot="1" x14ac:dyDescent="0.3">
      <c r="A25" s="497"/>
      <c r="B25" s="43" t="s">
        <v>547</v>
      </c>
      <c r="C25" s="309">
        <v>3.22</v>
      </c>
      <c r="D25" s="309">
        <v>3.33</v>
      </c>
      <c r="E25" s="309">
        <v>3.3</v>
      </c>
      <c r="F25" s="309">
        <v>3.25</v>
      </c>
      <c r="G25" s="275">
        <v>3.43</v>
      </c>
      <c r="H25" s="268">
        <v>3.39</v>
      </c>
    </row>
    <row r="26" spans="1:8" ht="15.75" thickBot="1" x14ac:dyDescent="0.3">
      <c r="A26" s="490" t="s">
        <v>402</v>
      </c>
      <c r="B26" s="43" t="s">
        <v>367</v>
      </c>
      <c r="C26" s="309" t="s">
        <v>324</v>
      </c>
      <c r="D26" s="309" t="s">
        <v>324</v>
      </c>
      <c r="E26" s="309" t="s">
        <v>324</v>
      </c>
      <c r="F26" s="309" t="s">
        <v>324</v>
      </c>
      <c r="G26" s="275" t="s">
        <v>324</v>
      </c>
      <c r="H26" s="268" t="s">
        <v>324</v>
      </c>
    </row>
    <row r="27" spans="1:8" ht="27.75" thickBot="1" x14ac:dyDescent="0.3">
      <c r="A27" s="496"/>
      <c r="B27" s="73" t="s">
        <v>537</v>
      </c>
      <c r="C27" s="309" t="s">
        <v>324</v>
      </c>
      <c r="D27" s="309" t="s">
        <v>324</v>
      </c>
      <c r="E27" s="309" t="s">
        <v>324</v>
      </c>
      <c r="F27" s="309" t="s">
        <v>324</v>
      </c>
      <c r="G27" s="275" t="s">
        <v>324</v>
      </c>
      <c r="H27" s="268" t="s">
        <v>324</v>
      </c>
    </row>
    <row r="28" spans="1:8" ht="27.75" thickBot="1" x14ac:dyDescent="0.3">
      <c r="A28" s="496"/>
      <c r="B28" s="73" t="s">
        <v>548</v>
      </c>
      <c r="C28" s="309" t="s">
        <v>324</v>
      </c>
      <c r="D28" s="309">
        <v>3.49</v>
      </c>
      <c r="E28" s="309" t="s">
        <v>324</v>
      </c>
      <c r="F28" s="309">
        <v>3.65</v>
      </c>
      <c r="G28" s="275">
        <v>3.38</v>
      </c>
      <c r="H28" s="268">
        <v>3.55</v>
      </c>
    </row>
    <row r="29" spans="1:8" ht="15.75" thickBot="1" x14ac:dyDescent="0.3">
      <c r="A29" s="496"/>
      <c r="B29" s="43" t="s">
        <v>332</v>
      </c>
      <c r="C29" s="309" t="s">
        <v>324</v>
      </c>
      <c r="D29" s="309" t="s">
        <v>324</v>
      </c>
      <c r="E29" s="309" t="s">
        <v>324</v>
      </c>
      <c r="F29" s="309" t="s">
        <v>324</v>
      </c>
      <c r="G29" s="275" t="s">
        <v>324</v>
      </c>
      <c r="H29" s="268" t="s">
        <v>324</v>
      </c>
    </row>
    <row r="30" spans="1:8" ht="15.75" thickBot="1" x14ac:dyDescent="0.3">
      <c r="A30" s="496"/>
      <c r="B30" s="43" t="s">
        <v>333</v>
      </c>
      <c r="C30" s="309" t="s">
        <v>324</v>
      </c>
      <c r="D30" s="309" t="s">
        <v>324</v>
      </c>
      <c r="E30" s="309" t="s">
        <v>324</v>
      </c>
      <c r="F30" s="309" t="s">
        <v>324</v>
      </c>
      <c r="G30" s="275" t="s">
        <v>324</v>
      </c>
      <c r="H30" s="268" t="s">
        <v>324</v>
      </c>
    </row>
    <row r="31" spans="1:8" ht="15.75" thickBot="1" x14ac:dyDescent="0.3">
      <c r="A31" s="496"/>
      <c r="B31" s="43" t="s">
        <v>334</v>
      </c>
      <c r="C31" s="309" t="s">
        <v>324</v>
      </c>
      <c r="D31" s="309" t="s">
        <v>324</v>
      </c>
      <c r="E31" s="309" t="s">
        <v>324</v>
      </c>
      <c r="F31" s="309" t="s">
        <v>324</v>
      </c>
      <c r="G31" s="275" t="s">
        <v>324</v>
      </c>
      <c r="H31" s="268" t="s">
        <v>324</v>
      </c>
    </row>
    <row r="32" spans="1:8" ht="15.75" thickBot="1" x14ac:dyDescent="0.3">
      <c r="A32" s="496"/>
      <c r="B32" s="43" t="s">
        <v>368</v>
      </c>
      <c r="C32" s="309" t="s">
        <v>324</v>
      </c>
      <c r="D32" s="309" t="s">
        <v>324</v>
      </c>
      <c r="E32" s="309" t="s">
        <v>324</v>
      </c>
      <c r="F32" s="309" t="s">
        <v>324</v>
      </c>
      <c r="G32" s="275" t="s">
        <v>324</v>
      </c>
      <c r="H32" s="268" t="s">
        <v>324</v>
      </c>
    </row>
    <row r="33" spans="1:8" ht="15.75" thickBot="1" x14ac:dyDescent="0.3">
      <c r="A33" s="496"/>
      <c r="B33" s="43" t="s">
        <v>337</v>
      </c>
      <c r="C33" s="309" t="s">
        <v>324</v>
      </c>
      <c r="D33" s="309" t="s">
        <v>324</v>
      </c>
      <c r="E33" s="309">
        <v>1.91</v>
      </c>
      <c r="F33" s="309" t="s">
        <v>324</v>
      </c>
      <c r="G33" s="275" t="s">
        <v>324</v>
      </c>
      <c r="H33" s="268">
        <v>3.19</v>
      </c>
    </row>
    <row r="34" spans="1:8" ht="15.75" thickBot="1" x14ac:dyDescent="0.3">
      <c r="A34" s="496"/>
      <c r="B34" s="43" t="s">
        <v>338</v>
      </c>
      <c r="C34" s="309" t="s">
        <v>324</v>
      </c>
      <c r="D34" s="309">
        <v>1.41</v>
      </c>
      <c r="E34" s="309" t="s">
        <v>324</v>
      </c>
      <c r="F34" s="309" t="s">
        <v>324</v>
      </c>
      <c r="G34" s="275" t="s">
        <v>324</v>
      </c>
      <c r="H34" s="268" t="s">
        <v>324</v>
      </c>
    </row>
    <row r="35" spans="1:8" ht="15.75" thickBot="1" x14ac:dyDescent="0.3">
      <c r="A35" s="496"/>
      <c r="B35" s="43" t="s">
        <v>546</v>
      </c>
      <c r="C35" s="309" t="s">
        <v>324</v>
      </c>
      <c r="D35" s="309">
        <v>2.89</v>
      </c>
      <c r="E35" s="309">
        <v>1.82</v>
      </c>
      <c r="F35" s="309">
        <v>2.25</v>
      </c>
      <c r="G35" s="275" t="s">
        <v>324</v>
      </c>
      <c r="H35" s="268">
        <v>3.49</v>
      </c>
    </row>
    <row r="36" spans="1:8" ht="15.75" thickBot="1" x14ac:dyDescent="0.3">
      <c r="A36" s="497"/>
      <c r="B36" s="43" t="s">
        <v>547</v>
      </c>
      <c r="C36" s="309" t="s">
        <v>324</v>
      </c>
      <c r="D36" s="309">
        <v>3.15</v>
      </c>
      <c r="E36" s="309">
        <v>3.12</v>
      </c>
      <c r="F36" s="309">
        <v>3.05</v>
      </c>
      <c r="G36" s="275">
        <v>3.2</v>
      </c>
      <c r="H36" s="268">
        <v>3.31</v>
      </c>
    </row>
  </sheetData>
  <mergeCells count="27">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A26:A36"/>
    <mergeCell ref="H18:H19"/>
    <mergeCell ref="A12:H12"/>
    <mergeCell ref="A14:A25"/>
    <mergeCell ref="B18:B19"/>
    <mergeCell ref="C18:C19"/>
    <mergeCell ref="E18:E19"/>
    <mergeCell ref="F18:F19"/>
    <mergeCell ref="G18:G19"/>
  </mergeCells>
  <phoneticPr fontId="15" type="noConversion"/>
  <conditionalFormatting sqref="C14:C24">
    <cfRule type="cellIs" dxfId="137" priority="104" operator="lessThan">
      <formula>$C$25</formula>
    </cfRule>
  </conditionalFormatting>
  <conditionalFormatting sqref="C26:C35">
    <cfRule type="cellIs" dxfId="136" priority="115" operator="lessThan">
      <formula>$C$36</formula>
    </cfRule>
  </conditionalFormatting>
  <conditionalFormatting sqref="D14:D24">
    <cfRule type="cellIs" dxfId="135" priority="106" operator="lessThan">
      <formula>$D$25</formula>
    </cfRule>
  </conditionalFormatting>
  <conditionalFormatting sqref="D26:D35">
    <cfRule type="cellIs" dxfId="134" priority="117" operator="lessThan">
      <formula>$D$36</formula>
    </cfRule>
  </conditionalFormatting>
  <conditionalFormatting sqref="E14:E24">
    <cfRule type="cellIs" dxfId="133" priority="108" operator="lessThan">
      <formula>$E$25</formula>
    </cfRule>
  </conditionalFormatting>
  <conditionalFormatting sqref="E26:E35">
    <cfRule type="cellIs" dxfId="132" priority="119" operator="lessThan">
      <formula>$E$36</formula>
    </cfRule>
  </conditionalFormatting>
  <conditionalFormatting sqref="F14:F24">
    <cfRule type="cellIs" dxfId="131" priority="110" operator="lessThan">
      <formula>$F$25</formula>
    </cfRule>
  </conditionalFormatting>
  <conditionalFormatting sqref="F26:F35">
    <cfRule type="cellIs" dxfId="130" priority="121" operator="lessThan">
      <formula>$F$36</formula>
    </cfRule>
  </conditionalFormatting>
  <conditionalFormatting sqref="G14:G24">
    <cfRule type="cellIs" dxfId="129" priority="112" operator="lessThan">
      <formula>$G$25</formula>
    </cfRule>
  </conditionalFormatting>
  <conditionalFormatting sqref="G26:G35">
    <cfRule type="cellIs" dxfId="128" priority="123" operator="lessThan">
      <formula>$G$36</formula>
    </cfRule>
  </conditionalFormatting>
  <conditionalFormatting sqref="H14:H24">
    <cfRule type="cellIs" dxfId="127" priority="114" operator="lessThan">
      <formula>$H$25</formula>
    </cfRule>
  </conditionalFormatting>
  <conditionalFormatting sqref="H26:H35">
    <cfRule type="cellIs" dxfId="126" priority="125" operator="lessThan">
      <formula>$H$36</formula>
    </cfRule>
  </conditionalFormatting>
  <hyperlinks>
    <hyperlink ref="B1" location="Índex!A1" display="Torna a l'índex" xr:uid="{6843ED09-F77D-4B69-BDAA-39F3AEEE6FF5}"/>
  </hyperlink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20F66-C18D-4DD1-8A60-E4DBAB0A6BD9}">
  <dimension ref="A1:J14"/>
  <sheetViews>
    <sheetView workbookViewId="0">
      <selection activeCell="B1" sqref="B1"/>
    </sheetView>
  </sheetViews>
  <sheetFormatPr defaultColWidth="11.42578125" defaultRowHeight="15" x14ac:dyDescent="0.25"/>
  <cols>
    <col min="1" max="1" width="21.85546875" customWidth="1"/>
    <col min="3" max="3" width="13.42578125" customWidth="1"/>
    <col min="4" max="4" width="15.7109375" customWidth="1"/>
    <col min="10" max="10" width="16.710937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4.75" customHeight="1" x14ac:dyDescent="0.25">
      <c r="B5" s="393" t="s">
        <v>266</v>
      </c>
      <c r="C5" s="394"/>
      <c r="D5" s="395" t="str">
        <f>Índex!A58</f>
        <v xml:space="preserve">PC08_Ind01. </v>
      </c>
      <c r="E5" s="391"/>
      <c r="F5" s="393" t="s">
        <v>267</v>
      </c>
      <c r="G5" s="394"/>
      <c r="H5" s="395" t="str">
        <f>Índex!B58</f>
        <v>Percentatge de propostes de modificació presentades a AQU amb informe favorable definitiu</v>
      </c>
      <c r="I5" s="390"/>
      <c r="J5" s="391"/>
    </row>
    <row r="6" spans="1:10" x14ac:dyDescent="0.25">
      <c r="B6" s="393" t="s">
        <v>268</v>
      </c>
      <c r="C6" s="394"/>
      <c r="D6" s="396">
        <f>Índex!E58</f>
        <v>1</v>
      </c>
      <c r="E6" s="397"/>
      <c r="F6" s="393" t="s">
        <v>269</v>
      </c>
      <c r="G6" s="394"/>
      <c r="H6" s="395" t="s">
        <v>270</v>
      </c>
      <c r="I6" s="390"/>
      <c r="J6" s="391"/>
    </row>
    <row r="7" spans="1:10" ht="31.5" customHeight="1" x14ac:dyDescent="0.25">
      <c r="B7" s="393" t="s">
        <v>271</v>
      </c>
      <c r="C7" s="394"/>
      <c r="D7" s="395" t="str">
        <f>Índex!C58</f>
        <v>Vicedeganat d'Estudis i  Programació</v>
      </c>
      <c r="E7" s="391"/>
      <c r="F7" s="393" t="s">
        <v>272</v>
      </c>
      <c r="G7" s="394"/>
      <c r="H7" s="395" t="str">
        <f>Índex!D58</f>
        <v>Gestió de qualitat</v>
      </c>
      <c r="I7" s="390"/>
      <c r="J7" s="391"/>
    </row>
    <row r="8" spans="1:10" ht="26.25" customHeight="1" x14ac:dyDescent="0.25">
      <c r="B8" s="393" t="s">
        <v>273</v>
      </c>
      <c r="C8" s="394"/>
      <c r="D8" s="395" t="str">
        <f>Índex!G58</f>
        <v>PC08. Modificació i extinció de titulacions</v>
      </c>
      <c r="E8" s="391"/>
      <c r="F8" s="393" t="s">
        <v>274</v>
      </c>
      <c r="G8" s="394"/>
      <c r="H8" s="395" t="s">
        <v>549</v>
      </c>
      <c r="I8" s="390"/>
      <c r="J8" s="391"/>
    </row>
    <row r="9" spans="1:10" x14ac:dyDescent="0.25">
      <c r="B9" s="148"/>
    </row>
    <row r="11" spans="1:10" ht="15.75" thickBot="1" x14ac:dyDescent="0.3"/>
    <row r="12" spans="1:10" ht="24.75" customHeight="1" thickBot="1" x14ac:dyDescent="0.3">
      <c r="A12" s="387" t="s">
        <v>177</v>
      </c>
      <c r="B12" s="403"/>
      <c r="C12" s="403"/>
      <c r="D12" s="403"/>
      <c r="E12" s="403"/>
      <c r="F12" s="404"/>
    </row>
    <row r="13" spans="1:10" ht="15.75" thickBot="1" x14ac:dyDescent="0.3">
      <c r="A13" s="33" t="s">
        <v>276</v>
      </c>
      <c r="B13" s="33" t="s">
        <v>277</v>
      </c>
      <c r="C13" s="33" t="s">
        <v>278</v>
      </c>
      <c r="D13" s="33" t="s">
        <v>279</v>
      </c>
      <c r="E13" s="33" t="s">
        <v>280</v>
      </c>
      <c r="F13" s="224" t="s">
        <v>281</v>
      </c>
    </row>
    <row r="14" spans="1:10" ht="15.75" thickBot="1" x14ac:dyDescent="0.3">
      <c r="A14" s="125">
        <v>1</v>
      </c>
      <c r="B14" s="55" t="s">
        <v>296</v>
      </c>
      <c r="C14" s="55">
        <v>1</v>
      </c>
      <c r="D14" s="55">
        <v>1</v>
      </c>
      <c r="E14" s="55">
        <v>1</v>
      </c>
      <c r="F14" s="155">
        <v>1</v>
      </c>
    </row>
  </sheetData>
  <mergeCells count="19">
    <mergeCell ref="A12:F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F14">
    <cfRule type="cellIs" dxfId="125" priority="1" operator="lessThan">
      <formula>1</formula>
    </cfRule>
  </conditionalFormatting>
  <hyperlinks>
    <hyperlink ref="B1" location="Índex!A1" display="Torna a l'índex" xr:uid="{A40CE2D4-11EA-4D1A-8258-49CBFC9217D5}"/>
  </hyperlink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7BF9B0-011B-4073-A525-80BD215471C7}">
  <dimension ref="A1:J14"/>
  <sheetViews>
    <sheetView workbookViewId="0">
      <selection activeCell="H8" sqref="H8:J8"/>
    </sheetView>
  </sheetViews>
  <sheetFormatPr defaultColWidth="11.42578125" defaultRowHeight="15" x14ac:dyDescent="0.25"/>
  <cols>
    <col min="1" max="1" width="16" customWidth="1"/>
    <col min="2" max="3" width="13" customWidth="1"/>
    <col min="4" max="4" width="15.7109375" customWidth="1"/>
    <col min="10" max="10" width="19.1406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35.25" customHeight="1" x14ac:dyDescent="0.25">
      <c r="B5" s="393" t="s">
        <v>266</v>
      </c>
      <c r="C5" s="394"/>
      <c r="D5" s="395" t="str">
        <f>Índex!A59</f>
        <v xml:space="preserve">PC08_Ind02. </v>
      </c>
      <c r="E5" s="391"/>
      <c r="F5" s="393" t="s">
        <v>267</v>
      </c>
      <c r="G5" s="394"/>
      <c r="H5" s="395" t="str">
        <f>Índex!B59</f>
        <v>“Percentatge de modificacions aprovades per l’AQU i implementades que són degudes a l’adaptació del RD822/2021”</v>
      </c>
      <c r="I5" s="390"/>
      <c r="J5" s="391"/>
    </row>
    <row r="6" spans="1:10" x14ac:dyDescent="0.25">
      <c r="B6" s="393" t="s">
        <v>268</v>
      </c>
      <c r="C6" s="394"/>
      <c r="D6" s="396">
        <f>Índex!E59</f>
        <v>0.7</v>
      </c>
      <c r="E6" s="397"/>
      <c r="F6" s="393" t="s">
        <v>269</v>
      </c>
      <c r="G6" s="394"/>
      <c r="H6" s="395" t="s">
        <v>270</v>
      </c>
      <c r="I6" s="390"/>
      <c r="J6" s="391"/>
    </row>
    <row r="7" spans="1:10" ht="27.75" customHeight="1" x14ac:dyDescent="0.25">
      <c r="B7" s="393" t="s">
        <v>271</v>
      </c>
      <c r="C7" s="394"/>
      <c r="D7" s="395" t="str">
        <f>Índex!C59</f>
        <v>Vicedeganat d'Estudis i  Programació</v>
      </c>
      <c r="E7" s="391"/>
      <c r="F7" s="393" t="s">
        <v>272</v>
      </c>
      <c r="G7" s="394"/>
      <c r="H7" s="395" t="str">
        <f>Índex!D59</f>
        <v>Gestió de qualitat</v>
      </c>
      <c r="I7" s="390"/>
      <c r="J7" s="391"/>
    </row>
    <row r="8" spans="1:10" ht="27.75" customHeight="1" x14ac:dyDescent="0.25">
      <c r="B8" s="393" t="s">
        <v>273</v>
      </c>
      <c r="C8" s="394"/>
      <c r="D8" s="395" t="str">
        <f>Índex!G59</f>
        <v>PC08. Modificació i extinció de titulacions</v>
      </c>
      <c r="E8" s="391"/>
      <c r="F8" s="393" t="s">
        <v>274</v>
      </c>
      <c r="G8" s="394"/>
      <c r="H8" s="395"/>
      <c r="I8" s="390"/>
      <c r="J8" s="391"/>
    </row>
    <row r="9" spans="1:10" x14ac:dyDescent="0.25">
      <c r="B9" s="148"/>
    </row>
    <row r="11" spans="1:10" ht="15.75" thickBot="1" x14ac:dyDescent="0.3"/>
    <row r="12" spans="1:10" ht="41.25" customHeight="1" thickBot="1" x14ac:dyDescent="0.3">
      <c r="A12" s="387" t="s">
        <v>550</v>
      </c>
      <c r="B12" s="403"/>
      <c r="C12" s="403"/>
      <c r="D12" s="404"/>
    </row>
    <row r="13" spans="1:10" ht="15.75" thickBot="1" x14ac:dyDescent="0.3">
      <c r="A13" s="33" t="s">
        <v>278</v>
      </c>
      <c r="B13" s="29" t="s">
        <v>279</v>
      </c>
      <c r="C13" s="29" t="s">
        <v>280</v>
      </c>
      <c r="D13" s="230" t="s">
        <v>281</v>
      </c>
    </row>
    <row r="14" spans="1:10" ht="15.75" thickBot="1" x14ac:dyDescent="0.3">
      <c r="A14" s="125">
        <v>0</v>
      </c>
      <c r="B14" s="376">
        <v>0</v>
      </c>
      <c r="C14" s="55">
        <v>1</v>
      </c>
      <c r="D14" s="155">
        <v>1</v>
      </c>
    </row>
  </sheetData>
  <mergeCells count="19">
    <mergeCell ref="A12:D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D14">
    <cfRule type="cellIs" dxfId="124" priority="1" operator="lessThan">
      <formula>0.7</formula>
    </cfRule>
  </conditionalFormatting>
  <hyperlinks>
    <hyperlink ref="B1" location="Índex!A1" display="Torna a l'índex" xr:uid="{BD2A4799-4165-451A-8480-D99B62C58B8C}"/>
  </hyperlink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6FC08-249C-43E5-AAEB-ED9B4E8EB703}">
  <dimension ref="A1:J14"/>
  <sheetViews>
    <sheetView workbookViewId="0">
      <selection activeCell="C14" sqref="C14"/>
    </sheetView>
  </sheetViews>
  <sheetFormatPr defaultColWidth="11.42578125" defaultRowHeight="15" x14ac:dyDescent="0.25"/>
  <cols>
    <col min="1" max="1" width="17.42578125" customWidth="1"/>
    <col min="2" max="2" width="12.7109375" customWidth="1"/>
    <col min="3" max="3" width="12.140625" customWidth="1"/>
    <col min="4" max="4" width="15.7109375" customWidth="1"/>
    <col min="10" max="10" width="21.285156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51.75" customHeight="1" x14ac:dyDescent="0.25">
      <c r="B5" s="393" t="s">
        <v>266</v>
      </c>
      <c r="C5" s="394"/>
      <c r="D5" s="395" t="str">
        <f>Índex!A60</f>
        <v xml:space="preserve">PC08_Ind03. </v>
      </c>
      <c r="E5" s="391"/>
      <c r="F5" s="393" t="s">
        <v>267</v>
      </c>
      <c r="G5" s="394"/>
      <c r="H5" s="395" t="str">
        <f>Índex!B60</f>
        <v>“Informes definitius de l’AQU amb valoració favorable i  amb observacions susceptibles a generar propostes de millora de la titulació”</v>
      </c>
      <c r="I5" s="390"/>
      <c r="J5" s="391"/>
    </row>
    <row r="6" spans="1:10" x14ac:dyDescent="0.25">
      <c r="B6" s="393" t="s">
        <v>268</v>
      </c>
      <c r="C6" s="394"/>
      <c r="D6" s="396">
        <f>Índex!E60</f>
        <v>0.3</v>
      </c>
      <c r="E6" s="397"/>
      <c r="F6" s="393" t="s">
        <v>269</v>
      </c>
      <c r="G6" s="394"/>
      <c r="H6" s="395" t="s">
        <v>270</v>
      </c>
      <c r="I6" s="390"/>
      <c r="J6" s="391"/>
    </row>
    <row r="7" spans="1:10" ht="30" customHeight="1" x14ac:dyDescent="0.25">
      <c r="B7" s="393" t="s">
        <v>271</v>
      </c>
      <c r="C7" s="394"/>
      <c r="D7" s="395" t="str">
        <f>Índex!C60</f>
        <v>Vicedeganat d'Estudis i  Programació</v>
      </c>
      <c r="E7" s="391"/>
      <c r="F7" s="393" t="s">
        <v>272</v>
      </c>
      <c r="G7" s="394"/>
      <c r="H7" s="395" t="str">
        <f>Índex!D60</f>
        <v>Gestió de qualitat</v>
      </c>
      <c r="I7" s="390"/>
      <c r="J7" s="391"/>
    </row>
    <row r="8" spans="1:10" ht="25.5" customHeight="1" x14ac:dyDescent="0.25">
      <c r="B8" s="393" t="s">
        <v>273</v>
      </c>
      <c r="C8" s="394"/>
      <c r="D8" s="395" t="str">
        <f>Índex!G60</f>
        <v>PC08. Modificació i extinció de titulacions</v>
      </c>
      <c r="E8" s="391"/>
      <c r="F8" s="393" t="s">
        <v>274</v>
      </c>
      <c r="G8" s="394"/>
      <c r="H8" s="395"/>
      <c r="I8" s="390"/>
      <c r="J8" s="391"/>
    </row>
    <row r="9" spans="1:10" x14ac:dyDescent="0.25">
      <c r="B9" s="148"/>
    </row>
    <row r="11" spans="1:10" ht="15.75" thickBot="1" x14ac:dyDescent="0.3"/>
    <row r="12" spans="1:10" ht="48.75" customHeight="1" thickBot="1" x14ac:dyDescent="0.3">
      <c r="A12" s="387" t="s">
        <v>551</v>
      </c>
      <c r="B12" s="403"/>
      <c r="C12" s="403"/>
      <c r="D12" s="404"/>
    </row>
    <row r="13" spans="1:10" ht="15.75" thickBot="1" x14ac:dyDescent="0.3">
      <c r="A13" s="33" t="s">
        <v>278</v>
      </c>
      <c r="B13" s="29" t="s">
        <v>279</v>
      </c>
      <c r="C13" s="29" t="s">
        <v>280</v>
      </c>
      <c r="D13" s="230" t="s">
        <v>281</v>
      </c>
    </row>
    <row r="14" spans="1:10" ht="41.25" thickBot="1" x14ac:dyDescent="0.3">
      <c r="A14" s="125">
        <v>1</v>
      </c>
      <c r="B14" s="55" t="s">
        <v>552</v>
      </c>
      <c r="C14" s="55">
        <v>0.75</v>
      </c>
      <c r="D14" s="155"/>
    </row>
  </sheetData>
  <mergeCells count="19">
    <mergeCell ref="A12:D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D14">
    <cfRule type="cellIs" dxfId="123" priority="1" operator="lessThan">
      <formula>0.3</formula>
    </cfRule>
  </conditionalFormatting>
  <hyperlinks>
    <hyperlink ref="B1" location="Índex!A1" display="Torna a l'índex" xr:uid="{BAFBFFF6-F5AA-4A2A-8563-9C332911DF06}"/>
  </hyperlink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AA878-E21C-44E8-BA98-BAC15931BA39}">
  <dimension ref="A1:J15"/>
  <sheetViews>
    <sheetView topLeftCell="A3" workbookViewId="0">
      <selection activeCell="B13" sqref="B13:C15"/>
    </sheetView>
  </sheetViews>
  <sheetFormatPr defaultColWidth="11.42578125" defaultRowHeight="15" x14ac:dyDescent="0.25"/>
  <cols>
    <col min="1" max="1" width="18" customWidth="1"/>
    <col min="3" max="3" width="13.85546875" customWidth="1"/>
    <col min="4" max="4" width="15.7109375" customWidth="1"/>
    <col min="10" max="10" width="1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7.75" customHeight="1" x14ac:dyDescent="0.25">
      <c r="B5" s="393" t="s">
        <v>266</v>
      </c>
      <c r="C5" s="394"/>
      <c r="D5" s="395" t="str">
        <f>Índex!A61</f>
        <v xml:space="preserve">PC09_Ind01. </v>
      </c>
      <c r="E5" s="391"/>
      <c r="F5" s="393" t="s">
        <v>267</v>
      </c>
      <c r="G5" s="394"/>
      <c r="H5" s="395" t="str">
        <f>Índex!B61</f>
        <v>Nombre de titulacions amb estructura d’arxiu uniforme.</v>
      </c>
      <c r="I5" s="390"/>
      <c r="J5" s="391"/>
    </row>
    <row r="6" spans="1:10" x14ac:dyDescent="0.25">
      <c r="B6" s="393" t="s">
        <v>268</v>
      </c>
      <c r="C6" s="394"/>
      <c r="D6" s="396" t="str">
        <f>Índex!E61</f>
        <v>&gt;95 %</v>
      </c>
      <c r="E6" s="397"/>
      <c r="F6" s="393" t="s">
        <v>269</v>
      </c>
      <c r="G6" s="394"/>
      <c r="H6" s="395" t="s">
        <v>270</v>
      </c>
      <c r="I6" s="390"/>
      <c r="J6" s="391"/>
    </row>
    <row r="7" spans="1:10" ht="28.5" customHeight="1" x14ac:dyDescent="0.25">
      <c r="B7" s="393" t="s">
        <v>271</v>
      </c>
      <c r="C7" s="394"/>
      <c r="D7" s="395" t="str">
        <f>Índex!C61</f>
        <v xml:space="preserve">Vicedegenat de Qualitat i Pla Estratègic </v>
      </c>
      <c r="E7" s="391"/>
      <c r="F7" s="393" t="s">
        <v>272</v>
      </c>
      <c r="G7" s="394"/>
      <c r="H7" s="395" t="str">
        <f>Índex!D61</f>
        <v>Gestió de qualitat</v>
      </c>
      <c r="I7" s="390"/>
      <c r="J7" s="391"/>
    </row>
    <row r="8" spans="1:10" ht="28.5" customHeight="1" x14ac:dyDescent="0.25">
      <c r="B8" s="393" t="s">
        <v>273</v>
      </c>
      <c r="C8" s="394"/>
      <c r="D8" s="395" t="str">
        <f>Índex!G61</f>
        <v>PC09. Gestió documental</v>
      </c>
      <c r="E8" s="391"/>
      <c r="F8" s="393" t="s">
        <v>274</v>
      </c>
      <c r="G8" s="394"/>
      <c r="H8" s="395" t="s">
        <v>549</v>
      </c>
      <c r="I8" s="390"/>
      <c r="J8" s="391"/>
    </row>
    <row r="9" spans="1:10" x14ac:dyDescent="0.25">
      <c r="B9" s="148"/>
    </row>
    <row r="11" spans="1:10" ht="15.75" thickBot="1" x14ac:dyDescent="0.3"/>
    <row r="12" spans="1:10" ht="30.75" customHeight="1" thickBot="1" x14ac:dyDescent="0.3">
      <c r="A12" s="509" t="s">
        <v>553</v>
      </c>
      <c r="B12" s="510"/>
      <c r="C12" s="511"/>
    </row>
    <row r="13" spans="1:10" ht="15.75" thickBot="1" x14ac:dyDescent="0.3">
      <c r="A13" s="98" t="s">
        <v>554</v>
      </c>
      <c r="B13" s="265" t="s">
        <v>280</v>
      </c>
      <c r="C13" s="377" t="s">
        <v>281</v>
      </c>
    </row>
    <row r="14" spans="1:10" ht="15.75" thickBot="1" x14ac:dyDescent="0.3">
      <c r="A14" s="20" t="s">
        <v>555</v>
      </c>
      <c r="B14" s="55">
        <v>1</v>
      </c>
      <c r="C14" s="155">
        <v>1</v>
      </c>
    </row>
    <row r="15" spans="1:10" ht="15.75" thickBot="1" x14ac:dyDescent="0.3">
      <c r="A15" s="20" t="s">
        <v>428</v>
      </c>
      <c r="B15" s="55">
        <v>1</v>
      </c>
      <c r="C15" s="155">
        <v>1</v>
      </c>
    </row>
  </sheetData>
  <mergeCells count="19">
    <mergeCell ref="A12:C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C15">
    <cfRule type="cellIs" dxfId="122" priority="1" operator="lessThan">
      <formula>0.95</formula>
    </cfRule>
  </conditionalFormatting>
  <hyperlinks>
    <hyperlink ref="B1" location="Índex!A1" display="Torna a l'índex" xr:uid="{83805D10-F6F7-4658-BBB6-DB635C494B95}"/>
  </hyperlink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26087-3C2C-48DF-8ABB-83A9A796C08D}">
  <dimension ref="A1:J15"/>
  <sheetViews>
    <sheetView workbookViewId="0">
      <selection activeCell="C14" sqref="C14"/>
    </sheetView>
  </sheetViews>
  <sheetFormatPr defaultColWidth="11.42578125" defaultRowHeight="15" x14ac:dyDescent="0.25"/>
  <cols>
    <col min="1" max="1" width="17.5703125" customWidth="1"/>
    <col min="2" max="2" width="14.28515625" customWidth="1"/>
    <col min="3" max="3" width="15.5703125" customWidth="1"/>
    <col min="4" max="4" width="15.710937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39" customHeight="1" x14ac:dyDescent="0.25">
      <c r="B5" s="393" t="s">
        <v>266</v>
      </c>
      <c r="C5" s="394"/>
      <c r="D5" s="395" t="str">
        <f>Índex!A62</f>
        <v>PC09_Ind02.</v>
      </c>
      <c r="E5" s="391"/>
      <c r="F5" s="393" t="s">
        <v>267</v>
      </c>
      <c r="G5" s="394"/>
      <c r="H5" s="395" t="str">
        <f>Índex!B62</f>
        <v xml:space="preserve">Numero d’actes centralitzades de les comissions delegades </v>
      </c>
      <c r="I5" s="390"/>
      <c r="J5" s="391"/>
    </row>
    <row r="6" spans="1:10" x14ac:dyDescent="0.25">
      <c r="B6" s="393" t="s">
        <v>268</v>
      </c>
      <c r="C6" s="394"/>
      <c r="D6" s="396" t="str">
        <f>Índex!E62</f>
        <v>&gt;95 %</v>
      </c>
      <c r="E6" s="397"/>
      <c r="F6" s="393" t="s">
        <v>269</v>
      </c>
      <c r="G6" s="394"/>
      <c r="H6" s="395" t="s">
        <v>270</v>
      </c>
      <c r="I6" s="390"/>
      <c r="J6" s="391"/>
    </row>
    <row r="7" spans="1:10" ht="32.25" customHeight="1" x14ac:dyDescent="0.25">
      <c r="B7" s="393" t="s">
        <v>271</v>
      </c>
      <c r="C7" s="394"/>
      <c r="D7" s="395" t="str">
        <f>Índex!C62</f>
        <v xml:space="preserve">Vicedegenat de Qualitat i Pla Estratègic </v>
      </c>
      <c r="E7" s="391"/>
      <c r="F7" s="393" t="s">
        <v>272</v>
      </c>
      <c r="G7" s="394"/>
      <c r="H7" s="395" t="str">
        <f>Índex!D62</f>
        <v>Secretari o Secretaria del Deganat</v>
      </c>
      <c r="I7" s="390"/>
      <c r="J7" s="391"/>
    </row>
    <row r="8" spans="1:10" x14ac:dyDescent="0.25">
      <c r="B8" s="393" t="s">
        <v>273</v>
      </c>
      <c r="C8" s="394"/>
      <c r="D8" s="395" t="str">
        <f>Índex!G62</f>
        <v>PC09. Gestió documental</v>
      </c>
      <c r="E8" s="391"/>
      <c r="F8" s="393" t="s">
        <v>274</v>
      </c>
      <c r="G8" s="394"/>
      <c r="H8" s="395"/>
      <c r="I8" s="390"/>
      <c r="J8" s="391"/>
    </row>
    <row r="9" spans="1:10" x14ac:dyDescent="0.25">
      <c r="B9" s="148"/>
    </row>
    <row r="11" spans="1:10" ht="15.75" thickBot="1" x14ac:dyDescent="0.3"/>
    <row r="12" spans="1:10" ht="35.25" customHeight="1" thickBot="1" x14ac:dyDescent="0.3">
      <c r="A12" s="512"/>
      <c r="B12" s="509" t="s">
        <v>556</v>
      </c>
      <c r="C12" s="511"/>
    </row>
    <row r="13" spans="1:10" ht="15.75" thickBot="1" x14ac:dyDescent="0.3">
      <c r="A13" s="513"/>
      <c r="B13" s="100" t="s">
        <v>280</v>
      </c>
      <c r="C13" s="377" t="s">
        <v>281</v>
      </c>
    </row>
    <row r="14" spans="1:10" ht="15.75" thickBot="1" x14ac:dyDescent="0.3">
      <c r="A14" s="40" t="s">
        <v>557</v>
      </c>
      <c r="B14" s="271">
        <v>152</v>
      </c>
      <c r="C14" s="272"/>
    </row>
    <row r="15" spans="1:10" ht="41.25" thickBot="1" x14ac:dyDescent="0.3">
      <c r="A15" s="12" t="s">
        <v>558</v>
      </c>
      <c r="B15" s="55">
        <v>1</v>
      </c>
      <c r="C15" s="155"/>
    </row>
  </sheetData>
  <mergeCells count="20">
    <mergeCell ref="D8:E8"/>
    <mergeCell ref="F8:G8"/>
    <mergeCell ref="H8:J8"/>
    <mergeCell ref="A12:A13"/>
    <mergeCell ref="B12:C12"/>
    <mergeCell ref="B8:C8"/>
    <mergeCell ref="B3:D3"/>
    <mergeCell ref="E3:J3"/>
    <mergeCell ref="B5:C5"/>
    <mergeCell ref="D5:E5"/>
    <mergeCell ref="F5:G5"/>
    <mergeCell ref="H5:J5"/>
    <mergeCell ref="B6:C6"/>
    <mergeCell ref="D6:E6"/>
    <mergeCell ref="F6:G6"/>
    <mergeCell ref="H6:J6"/>
    <mergeCell ref="B7:C7"/>
    <mergeCell ref="D7:E7"/>
    <mergeCell ref="F7:G7"/>
    <mergeCell ref="H7:J7"/>
  </mergeCells>
  <phoneticPr fontId="15" type="noConversion"/>
  <conditionalFormatting sqref="B15:C15">
    <cfRule type="cellIs" dxfId="121" priority="1" operator="lessThan">
      <formula>0.95</formula>
    </cfRule>
  </conditionalFormatting>
  <hyperlinks>
    <hyperlink ref="B1" location="Índex!A1" display="Torna a l'índex" xr:uid="{0B5B1664-A277-4AA8-927C-0D86184D2380}"/>
  </hyperlink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C66B9-F412-494F-B0B4-31FB569BE1C2}">
  <dimension ref="A1:J16"/>
  <sheetViews>
    <sheetView workbookViewId="0">
      <selection activeCell="B1" sqref="B1"/>
    </sheetView>
  </sheetViews>
  <sheetFormatPr defaultColWidth="11.42578125" defaultRowHeight="15" x14ac:dyDescent="0.25"/>
  <cols>
    <col min="1" max="1" width="21.42578125" customWidth="1"/>
    <col min="2" max="2" width="12.5703125" customWidth="1"/>
    <col min="3" max="3" width="13.5703125" customWidth="1"/>
    <col min="4" max="4" width="15.7109375" customWidth="1"/>
    <col min="5" max="5" width="18.28515625" customWidth="1"/>
    <col min="10" max="10" width="16.710937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4" customHeight="1" x14ac:dyDescent="0.25">
      <c r="B5" s="393" t="s">
        <v>266</v>
      </c>
      <c r="C5" s="394"/>
      <c r="D5" s="395" t="str">
        <f>Índex!A63</f>
        <v xml:space="preserve">PC10_Ind01. </v>
      </c>
      <c r="E5" s="391"/>
      <c r="F5" s="393" t="s">
        <v>267</v>
      </c>
      <c r="G5" s="394"/>
      <c r="H5" s="395" t="str">
        <f>Índex!B63</f>
        <v>Percentatge de propostes de millora indicades per la CAE  assolides</v>
      </c>
      <c r="I5" s="390"/>
      <c r="J5" s="391"/>
    </row>
    <row r="6" spans="1:10" ht="41.25" customHeight="1" x14ac:dyDescent="0.25">
      <c r="B6" s="393" t="s">
        <v>268</v>
      </c>
      <c r="C6" s="394"/>
      <c r="D6" s="396" t="str">
        <f>Índex!E63</f>
        <v xml:space="preserve">Objectiu global: 100%
Objectiu anual: experimentar increment respecte l’anterior revisió SGIQ </v>
      </c>
      <c r="E6" s="397"/>
      <c r="F6" s="393" t="s">
        <v>269</v>
      </c>
      <c r="G6" s="394"/>
      <c r="H6" s="395" t="s">
        <v>270</v>
      </c>
      <c r="I6" s="390"/>
      <c r="J6" s="391"/>
    </row>
    <row r="7" spans="1:10" x14ac:dyDescent="0.25">
      <c r="B7" s="393" t="s">
        <v>271</v>
      </c>
      <c r="C7" s="394"/>
      <c r="D7" s="395" t="str">
        <f>Índex!C63</f>
        <v xml:space="preserve">Vicedegenat de Qualitat i Pla Estratègic </v>
      </c>
      <c r="E7" s="391"/>
      <c r="F7" s="393" t="s">
        <v>272</v>
      </c>
      <c r="G7" s="394"/>
      <c r="H7" s="395" t="str">
        <f>Índex!D63</f>
        <v>Gestió de qualitat</v>
      </c>
      <c r="I7" s="390"/>
      <c r="J7" s="391"/>
    </row>
    <row r="8" spans="1:10" ht="33" customHeight="1" x14ac:dyDescent="0.25">
      <c r="B8" s="393" t="s">
        <v>273</v>
      </c>
      <c r="C8" s="394"/>
      <c r="D8" s="395" t="str">
        <f>Índex!G63</f>
        <v>PC10. Certificació de la implantació del SGIQ i Acreditació de Centre</v>
      </c>
      <c r="E8" s="391"/>
      <c r="F8" s="393" t="s">
        <v>274</v>
      </c>
      <c r="G8" s="394"/>
      <c r="H8" s="395"/>
      <c r="I8" s="390"/>
      <c r="J8" s="391"/>
    </row>
    <row r="9" spans="1:10" x14ac:dyDescent="0.25">
      <c r="B9" s="148"/>
    </row>
    <row r="11" spans="1:10" ht="15.75" thickBot="1" x14ac:dyDescent="0.3">
      <c r="A11" s="101"/>
    </row>
    <row r="12" spans="1:10" ht="33" customHeight="1" thickBot="1" x14ac:dyDescent="0.3">
      <c r="A12" s="101"/>
      <c r="B12" s="405" t="s">
        <v>34</v>
      </c>
      <c r="C12" s="407"/>
      <c r="D12" s="406"/>
    </row>
    <row r="13" spans="1:10" ht="15.75" thickBot="1" x14ac:dyDescent="0.3">
      <c r="A13" s="102"/>
      <c r="B13" s="10" t="s">
        <v>279</v>
      </c>
      <c r="C13" s="3" t="s">
        <v>280</v>
      </c>
      <c r="D13" s="166" t="s">
        <v>281</v>
      </c>
    </row>
    <row r="14" spans="1:10" ht="26.25" thickBot="1" x14ac:dyDescent="0.3">
      <c r="A14" s="100" t="s">
        <v>291</v>
      </c>
      <c r="B14" s="269">
        <v>17</v>
      </c>
      <c r="C14" s="269">
        <v>17</v>
      </c>
      <c r="D14" s="270"/>
    </row>
    <row r="15" spans="1:10" ht="41.25" thickBot="1" x14ac:dyDescent="0.3">
      <c r="A15" s="47" t="s">
        <v>292</v>
      </c>
      <c r="B15" s="271">
        <v>12</v>
      </c>
      <c r="C15" s="271">
        <v>13</v>
      </c>
      <c r="D15" s="272"/>
    </row>
    <row r="16" spans="1:10" ht="41.25" thickBot="1" x14ac:dyDescent="0.3">
      <c r="A16" s="47" t="s">
        <v>293</v>
      </c>
      <c r="B16" s="55">
        <f>B15/B14</f>
        <v>0.70588235294117652</v>
      </c>
      <c r="C16" s="55">
        <f>C15/C14</f>
        <v>0.76470588235294112</v>
      </c>
      <c r="D16" s="155" t="e">
        <f>D15/D14</f>
        <v>#DIV/0!</v>
      </c>
    </row>
  </sheetData>
  <mergeCells count="19">
    <mergeCell ref="B12:D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C16">
    <cfRule type="cellIs" dxfId="120" priority="2" operator="lessThan">
      <formula>$B$16</formula>
    </cfRule>
  </conditionalFormatting>
  <conditionalFormatting sqref="D16">
    <cfRule type="cellIs" dxfId="119" priority="1" operator="lessThan">
      <formula>$C$16</formula>
    </cfRule>
  </conditionalFormatting>
  <hyperlinks>
    <hyperlink ref="B1" location="Índex!A1" display="Torna a l'índex" xr:uid="{FD85342B-A325-4F17-A046-1D49E6ECBAE5}"/>
  </hyperlink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BBD55-BE42-4B1B-85FF-BDE3A6F7912B}">
  <dimension ref="A1:J19"/>
  <sheetViews>
    <sheetView workbookViewId="0">
      <selection activeCell="G20" sqref="G20"/>
    </sheetView>
  </sheetViews>
  <sheetFormatPr defaultColWidth="11.42578125" defaultRowHeight="15" x14ac:dyDescent="0.25"/>
  <cols>
    <col min="1" max="1" width="16.7109375" customWidth="1"/>
    <col min="3" max="3" width="13.42578125" customWidth="1"/>
    <col min="4" max="4" width="15.7109375" customWidth="1"/>
    <col min="5" max="5" width="18.28515625" customWidth="1"/>
    <col min="10" max="10" width="14.140625" customWidth="1"/>
  </cols>
  <sheetData>
    <row r="1" spans="1:10" ht="14.25" customHeight="1" x14ac:dyDescent="0.25">
      <c r="B1" s="148" t="s">
        <v>264</v>
      </c>
    </row>
    <row r="2" spans="1:10" ht="14.25" customHeight="1" x14ac:dyDescent="0.25">
      <c r="B2" s="148"/>
    </row>
    <row r="3" spans="1:10" ht="69" customHeight="1" x14ac:dyDescent="0.25">
      <c r="B3" s="383" t="e" vm="1">
        <v>#VALUE!</v>
      </c>
      <c r="C3" s="390"/>
      <c r="D3" s="391"/>
      <c r="E3" s="392" t="s">
        <v>265</v>
      </c>
      <c r="F3" s="390"/>
      <c r="G3" s="390"/>
      <c r="H3" s="390"/>
      <c r="I3" s="390"/>
      <c r="J3" s="391"/>
    </row>
    <row r="4" spans="1:10" ht="14.25" customHeight="1" x14ac:dyDescent="0.25">
      <c r="B4" s="148"/>
    </row>
    <row r="5" spans="1:10" ht="41.25" customHeight="1" x14ac:dyDescent="0.25">
      <c r="B5" s="393" t="s">
        <v>266</v>
      </c>
      <c r="C5" s="394"/>
      <c r="D5" s="395" t="str">
        <f>Índex!A64</f>
        <v xml:space="preserve">PS01_Ind01. </v>
      </c>
      <c r="E5" s="391"/>
      <c r="F5" s="393" t="s">
        <v>267</v>
      </c>
      <c r="G5" s="394"/>
      <c r="H5" s="395" t="str">
        <f>Índex!B64</f>
        <v>Nombre de professorat de la Facultat que participa en cursos de formació per a personal docent de la UAB</v>
      </c>
      <c r="I5" s="390"/>
      <c r="J5" s="391"/>
    </row>
    <row r="6" spans="1:10" ht="29.25" customHeight="1" x14ac:dyDescent="0.25">
      <c r="B6" s="393" t="s">
        <v>268</v>
      </c>
      <c r="C6" s="394"/>
      <c r="D6" s="396" t="str">
        <f>Índex!E64</f>
        <v>Observar un
increment</v>
      </c>
      <c r="E6" s="397"/>
      <c r="F6" s="393" t="s">
        <v>269</v>
      </c>
      <c r="G6" s="394"/>
      <c r="H6" s="395" t="s">
        <v>270</v>
      </c>
      <c r="I6" s="390"/>
      <c r="J6" s="391"/>
    </row>
    <row r="7" spans="1:10" ht="14.25" customHeight="1" x14ac:dyDescent="0.25">
      <c r="B7" s="393" t="s">
        <v>271</v>
      </c>
      <c r="C7" s="394"/>
      <c r="D7" s="395" t="str">
        <f>Índex!C64</f>
        <v>Degà/ana</v>
      </c>
      <c r="E7" s="391"/>
      <c r="F7" s="393" t="s">
        <v>272</v>
      </c>
      <c r="G7" s="394"/>
      <c r="H7" s="395" t="str">
        <f>Índex!D64</f>
        <v>Secretari o Secretaria del Deganat</v>
      </c>
      <c r="I7" s="390"/>
      <c r="J7" s="391"/>
    </row>
    <row r="8" spans="1:10" ht="30" customHeight="1" x14ac:dyDescent="0.25">
      <c r="B8" s="393" t="s">
        <v>273</v>
      </c>
      <c r="C8" s="394"/>
      <c r="D8" s="395" t="str">
        <f>Índex!G64</f>
        <v>PS01. Formació del PDI, innovació docent i avaluació de l’activitat docent</v>
      </c>
      <c r="E8" s="391"/>
      <c r="F8" s="393" t="s">
        <v>274</v>
      </c>
      <c r="G8" s="394"/>
      <c r="H8" s="395"/>
      <c r="I8" s="390"/>
      <c r="J8" s="391"/>
    </row>
    <row r="9" spans="1:10" ht="14.25" customHeight="1" x14ac:dyDescent="0.25">
      <c r="B9" s="148"/>
    </row>
    <row r="11" spans="1:10" ht="15.75" thickBot="1" x14ac:dyDescent="0.3"/>
    <row r="12" spans="1:10" ht="15.75" thickBot="1" x14ac:dyDescent="0.3">
      <c r="A12" s="514" t="s">
        <v>559</v>
      </c>
      <c r="B12" s="515"/>
      <c r="C12" s="515"/>
      <c r="D12" s="515"/>
      <c r="E12" s="515"/>
      <c r="F12" s="515"/>
      <c r="G12" s="516"/>
    </row>
    <row r="13" spans="1:10" ht="15.75" thickBot="1" x14ac:dyDescent="0.3">
      <c r="A13" s="103" t="s">
        <v>318</v>
      </c>
      <c r="B13" s="104" t="s">
        <v>276</v>
      </c>
      <c r="C13" s="104" t="s">
        <v>277</v>
      </c>
      <c r="D13" s="104" t="s">
        <v>278</v>
      </c>
      <c r="E13" s="104" t="s">
        <v>279</v>
      </c>
      <c r="F13" s="105" t="s">
        <v>280</v>
      </c>
      <c r="G13" s="105" t="s">
        <v>281</v>
      </c>
    </row>
    <row r="14" spans="1:10" ht="15.75" thickBot="1" x14ac:dyDescent="0.3">
      <c r="A14" s="106">
        <v>122</v>
      </c>
      <c r="B14" s="107">
        <v>99</v>
      </c>
      <c r="C14" s="107">
        <v>160</v>
      </c>
      <c r="D14" s="107">
        <v>155</v>
      </c>
      <c r="E14" s="107">
        <v>167</v>
      </c>
      <c r="F14" s="108">
        <v>264</v>
      </c>
      <c r="G14" s="108" t="s">
        <v>324</v>
      </c>
      <c r="I14" s="148" t="s">
        <v>560</v>
      </c>
    </row>
    <row r="16" spans="1:10" ht="15.75" thickBot="1" x14ac:dyDescent="0.3"/>
    <row r="17" spans="1:7" ht="15.75" thickBot="1" x14ac:dyDescent="0.3">
      <c r="A17" s="514" t="s">
        <v>561</v>
      </c>
      <c r="B17" s="515"/>
      <c r="C17" s="515"/>
      <c r="D17" s="515"/>
      <c r="E17" s="515"/>
      <c r="F17" s="515"/>
      <c r="G17" s="516"/>
    </row>
    <row r="18" spans="1:7" ht="15.75" thickBot="1" x14ac:dyDescent="0.3">
      <c r="A18" s="103" t="s">
        <v>318</v>
      </c>
      <c r="B18" s="104" t="s">
        <v>276</v>
      </c>
      <c r="C18" s="104" t="s">
        <v>277</v>
      </c>
      <c r="D18" s="104" t="s">
        <v>278</v>
      </c>
      <c r="E18" s="104" t="s">
        <v>279</v>
      </c>
      <c r="F18" s="105" t="s">
        <v>280</v>
      </c>
      <c r="G18" s="105" t="s">
        <v>281</v>
      </c>
    </row>
    <row r="19" spans="1:7" ht="15.75" thickBot="1" x14ac:dyDescent="0.3">
      <c r="A19" s="106">
        <v>86</v>
      </c>
      <c r="B19" s="107">
        <v>67</v>
      </c>
      <c r="C19" s="107">
        <v>95</v>
      </c>
      <c r="D19" s="107">
        <v>66</v>
      </c>
      <c r="E19" s="107">
        <v>50</v>
      </c>
      <c r="F19" s="108">
        <v>98</v>
      </c>
      <c r="G19" s="108"/>
    </row>
  </sheetData>
  <mergeCells count="20">
    <mergeCell ref="D8:E8"/>
    <mergeCell ref="F8:G8"/>
    <mergeCell ref="H8:J8"/>
    <mergeCell ref="A12:G12"/>
    <mergeCell ref="A17:G17"/>
    <mergeCell ref="B8:C8"/>
    <mergeCell ref="B3:D3"/>
    <mergeCell ref="E3:J3"/>
    <mergeCell ref="B5:C5"/>
    <mergeCell ref="D5:E5"/>
    <mergeCell ref="F5:G5"/>
    <mergeCell ref="H5:J5"/>
    <mergeCell ref="B6:C6"/>
    <mergeCell ref="D6:E6"/>
    <mergeCell ref="F6:G6"/>
    <mergeCell ref="H6:J6"/>
    <mergeCell ref="B7:C7"/>
    <mergeCell ref="D7:E7"/>
    <mergeCell ref="F7:G7"/>
    <mergeCell ref="H7:J7"/>
  </mergeCells>
  <phoneticPr fontId="15" type="noConversion"/>
  <conditionalFormatting sqref="B14">
    <cfRule type="cellIs" dxfId="118" priority="12" operator="lessThan">
      <formula>$A$14</formula>
    </cfRule>
  </conditionalFormatting>
  <conditionalFormatting sqref="B19">
    <cfRule type="cellIs" dxfId="117" priority="6" operator="lessThan">
      <formula>$A$19</formula>
    </cfRule>
  </conditionalFormatting>
  <conditionalFormatting sqref="C14">
    <cfRule type="cellIs" dxfId="116" priority="11" operator="lessThan">
      <formula>$B$14</formula>
    </cfRule>
  </conditionalFormatting>
  <conditionalFormatting sqref="C19">
    <cfRule type="cellIs" dxfId="115" priority="5" operator="lessThan">
      <formula>$B$19</formula>
    </cfRule>
  </conditionalFormatting>
  <conditionalFormatting sqref="D14">
    <cfRule type="cellIs" dxfId="114" priority="10" operator="lessThan">
      <formula>$C$14</formula>
    </cfRule>
  </conditionalFormatting>
  <conditionalFormatting sqref="D19">
    <cfRule type="cellIs" dxfId="113" priority="4" operator="lessThan">
      <formula>$C$19</formula>
    </cfRule>
  </conditionalFormatting>
  <conditionalFormatting sqref="E14">
    <cfRule type="cellIs" dxfId="112" priority="9" operator="lessThan">
      <formula>$D$14</formula>
    </cfRule>
  </conditionalFormatting>
  <conditionalFormatting sqref="E19">
    <cfRule type="cellIs" dxfId="111" priority="3" operator="lessThan">
      <formula>$D$19</formula>
    </cfRule>
  </conditionalFormatting>
  <conditionalFormatting sqref="F14">
    <cfRule type="cellIs" dxfId="110" priority="8" operator="lessThan">
      <formula>$E$14</formula>
    </cfRule>
  </conditionalFormatting>
  <conditionalFormatting sqref="F19">
    <cfRule type="cellIs" dxfId="109" priority="2" operator="lessThan">
      <formula>$E$19</formula>
    </cfRule>
  </conditionalFormatting>
  <conditionalFormatting sqref="G14">
    <cfRule type="cellIs" dxfId="108" priority="7" operator="lessThan">
      <formula>$F$14</formula>
    </cfRule>
  </conditionalFormatting>
  <conditionalFormatting sqref="G19">
    <cfRule type="cellIs" dxfId="107" priority="1" operator="lessThan">
      <formula>$F$19</formula>
    </cfRule>
  </conditionalFormatting>
  <hyperlinks>
    <hyperlink ref="I14" r:id="rId1" xr:uid="{F2CDC5F3-A442-4320-B3E3-0DDBE6F247BC}"/>
    <hyperlink ref="B1" location="Índex!A1" display="Torna a l'índex" xr:uid="{2B4C365A-CA58-4B67-9303-E2501E5AECF5}"/>
  </hyperlink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19861-4B35-45FB-B5C5-7B7299EF9344}">
  <dimension ref="A1:J14"/>
  <sheetViews>
    <sheetView topLeftCell="A3" workbookViewId="0">
      <selection activeCell="C20" sqref="C20"/>
    </sheetView>
  </sheetViews>
  <sheetFormatPr defaultColWidth="11.42578125" defaultRowHeight="15" x14ac:dyDescent="0.25"/>
  <cols>
    <col min="1" max="1" width="19.5703125" customWidth="1"/>
    <col min="3" max="3" width="13.42578125" customWidth="1"/>
    <col min="4" max="4" width="15.7109375" customWidth="1"/>
    <col min="5" max="5" width="19.42578125" customWidth="1"/>
    <col min="10" max="10" width="20.285156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8.5" customHeight="1" x14ac:dyDescent="0.25">
      <c r="B5" s="393" t="s">
        <v>266</v>
      </c>
      <c r="C5" s="394"/>
      <c r="D5" s="395" t="str">
        <f>Índex!A65</f>
        <v xml:space="preserve">PS01_Ind02. </v>
      </c>
      <c r="E5" s="391"/>
      <c r="F5" s="393" t="s">
        <v>267</v>
      </c>
      <c r="G5" s="394"/>
      <c r="H5" s="395" t="str">
        <f>Índex!B65</f>
        <v>Nombre de projectes de millora / innovació docent concedits respecte els demanats</v>
      </c>
      <c r="I5" s="390"/>
      <c r="J5" s="391"/>
    </row>
    <row r="6" spans="1:10" x14ac:dyDescent="0.25">
      <c r="B6" s="393" t="s">
        <v>268</v>
      </c>
      <c r="C6" s="394"/>
      <c r="D6" s="396" t="str">
        <f>Índex!E65</f>
        <v>Èxit &gt;75%</v>
      </c>
      <c r="E6" s="397"/>
      <c r="F6" s="393" t="s">
        <v>269</v>
      </c>
      <c r="G6" s="394"/>
      <c r="H6" s="395" t="s">
        <v>270</v>
      </c>
      <c r="I6" s="390"/>
      <c r="J6" s="391"/>
    </row>
    <row r="7" spans="1:10" x14ac:dyDescent="0.25">
      <c r="B7" s="393" t="s">
        <v>271</v>
      </c>
      <c r="C7" s="394"/>
      <c r="D7" s="395" t="str">
        <f>Índex!C65</f>
        <v>Degà/ana</v>
      </c>
      <c r="E7" s="391"/>
      <c r="F7" s="393" t="s">
        <v>272</v>
      </c>
      <c r="G7" s="394"/>
      <c r="H7" s="395" t="str">
        <f>Índex!D65</f>
        <v>Unitat de Formació Innovació Docent</v>
      </c>
      <c r="I7" s="390"/>
      <c r="J7" s="391"/>
    </row>
    <row r="8" spans="1:10" ht="26.25" customHeight="1" x14ac:dyDescent="0.25">
      <c r="B8" s="393" t="s">
        <v>273</v>
      </c>
      <c r="C8" s="394"/>
      <c r="D8" s="395" t="str">
        <f>Índex!G65</f>
        <v>PS01. Formació del PDI, innovació docent i avaluació de l’activitat docent</v>
      </c>
      <c r="E8" s="391"/>
      <c r="F8" s="393" t="s">
        <v>274</v>
      </c>
      <c r="G8" s="394"/>
      <c r="H8" s="395"/>
      <c r="I8" s="390"/>
      <c r="J8" s="391"/>
    </row>
    <row r="9" spans="1:10" x14ac:dyDescent="0.25">
      <c r="B9" s="148"/>
    </row>
    <row r="11" spans="1:10" ht="15.75" thickBot="1" x14ac:dyDescent="0.3"/>
    <row r="12" spans="1:10" ht="15.75" thickBot="1" x14ac:dyDescent="0.3">
      <c r="A12" s="517" t="s">
        <v>562</v>
      </c>
      <c r="B12" s="440"/>
      <c r="C12" s="440"/>
      <c r="D12" s="440"/>
      <c r="E12" s="440"/>
      <c r="F12" s="440"/>
      <c r="G12" s="441"/>
    </row>
    <row r="13" spans="1:10" ht="15.75" thickBot="1" x14ac:dyDescent="0.3">
      <c r="A13" s="109">
        <v>2019</v>
      </c>
      <c r="B13" s="110">
        <v>2020</v>
      </c>
      <c r="C13" s="110">
        <v>2021</v>
      </c>
      <c r="D13" s="110">
        <v>2022</v>
      </c>
      <c r="E13" s="110">
        <v>2023</v>
      </c>
      <c r="F13" s="110">
        <v>2024</v>
      </c>
      <c r="G13" s="110">
        <v>2025</v>
      </c>
    </row>
    <row r="14" spans="1:10" ht="15.75" thickBot="1" x14ac:dyDescent="0.3">
      <c r="A14" s="112" t="s">
        <v>563</v>
      </c>
      <c r="B14" s="113" t="s">
        <v>564</v>
      </c>
      <c r="C14" s="113" t="s">
        <v>565</v>
      </c>
      <c r="D14" s="114" t="s">
        <v>566</v>
      </c>
      <c r="E14" s="114" t="s">
        <v>567</v>
      </c>
      <c r="F14" s="114" t="s">
        <v>568</v>
      </c>
      <c r="G14" s="111"/>
    </row>
  </sheetData>
  <mergeCells count="19">
    <mergeCell ref="A12:G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conditionalFormatting sqref="A14">
    <cfRule type="cellIs" dxfId="106" priority="1" operator="lessThan">
      <formula>$A$14</formula>
    </cfRule>
  </conditionalFormatting>
  <hyperlinks>
    <hyperlink ref="B1" location="Índex!A1" display="Torna a l'índex" xr:uid="{C9A67E6A-0A73-46B5-AEE3-2B9574C3FED2}"/>
  </hyperlink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B0A5-C49C-4CBA-8574-247C8EE87C78}">
  <dimension ref="A1:J14"/>
  <sheetViews>
    <sheetView topLeftCell="A2" workbookViewId="0">
      <selection activeCell="I17" sqref="I17"/>
    </sheetView>
  </sheetViews>
  <sheetFormatPr defaultColWidth="11.42578125" defaultRowHeight="15" x14ac:dyDescent="0.25"/>
  <cols>
    <col min="1" max="1" width="22.7109375" customWidth="1"/>
    <col min="3" max="3" width="14.7109375" customWidth="1"/>
    <col min="4" max="4" width="15.7109375" customWidth="1"/>
    <col min="5" max="5" width="15.85546875" customWidth="1"/>
    <col min="10" max="10" width="20.57031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7.75" customHeight="1" x14ac:dyDescent="0.25">
      <c r="B5" s="393" t="s">
        <v>266</v>
      </c>
      <c r="C5" s="394"/>
      <c r="D5" s="395" t="str">
        <f>Índex!A66</f>
        <v xml:space="preserve">PS01_Ind03. </v>
      </c>
      <c r="E5" s="391"/>
      <c r="F5" s="393" t="s">
        <v>267</v>
      </c>
      <c r="G5" s="394"/>
      <c r="H5" s="395" t="str">
        <f>Índex!B66</f>
        <v>Percentatge de professorat avaluat favorablement en relació al total d’avaluats</v>
      </c>
      <c r="I5" s="390"/>
      <c r="J5" s="391"/>
    </row>
    <row r="6" spans="1:10" x14ac:dyDescent="0.25">
      <c r="B6" s="393" t="s">
        <v>268</v>
      </c>
      <c r="C6" s="394"/>
      <c r="D6" s="519">
        <f>Índex!E66</f>
        <v>1</v>
      </c>
      <c r="E6" s="520"/>
      <c r="F6" s="393" t="s">
        <v>269</v>
      </c>
      <c r="G6" s="394"/>
      <c r="H6" s="395" t="s">
        <v>270</v>
      </c>
      <c r="I6" s="390"/>
      <c r="J6" s="391"/>
    </row>
    <row r="7" spans="1:10" x14ac:dyDescent="0.25">
      <c r="B7" s="393" t="s">
        <v>271</v>
      </c>
      <c r="C7" s="394"/>
      <c r="D7" s="395" t="str">
        <f>Índex!C66</f>
        <v>Degà/ana</v>
      </c>
      <c r="E7" s="391"/>
      <c r="F7" s="393" t="s">
        <v>272</v>
      </c>
      <c r="G7" s="394"/>
      <c r="H7" s="395" t="str">
        <f>Índex!D66</f>
        <v>Unitat de Formació Innovació Docent</v>
      </c>
      <c r="I7" s="390"/>
      <c r="J7" s="391"/>
    </row>
    <row r="8" spans="1:10" ht="39" customHeight="1" x14ac:dyDescent="0.25">
      <c r="B8" s="393" t="s">
        <v>273</v>
      </c>
      <c r="C8" s="394"/>
      <c r="D8" s="395" t="str">
        <f>Índex!G66</f>
        <v>PS01. Formació del PDI, innovació docent i avaluació de l’activitat docent</v>
      </c>
      <c r="E8" s="391"/>
      <c r="F8" s="393" t="s">
        <v>274</v>
      </c>
      <c r="G8" s="394"/>
      <c r="H8" s="395"/>
      <c r="I8" s="390"/>
      <c r="J8" s="391"/>
    </row>
    <row r="9" spans="1:10" x14ac:dyDescent="0.25">
      <c r="B9" s="148"/>
    </row>
    <row r="11" spans="1:10" ht="15.75" thickBot="1" x14ac:dyDescent="0.3"/>
    <row r="12" spans="1:10" ht="15.75" customHeight="1" thickBot="1" x14ac:dyDescent="0.3">
      <c r="A12" s="518" t="s">
        <v>201</v>
      </c>
      <c r="B12" s="518"/>
      <c r="C12" s="518"/>
      <c r="D12" s="518"/>
      <c r="E12" s="518"/>
      <c r="F12" s="518"/>
      <c r="G12" s="518"/>
    </row>
    <row r="13" spans="1:10" ht="15.75" thickBot="1" x14ac:dyDescent="0.3">
      <c r="A13" s="115">
        <v>2019</v>
      </c>
      <c r="B13" s="115">
        <v>2020</v>
      </c>
      <c r="C13" s="115">
        <v>2021</v>
      </c>
      <c r="D13" s="115">
        <v>2022</v>
      </c>
      <c r="E13" s="115">
        <v>2023</v>
      </c>
      <c r="F13" s="115">
        <v>2024</v>
      </c>
      <c r="G13" s="115">
        <v>2025</v>
      </c>
    </row>
    <row r="14" spans="1:10" ht="15.75" thickBot="1" x14ac:dyDescent="0.3">
      <c r="A14" s="234">
        <v>0.96</v>
      </c>
      <c r="B14" s="235">
        <v>0.97560000000000002</v>
      </c>
      <c r="C14" s="236">
        <v>1</v>
      </c>
      <c r="D14" s="236">
        <v>1</v>
      </c>
      <c r="E14" s="237">
        <v>0.94589999999999996</v>
      </c>
      <c r="F14" s="237">
        <v>0.94120000000000004</v>
      </c>
      <c r="G14" s="233"/>
    </row>
  </sheetData>
  <mergeCells count="19">
    <mergeCell ref="A12:G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conditionalFormatting sqref="A14:G14">
    <cfRule type="cellIs" dxfId="105" priority="1" operator="lessThan">
      <formula>1</formula>
    </cfRule>
  </conditionalFormatting>
  <hyperlinks>
    <hyperlink ref="B1" location="Índex!A1" display="Torna a l'índex" xr:uid="{D6CDD9EA-39B3-439C-BB67-ACDD52C19F3C}"/>
  </hyperlink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1BB75-C1DA-4A61-BFC7-EB29BC9AE445}">
  <dimension ref="A1:J14"/>
  <sheetViews>
    <sheetView workbookViewId="0">
      <selection activeCell="H9" sqref="H9"/>
    </sheetView>
  </sheetViews>
  <sheetFormatPr defaultColWidth="11.42578125" defaultRowHeight="15" x14ac:dyDescent="0.25"/>
  <cols>
    <col min="1" max="1" width="19.140625" customWidth="1"/>
    <col min="3" max="3" width="13.140625" customWidth="1"/>
    <col min="4" max="4" width="15.7109375" customWidth="1"/>
    <col min="5" max="5" width="18.7109375" customWidth="1"/>
  </cols>
  <sheetData>
    <row r="1" spans="1:10" x14ac:dyDescent="0.25">
      <c r="A1" s="148"/>
      <c r="B1" s="148" t="s">
        <v>264</v>
      </c>
    </row>
    <row r="2" spans="1:10" x14ac:dyDescent="0.25">
      <c r="A2" s="148"/>
      <c r="B2" s="148"/>
    </row>
    <row r="3" spans="1:10" ht="69" customHeight="1" x14ac:dyDescent="0.25">
      <c r="A3" s="148"/>
      <c r="B3" s="383" t="e" vm="1">
        <v>#VALUE!</v>
      </c>
      <c r="C3" s="390"/>
      <c r="D3" s="391"/>
      <c r="E3" s="392" t="s">
        <v>265</v>
      </c>
      <c r="F3" s="390"/>
      <c r="G3" s="390"/>
      <c r="H3" s="390"/>
      <c r="I3" s="390"/>
      <c r="J3" s="391"/>
    </row>
    <row r="4" spans="1:10" x14ac:dyDescent="0.25">
      <c r="A4" s="148"/>
      <c r="B4" s="148"/>
    </row>
    <row r="5" spans="1:10" ht="26.25" customHeight="1" x14ac:dyDescent="0.25">
      <c r="A5" s="148"/>
      <c r="B5" s="393" t="s">
        <v>266</v>
      </c>
      <c r="C5" s="394"/>
      <c r="D5" s="395" t="str">
        <f>Índex!A67</f>
        <v xml:space="preserve">PS01_Ind04. </v>
      </c>
      <c r="E5" s="391"/>
      <c r="F5" s="393" t="s">
        <v>267</v>
      </c>
      <c r="G5" s="394"/>
      <c r="H5" s="395" t="str">
        <f>Índex!B67</f>
        <v>Realització de la Jornada d'Innovació docent de la Facultat</v>
      </c>
      <c r="I5" s="390"/>
      <c r="J5" s="391"/>
    </row>
    <row r="6" spans="1:10" ht="23.25" customHeight="1" x14ac:dyDescent="0.25">
      <c r="A6" s="148"/>
      <c r="B6" s="393" t="s">
        <v>268</v>
      </c>
      <c r="C6" s="394"/>
      <c r="D6" s="396" t="str">
        <f>Índex!E67</f>
        <v>Realització
biennal</v>
      </c>
      <c r="E6" s="397"/>
      <c r="F6" s="393" t="s">
        <v>269</v>
      </c>
      <c r="G6" s="394"/>
      <c r="H6" s="395" t="s">
        <v>569</v>
      </c>
      <c r="I6" s="390"/>
      <c r="J6" s="391"/>
    </row>
    <row r="7" spans="1:10" x14ac:dyDescent="0.25">
      <c r="A7" s="148"/>
      <c r="B7" s="393" t="s">
        <v>271</v>
      </c>
      <c r="C7" s="394"/>
      <c r="D7" s="395" t="str">
        <f>Índex!C67</f>
        <v>Degà/ana</v>
      </c>
      <c r="E7" s="391"/>
      <c r="F7" s="393" t="s">
        <v>272</v>
      </c>
      <c r="G7" s="394"/>
      <c r="H7" s="395" t="str">
        <f>Índex!D67</f>
        <v>Secretari o secretària del Deganat</v>
      </c>
      <c r="I7" s="390"/>
      <c r="J7" s="391"/>
    </row>
    <row r="8" spans="1:10" ht="25.5" customHeight="1" x14ac:dyDescent="0.25">
      <c r="A8" s="148"/>
      <c r="B8" s="393" t="s">
        <v>273</v>
      </c>
      <c r="C8" s="394"/>
      <c r="D8" s="395" t="str">
        <f>Índex!G67</f>
        <v>PS01. Formació del PDI, innovació docent i avaluació de l’activitat docent</v>
      </c>
      <c r="E8" s="391"/>
      <c r="F8" s="393" t="s">
        <v>274</v>
      </c>
      <c r="G8" s="394"/>
      <c r="H8" s="395" t="s">
        <v>430</v>
      </c>
      <c r="I8" s="390"/>
      <c r="J8" s="391"/>
    </row>
    <row r="9" spans="1:10" x14ac:dyDescent="0.25">
      <c r="A9" s="148"/>
      <c r="B9" s="148"/>
    </row>
    <row r="11" spans="1:10" ht="15.75" thickBot="1" x14ac:dyDescent="0.3"/>
    <row r="12" spans="1:10" ht="15.75" thickBot="1" x14ac:dyDescent="0.3">
      <c r="A12" s="410" t="s">
        <v>203</v>
      </c>
      <c r="B12" s="411"/>
      <c r="C12" s="411"/>
      <c r="D12" s="411"/>
      <c r="E12" s="411"/>
      <c r="F12" s="412"/>
    </row>
    <row r="13" spans="1:10" ht="15.75" thickBot="1" x14ac:dyDescent="0.3">
      <c r="A13" s="31">
        <v>2020</v>
      </c>
      <c r="B13" s="51">
        <v>2021</v>
      </c>
      <c r="C13" s="51">
        <v>2022</v>
      </c>
      <c r="D13" s="51">
        <v>2023</v>
      </c>
      <c r="E13" s="51">
        <v>2024</v>
      </c>
      <c r="F13" s="51">
        <v>2025</v>
      </c>
    </row>
    <row r="14" spans="1:10" ht="15.75" thickBot="1" x14ac:dyDescent="0.3">
      <c r="A14" s="116" t="s">
        <v>570</v>
      </c>
      <c r="B14" s="117" t="s">
        <v>570</v>
      </c>
      <c r="C14" s="117" t="s">
        <v>570</v>
      </c>
      <c r="D14" s="117" t="s">
        <v>296</v>
      </c>
      <c r="E14" s="117" t="s">
        <v>296</v>
      </c>
      <c r="F14" s="117" t="s">
        <v>571</v>
      </c>
    </row>
  </sheetData>
  <mergeCells count="19">
    <mergeCell ref="A12:F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conditionalFormatting sqref="A14:F14">
    <cfRule type="containsText" dxfId="104" priority="1" operator="containsText" text="NO">
      <formula>NOT(ISERROR(SEARCH("NO",A14)))</formula>
    </cfRule>
  </conditionalFormatting>
  <pageMargins left="0.7" right="0.7" top="0.75" bottom="0.75" header="0.3" footer="0.3"/>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EECF6-0D5B-4078-A62D-F6871D3418AC}">
  <dimension ref="A1:J13"/>
  <sheetViews>
    <sheetView workbookViewId="0">
      <selection activeCell="B11" sqref="B11:G11"/>
    </sheetView>
  </sheetViews>
  <sheetFormatPr defaultColWidth="11.42578125" defaultRowHeight="15" x14ac:dyDescent="0.25"/>
  <cols>
    <col min="1" max="1" width="15.7109375" customWidth="1"/>
    <col min="3" max="3" width="14" customWidth="1"/>
    <col min="4" max="4" width="15.7109375" customWidth="1"/>
    <col min="5" max="5" width="20.5703125" customWidth="1"/>
    <col min="10" max="10" width="16.85546875" customWidth="1"/>
  </cols>
  <sheetData>
    <row r="1" spans="1:10" x14ac:dyDescent="0.25">
      <c r="B1" s="148" t="s">
        <v>264</v>
      </c>
    </row>
    <row r="3" spans="1:10" ht="69" customHeight="1" x14ac:dyDescent="0.25">
      <c r="B3" s="383" t="e" vm="1">
        <v>#VALUE!</v>
      </c>
      <c r="C3" s="390"/>
      <c r="D3" s="391"/>
      <c r="E3" s="392" t="s">
        <v>265</v>
      </c>
      <c r="F3" s="390"/>
      <c r="G3" s="390"/>
      <c r="H3" s="390"/>
      <c r="I3" s="390"/>
      <c r="J3" s="391"/>
    </row>
    <row r="4" spans="1:10" x14ac:dyDescent="0.25">
      <c r="B4" s="148"/>
    </row>
    <row r="5" spans="1:10" ht="33.75" customHeight="1" x14ac:dyDescent="0.25">
      <c r="B5" s="393" t="s">
        <v>266</v>
      </c>
      <c r="C5" s="394"/>
      <c r="D5" s="395" t="str">
        <f>Índex!A68</f>
        <v xml:space="preserve">PS02_Ind01. </v>
      </c>
      <c r="E5" s="391"/>
      <c r="F5" s="393" t="s">
        <v>267</v>
      </c>
      <c r="G5" s="394"/>
      <c r="H5" s="395" t="str">
        <f>Índex!B68</f>
        <v>Nombre de queixes  rebudes relacionades amb els serveis</v>
      </c>
      <c r="I5" s="390"/>
      <c r="J5" s="391"/>
    </row>
    <row r="6" spans="1:10" x14ac:dyDescent="0.25">
      <c r="B6" s="393" t="s">
        <v>268</v>
      </c>
      <c r="C6" s="394"/>
      <c r="D6" s="396" t="str">
        <f>Índex!E68</f>
        <v>&lt; Que el curs anterior</v>
      </c>
      <c r="E6" s="397"/>
      <c r="F6" s="393" t="s">
        <v>269</v>
      </c>
      <c r="G6" s="394"/>
      <c r="H6" s="395" t="s">
        <v>270</v>
      </c>
      <c r="I6" s="390"/>
      <c r="J6" s="391"/>
    </row>
    <row r="7" spans="1:10" ht="23.25" customHeight="1" x14ac:dyDescent="0.25">
      <c r="B7" s="393" t="s">
        <v>271</v>
      </c>
      <c r="C7" s="394"/>
      <c r="D7" s="395" t="str">
        <f>Índex!C68</f>
        <v>Vicedeganat d'Economia, d'Infraestructures i de Formació Permanent</v>
      </c>
      <c r="E7" s="391"/>
      <c r="F7" s="393" t="s">
        <v>272</v>
      </c>
      <c r="G7" s="394"/>
      <c r="H7" s="395" t="str">
        <f>Índex!D68</f>
        <v>Administració  de Centre</v>
      </c>
      <c r="I7" s="390"/>
      <c r="J7" s="391"/>
    </row>
    <row r="8" spans="1:10" ht="36.75" customHeight="1" x14ac:dyDescent="0.25">
      <c r="B8" s="393" t="s">
        <v>273</v>
      </c>
      <c r="C8" s="394"/>
      <c r="D8" s="395" t="str">
        <f>Índex!G68</f>
        <v>PS02. Gestió de Serveis</v>
      </c>
      <c r="E8" s="391"/>
      <c r="F8" s="393" t="s">
        <v>274</v>
      </c>
      <c r="G8" s="394"/>
      <c r="H8" s="395" t="s">
        <v>342</v>
      </c>
      <c r="I8" s="390"/>
      <c r="J8" s="391"/>
    </row>
    <row r="10" spans="1:10" ht="15.75" thickBot="1" x14ac:dyDescent="0.3"/>
    <row r="11" spans="1:10" ht="15.75" thickBot="1" x14ac:dyDescent="0.3">
      <c r="B11" s="410" t="s">
        <v>572</v>
      </c>
      <c r="C11" s="411"/>
      <c r="D11" s="411"/>
      <c r="E11" s="411"/>
      <c r="F11" s="411"/>
      <c r="G11" s="412"/>
    </row>
    <row r="12" spans="1:10" ht="15.75" thickBot="1" x14ac:dyDescent="0.3">
      <c r="B12" s="31" t="s">
        <v>276</v>
      </c>
      <c r="C12" s="51" t="s">
        <v>277</v>
      </c>
      <c r="D12" s="51" t="s">
        <v>278</v>
      </c>
      <c r="E12" s="51" t="s">
        <v>279</v>
      </c>
      <c r="F12" s="51" t="s">
        <v>280</v>
      </c>
      <c r="G12" s="51" t="s">
        <v>281</v>
      </c>
    </row>
    <row r="13" spans="1:10" ht="15.75" thickBot="1" x14ac:dyDescent="0.3">
      <c r="B13" s="116"/>
      <c r="C13" s="117"/>
      <c r="D13" s="117"/>
      <c r="E13" s="117"/>
      <c r="F13" s="117"/>
      <c r="G13" s="117">
        <v>3</v>
      </c>
    </row>
  </sheetData>
  <mergeCells count="19">
    <mergeCell ref="B11:G11"/>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s>
  <conditionalFormatting sqref="C13">
    <cfRule type="cellIs" dxfId="103" priority="5" operator="greaterThanOrEqual">
      <formula>$B$13</formula>
    </cfRule>
  </conditionalFormatting>
  <conditionalFormatting sqref="D13">
    <cfRule type="cellIs" dxfId="102" priority="4" operator="greaterThanOrEqual">
      <formula>$C$13</formula>
    </cfRule>
  </conditionalFormatting>
  <conditionalFormatting sqref="E13">
    <cfRule type="cellIs" dxfId="101" priority="3" operator="greaterThanOrEqual">
      <formula>$D$13</formula>
    </cfRule>
  </conditionalFormatting>
  <conditionalFormatting sqref="F13">
    <cfRule type="cellIs" dxfId="100" priority="2" operator="greaterThanOrEqual">
      <formula>$E$13</formula>
    </cfRule>
  </conditionalFormatting>
  <conditionalFormatting sqref="G13">
    <cfRule type="cellIs" dxfId="99" priority="1" operator="greaterThanOrEqual">
      <formula>$F$13</formula>
    </cfRule>
  </conditionalFormatting>
  <hyperlinks>
    <hyperlink ref="B1" location="Índex!A1" display="Torna a l'índex" xr:uid="{09984970-3914-414D-9A3A-325E6A540E0B}"/>
  </hyperlinks>
  <pageMargins left="0.7" right="0.7" top="0.75" bottom="0.75" header="0.3" footer="0.3"/>
  <legacy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83619-67B1-4EDD-948E-5BC641DE4F16}">
  <dimension ref="A1:J22"/>
  <sheetViews>
    <sheetView topLeftCell="E1" workbookViewId="0">
      <selection activeCell="H8" sqref="H8:J8"/>
    </sheetView>
  </sheetViews>
  <sheetFormatPr defaultColWidth="11.42578125" defaultRowHeight="15" x14ac:dyDescent="0.25"/>
  <cols>
    <col min="1" max="1" width="23.85546875" customWidth="1"/>
    <col min="3" max="3" width="14.85546875" customWidth="1"/>
    <col min="4" max="4" width="15.7109375" customWidth="1"/>
    <col min="5" max="5" width="20.5703125" customWidth="1"/>
    <col min="10" max="10" width="24"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37.5" customHeight="1" x14ac:dyDescent="0.25">
      <c r="B5" s="393" t="s">
        <v>266</v>
      </c>
      <c r="C5" s="394"/>
      <c r="D5" s="395" t="str">
        <f>Índex!A69</f>
        <v xml:space="preserve">PS02_Ind02. </v>
      </c>
      <c r="E5" s="391"/>
      <c r="F5" s="393" t="s">
        <v>267</v>
      </c>
      <c r="G5" s="394"/>
      <c r="H5" s="395" t="str">
        <f>Índex!B69</f>
        <v>L’ús del Campus Virtual ha facilitat el meu aprenentatge (Enquestes sobre el grau de satisfacció de les persones egressades)</v>
      </c>
      <c r="I5" s="390"/>
      <c r="J5" s="391"/>
    </row>
    <row r="6" spans="1:10" ht="32.25" customHeight="1" x14ac:dyDescent="0.25">
      <c r="B6" s="393" t="s">
        <v>268</v>
      </c>
      <c r="C6" s="394"/>
      <c r="D6" s="396" t="str">
        <f>Índex!E69</f>
        <v>≥ Mitjana 
graus UAB</v>
      </c>
      <c r="E6" s="397"/>
      <c r="F6" s="393" t="s">
        <v>269</v>
      </c>
      <c r="G6" s="394"/>
      <c r="H6" s="395" t="s">
        <v>270</v>
      </c>
      <c r="I6" s="390"/>
      <c r="J6" s="391"/>
    </row>
    <row r="7" spans="1:10" ht="24.75" customHeight="1" x14ac:dyDescent="0.25">
      <c r="B7" s="393" t="s">
        <v>271</v>
      </c>
      <c r="C7" s="394"/>
      <c r="D7" s="395" t="str">
        <f>Índex!C69</f>
        <v>Vicedeganat d'Economia, d'Infraestructures i de Formació Permanent</v>
      </c>
      <c r="E7" s="391"/>
      <c r="F7" s="393" t="s">
        <v>272</v>
      </c>
      <c r="G7" s="394"/>
      <c r="H7" s="395" t="str">
        <f>Índex!D69</f>
        <v>Gestió de qualitat</v>
      </c>
      <c r="I7" s="390"/>
      <c r="J7" s="391"/>
    </row>
    <row r="8" spans="1:10" ht="52.5" customHeight="1" x14ac:dyDescent="0.25">
      <c r="B8" s="393" t="s">
        <v>273</v>
      </c>
      <c r="C8" s="394"/>
      <c r="D8" s="395" t="str">
        <f>Índex!G69</f>
        <v>PS02. Gestió de Serveis</v>
      </c>
      <c r="E8" s="391"/>
      <c r="F8" s="393" t="s">
        <v>274</v>
      </c>
      <c r="G8" s="394"/>
      <c r="H8" s="395" t="s">
        <v>321</v>
      </c>
      <c r="I8" s="390"/>
      <c r="J8" s="391"/>
    </row>
    <row r="9" spans="1:10" x14ac:dyDescent="0.25">
      <c r="B9" s="148"/>
    </row>
    <row r="11" spans="1:10" ht="15.75" thickBot="1" x14ac:dyDescent="0.3"/>
    <row r="12" spans="1:10" ht="15.75" thickBot="1" x14ac:dyDescent="0.3">
      <c r="A12" s="403" t="s">
        <v>573</v>
      </c>
      <c r="B12" s="403"/>
      <c r="C12" s="403"/>
      <c r="D12" s="403"/>
      <c r="E12" s="403"/>
      <c r="F12" s="403"/>
      <c r="G12" s="403"/>
      <c r="H12" s="404"/>
    </row>
    <row r="13" spans="1:10" ht="15.75" thickBot="1" x14ac:dyDescent="0.3">
      <c r="A13" s="118" t="s">
        <v>323</v>
      </c>
      <c r="B13" s="29" t="s">
        <v>317</v>
      </c>
      <c r="C13" s="29" t="s">
        <v>318</v>
      </c>
      <c r="D13" s="29" t="s">
        <v>276</v>
      </c>
      <c r="E13" s="29" t="s">
        <v>278</v>
      </c>
      <c r="F13" s="29" t="s">
        <v>279</v>
      </c>
      <c r="G13" s="29" t="s">
        <v>280</v>
      </c>
      <c r="H13" s="29" t="s">
        <v>281</v>
      </c>
    </row>
    <row r="14" spans="1:10" ht="15.75" thickBot="1" x14ac:dyDescent="0.3">
      <c r="A14" s="12" t="s">
        <v>300</v>
      </c>
      <c r="B14" s="45">
        <v>4</v>
      </c>
      <c r="C14" s="45">
        <v>3.73</v>
      </c>
      <c r="D14" s="45">
        <v>4.17</v>
      </c>
      <c r="E14" s="45">
        <v>3.95</v>
      </c>
      <c r="F14" s="45">
        <v>3.89</v>
      </c>
      <c r="G14" s="151">
        <v>3.82</v>
      </c>
      <c r="H14" s="151" t="s">
        <v>324</v>
      </c>
    </row>
    <row r="15" spans="1:10" ht="15.75" thickBot="1" x14ac:dyDescent="0.3">
      <c r="A15" s="12" t="s">
        <v>301</v>
      </c>
      <c r="B15" s="45">
        <v>3.89</v>
      </c>
      <c r="C15" s="45">
        <v>3.57</v>
      </c>
      <c r="D15" s="45">
        <v>3.73</v>
      </c>
      <c r="E15" s="45">
        <v>3.96</v>
      </c>
      <c r="F15" s="45">
        <v>3.47</v>
      </c>
      <c r="G15" s="151">
        <v>3.71</v>
      </c>
      <c r="H15" s="151" t="s">
        <v>324</v>
      </c>
    </row>
    <row r="16" spans="1:10" ht="15.75" thickBot="1" x14ac:dyDescent="0.3">
      <c r="A16" s="12" t="s">
        <v>302</v>
      </c>
      <c r="B16" s="45">
        <v>4.07</v>
      </c>
      <c r="C16" s="45">
        <v>3.64</v>
      </c>
      <c r="D16" s="45" t="s">
        <v>574</v>
      </c>
      <c r="E16" s="45">
        <v>4.18</v>
      </c>
      <c r="F16" s="45">
        <v>4.2300000000000004</v>
      </c>
      <c r="G16" s="151">
        <v>4.07</v>
      </c>
      <c r="H16" s="151" t="s">
        <v>324</v>
      </c>
    </row>
    <row r="17" spans="1:8" ht="15.75" thickBot="1" x14ac:dyDescent="0.3">
      <c r="A17" s="12" t="s">
        <v>303</v>
      </c>
      <c r="B17" s="45">
        <v>3.77</v>
      </c>
      <c r="C17" s="45">
        <v>4.17</v>
      </c>
      <c r="D17" s="45">
        <v>4.2</v>
      </c>
      <c r="E17" s="45">
        <v>4.3899999999999997</v>
      </c>
      <c r="F17" s="45">
        <v>4</v>
      </c>
      <c r="G17" s="151">
        <v>4.13</v>
      </c>
      <c r="H17" s="151" t="s">
        <v>324</v>
      </c>
    </row>
    <row r="18" spans="1:8" ht="15.75" thickBot="1" x14ac:dyDescent="0.3">
      <c r="A18" s="12" t="s">
        <v>325</v>
      </c>
      <c r="B18" s="45">
        <v>4.12</v>
      </c>
      <c r="C18" s="45">
        <v>4.09</v>
      </c>
      <c r="D18" s="45">
        <v>4</v>
      </c>
      <c r="E18" s="45">
        <v>4</v>
      </c>
      <c r="F18" s="45">
        <v>4.4000000000000004</v>
      </c>
      <c r="G18" s="151">
        <v>3.85</v>
      </c>
      <c r="H18" s="151" t="s">
        <v>324</v>
      </c>
    </row>
    <row r="19" spans="1:8" ht="15.75" thickBot="1" x14ac:dyDescent="0.3">
      <c r="A19" s="12" t="s">
        <v>305</v>
      </c>
      <c r="B19" s="45">
        <v>3.71</v>
      </c>
      <c r="C19" s="45">
        <v>4.4000000000000004</v>
      </c>
      <c r="D19" s="45">
        <v>4</v>
      </c>
      <c r="E19" s="45">
        <v>4.33</v>
      </c>
      <c r="F19" s="45">
        <v>4.5999999999999996</v>
      </c>
      <c r="G19" s="151">
        <v>3.89</v>
      </c>
      <c r="H19" s="151" t="s">
        <v>324</v>
      </c>
    </row>
    <row r="20" spans="1:8" ht="15.75" thickBot="1" x14ac:dyDescent="0.3">
      <c r="A20" s="12" t="s">
        <v>306</v>
      </c>
      <c r="B20" s="45">
        <v>4.1100000000000003</v>
      </c>
      <c r="C20" s="45">
        <v>4.3600000000000003</v>
      </c>
      <c r="D20" s="45">
        <v>4.4000000000000004</v>
      </c>
      <c r="E20" s="45">
        <v>4.1900000000000004</v>
      </c>
      <c r="F20" s="45">
        <v>4.16</v>
      </c>
      <c r="G20" s="151">
        <v>3.85</v>
      </c>
      <c r="H20" s="151" t="s">
        <v>324</v>
      </c>
    </row>
    <row r="21" spans="1:8" ht="15.75" thickBot="1" x14ac:dyDescent="0.3">
      <c r="A21" s="12" t="s">
        <v>326</v>
      </c>
      <c r="B21" s="45">
        <v>3.99</v>
      </c>
      <c r="C21" s="45">
        <v>4.01</v>
      </c>
      <c r="D21" s="45">
        <v>3.96</v>
      </c>
      <c r="E21" s="45">
        <v>4.1500000000000004</v>
      </c>
      <c r="F21" s="45">
        <v>4.1100000000000003</v>
      </c>
      <c r="G21" s="151">
        <v>3.92</v>
      </c>
      <c r="H21" s="151" t="s">
        <v>324</v>
      </c>
    </row>
    <row r="22" spans="1:8" ht="15.75" thickBot="1" x14ac:dyDescent="0.3">
      <c r="A22" s="12" t="s">
        <v>327</v>
      </c>
      <c r="B22" s="45">
        <v>3.72</v>
      </c>
      <c r="C22" s="45">
        <v>3.78</v>
      </c>
      <c r="D22" s="45">
        <v>3.67</v>
      </c>
      <c r="E22" s="45">
        <v>3.97</v>
      </c>
      <c r="F22" s="45">
        <v>4.05</v>
      </c>
      <c r="G22" s="151">
        <v>3.73</v>
      </c>
      <c r="H22" s="151" t="s">
        <v>324</v>
      </c>
    </row>
  </sheetData>
  <mergeCells count="19">
    <mergeCell ref="A12:H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B21">
    <cfRule type="cellIs" dxfId="98" priority="7" operator="lessThan">
      <formula>$B$22</formula>
    </cfRule>
  </conditionalFormatting>
  <conditionalFormatting sqref="C14:C21">
    <cfRule type="cellIs" dxfId="97" priority="6" operator="lessThan">
      <formula>$C$22</formula>
    </cfRule>
  </conditionalFormatting>
  <conditionalFormatting sqref="D14:D21">
    <cfRule type="cellIs" dxfId="96" priority="5" operator="lessThan">
      <formula>$D$22</formula>
    </cfRule>
  </conditionalFormatting>
  <conditionalFormatting sqref="E14:E21">
    <cfRule type="cellIs" dxfId="95" priority="4" operator="lessThan">
      <formula>$E$22</formula>
    </cfRule>
  </conditionalFormatting>
  <conditionalFormatting sqref="F14:F21">
    <cfRule type="cellIs" dxfId="94" priority="3" operator="lessThan">
      <formula>$F$22</formula>
    </cfRule>
  </conditionalFormatting>
  <conditionalFormatting sqref="G14:G21">
    <cfRule type="cellIs" dxfId="93" priority="2" operator="lessThan">
      <formula>$G$22</formula>
    </cfRule>
  </conditionalFormatting>
  <conditionalFormatting sqref="H14:H21">
    <cfRule type="cellIs" dxfId="92" priority="1" operator="lessThan">
      <formula>$H$22</formula>
    </cfRule>
  </conditionalFormatting>
  <hyperlinks>
    <hyperlink ref="B1" location="Índex!A1" display="Torna a l'índex" xr:uid="{1B8B9493-F472-4138-994B-EA5B3DC6AFA0}"/>
  </hyperlinks>
  <pageMargins left="0.7" right="0.7" top="0.75" bottom="0.75" header="0.3" footer="0.3"/>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D0598-00E9-419C-927D-C3D2139A180E}">
  <dimension ref="A1:J22"/>
  <sheetViews>
    <sheetView topLeftCell="F1" workbookViewId="0">
      <selection activeCell="H8" sqref="H8:J8"/>
    </sheetView>
  </sheetViews>
  <sheetFormatPr defaultColWidth="11.42578125" defaultRowHeight="15" x14ac:dyDescent="0.25"/>
  <cols>
    <col min="1" max="1" width="20" customWidth="1"/>
    <col min="3" max="3" width="15.140625" customWidth="1"/>
    <col min="4" max="4" width="15.7109375" customWidth="1"/>
    <col min="5" max="5" width="22.140625" customWidth="1"/>
    <col min="10" max="10" width="26.8554687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42.75" customHeight="1" x14ac:dyDescent="0.25">
      <c r="B5" s="393" t="s">
        <v>266</v>
      </c>
      <c r="C5" s="394"/>
      <c r="D5" s="395" t="str">
        <f>Índex!A70</f>
        <v xml:space="preserve">PS02_Ind03. </v>
      </c>
      <c r="E5" s="391"/>
      <c r="F5" s="393" t="s">
        <v>267</v>
      </c>
      <c r="G5" s="394"/>
      <c r="H5" s="395" t="str">
        <f>Índex!B70</f>
        <v>Els recursos facilitats pels serveis de biblioteca i de suport a la docència han respost a les meves necessitats (Enquestes sobre el grau de satisfacció de les persones egressades)</v>
      </c>
      <c r="I5" s="390"/>
      <c r="J5" s="391"/>
    </row>
    <row r="6" spans="1:10" ht="32.25" customHeight="1" x14ac:dyDescent="0.25">
      <c r="B6" s="393" t="s">
        <v>268</v>
      </c>
      <c r="C6" s="394"/>
      <c r="D6" s="396" t="str">
        <f>Índex!E70</f>
        <v>≥ Mitjana 
graus UAB</v>
      </c>
      <c r="E6" s="397"/>
      <c r="F6" s="393" t="s">
        <v>269</v>
      </c>
      <c r="G6" s="394"/>
      <c r="H6" s="395" t="s">
        <v>270</v>
      </c>
      <c r="I6" s="390"/>
      <c r="J6" s="391"/>
    </row>
    <row r="7" spans="1:10" ht="26.25" customHeight="1" x14ac:dyDescent="0.25">
      <c r="B7" s="393" t="s">
        <v>271</v>
      </c>
      <c r="C7" s="394"/>
      <c r="D7" s="395" t="str">
        <f>Índex!C70</f>
        <v>Vicedeganat d'Economia, d'Infraestructures i de Formació Permanent</v>
      </c>
      <c r="E7" s="391"/>
      <c r="F7" s="393" t="s">
        <v>272</v>
      </c>
      <c r="G7" s="394"/>
      <c r="H7" s="395" t="str">
        <f>Índex!D70</f>
        <v>Gestió de qualitat</v>
      </c>
      <c r="I7" s="390"/>
      <c r="J7" s="391"/>
    </row>
    <row r="8" spans="1:10" ht="54.75" customHeight="1" x14ac:dyDescent="0.25">
      <c r="B8" s="393" t="s">
        <v>273</v>
      </c>
      <c r="C8" s="394"/>
      <c r="D8" s="395" t="str">
        <f>Índex!G70</f>
        <v>PS02. Gestió de Serveis</v>
      </c>
      <c r="E8" s="391"/>
      <c r="F8" s="393" t="s">
        <v>274</v>
      </c>
      <c r="G8" s="394"/>
      <c r="H8" s="395" t="s">
        <v>321</v>
      </c>
      <c r="I8" s="390"/>
      <c r="J8" s="391"/>
    </row>
    <row r="9" spans="1:10" x14ac:dyDescent="0.25">
      <c r="B9" s="148"/>
    </row>
    <row r="11" spans="1:10" ht="15.75" thickBot="1" x14ac:dyDescent="0.3"/>
    <row r="12" spans="1:10" ht="29.25" customHeight="1" thickBot="1" x14ac:dyDescent="0.3">
      <c r="A12" s="387" t="s">
        <v>575</v>
      </c>
      <c r="B12" s="403"/>
      <c r="C12" s="403"/>
      <c r="D12" s="403"/>
      <c r="E12" s="403"/>
      <c r="F12" s="403"/>
      <c r="G12" s="403"/>
      <c r="H12" s="404"/>
    </row>
    <row r="13" spans="1:10" ht="15.75" thickBot="1" x14ac:dyDescent="0.3">
      <c r="A13" s="118" t="s">
        <v>323</v>
      </c>
      <c r="B13" s="51" t="s">
        <v>317</v>
      </c>
      <c r="C13" s="51" t="s">
        <v>318</v>
      </c>
      <c r="D13" s="51" t="s">
        <v>276</v>
      </c>
      <c r="E13" s="51" t="s">
        <v>278</v>
      </c>
      <c r="F13" s="51" t="s">
        <v>279</v>
      </c>
      <c r="G13" s="51" t="s">
        <v>280</v>
      </c>
      <c r="H13" s="51" t="s">
        <v>281</v>
      </c>
    </row>
    <row r="14" spans="1:10" ht="15.75" thickBot="1" x14ac:dyDescent="0.3">
      <c r="A14" s="12" t="s">
        <v>300</v>
      </c>
      <c r="B14" s="45">
        <v>4.45</v>
      </c>
      <c r="C14" s="45">
        <v>4.2699999999999996</v>
      </c>
      <c r="D14" s="45">
        <v>4.25</v>
      </c>
      <c r="E14" s="45">
        <v>4.05</v>
      </c>
      <c r="F14" s="45">
        <v>4.22</v>
      </c>
      <c r="G14" s="151">
        <v>4.55</v>
      </c>
      <c r="H14" s="151" t="s">
        <v>324</v>
      </c>
    </row>
    <row r="15" spans="1:10" ht="15.75" thickBot="1" x14ac:dyDescent="0.3">
      <c r="A15" s="12" t="s">
        <v>301</v>
      </c>
      <c r="B15" s="45">
        <v>3.89</v>
      </c>
      <c r="C15" s="45">
        <v>4</v>
      </c>
      <c r="D15" s="45">
        <v>3.97</v>
      </c>
      <c r="E15" s="45">
        <v>4.07</v>
      </c>
      <c r="F15" s="45">
        <v>4.1399999999999997</v>
      </c>
      <c r="G15" s="151">
        <v>4</v>
      </c>
      <c r="H15" s="151" t="s">
        <v>324</v>
      </c>
    </row>
    <row r="16" spans="1:10" ht="15.75" thickBot="1" x14ac:dyDescent="0.3">
      <c r="A16" s="12" t="s">
        <v>302</v>
      </c>
      <c r="B16" s="45">
        <v>4.07</v>
      </c>
      <c r="C16" s="45">
        <v>3.73</v>
      </c>
      <c r="D16" s="45" t="s">
        <v>576</v>
      </c>
      <c r="E16" s="45">
        <v>4.09</v>
      </c>
      <c r="F16" s="45">
        <v>4.1500000000000004</v>
      </c>
      <c r="G16" s="151">
        <v>4</v>
      </c>
      <c r="H16" s="151" t="s">
        <v>324</v>
      </c>
    </row>
    <row r="17" spans="1:8" ht="15.75" thickBot="1" x14ac:dyDescent="0.3">
      <c r="A17" s="12" t="s">
        <v>303</v>
      </c>
      <c r="B17" s="45">
        <v>4</v>
      </c>
      <c r="C17" s="45">
        <v>4.3899999999999997</v>
      </c>
      <c r="D17" s="45">
        <v>3.7</v>
      </c>
      <c r="E17" s="45">
        <v>4.08</v>
      </c>
      <c r="F17" s="45">
        <v>4.26</v>
      </c>
      <c r="G17" s="151">
        <v>4.04</v>
      </c>
      <c r="H17" s="151" t="s">
        <v>324</v>
      </c>
    </row>
    <row r="18" spans="1:8" ht="27.75" thickBot="1" x14ac:dyDescent="0.3">
      <c r="A18" s="12" t="s">
        <v>325</v>
      </c>
      <c r="B18" s="45">
        <v>4.28</v>
      </c>
      <c r="C18" s="45">
        <v>3.91</v>
      </c>
      <c r="D18" s="45">
        <v>4.67</v>
      </c>
      <c r="E18" s="45">
        <v>4.04</v>
      </c>
      <c r="F18" s="45">
        <v>4.33</v>
      </c>
      <c r="G18" s="151">
        <v>4.05</v>
      </c>
      <c r="H18" s="151" t="s">
        <v>324</v>
      </c>
    </row>
    <row r="19" spans="1:8" ht="15.75" thickBot="1" x14ac:dyDescent="0.3">
      <c r="A19" s="12" t="s">
        <v>305</v>
      </c>
      <c r="B19" s="45">
        <v>4.29</v>
      </c>
      <c r="C19" s="45">
        <v>4.2</v>
      </c>
      <c r="D19" s="45">
        <v>3.8</v>
      </c>
      <c r="E19" s="45">
        <v>4.25</v>
      </c>
      <c r="F19" s="45">
        <v>4.2</v>
      </c>
      <c r="G19" s="151">
        <v>3.94</v>
      </c>
      <c r="H19" s="151" t="s">
        <v>324</v>
      </c>
    </row>
    <row r="20" spans="1:8" ht="15.75" thickBot="1" x14ac:dyDescent="0.3">
      <c r="A20" s="12" t="s">
        <v>306</v>
      </c>
      <c r="B20" s="45">
        <v>4.33</v>
      </c>
      <c r="C20" s="45">
        <v>4</v>
      </c>
      <c r="D20" s="45">
        <v>4.4000000000000004</v>
      </c>
      <c r="E20" s="45">
        <v>4.29</v>
      </c>
      <c r="F20" s="45">
        <v>4.08</v>
      </c>
      <c r="G20" s="151">
        <v>4.38</v>
      </c>
      <c r="H20" s="151" t="s">
        <v>324</v>
      </c>
    </row>
    <row r="21" spans="1:8" ht="15.75" thickBot="1" x14ac:dyDescent="0.3">
      <c r="A21" s="12" t="s">
        <v>326</v>
      </c>
      <c r="B21" s="45">
        <v>4.1900000000000004</v>
      </c>
      <c r="C21" s="45">
        <v>4.1100000000000003</v>
      </c>
      <c r="D21" s="45">
        <v>4.04</v>
      </c>
      <c r="E21" s="45">
        <v>4.12</v>
      </c>
      <c r="F21" s="45">
        <v>4.2</v>
      </c>
      <c r="G21" s="151">
        <v>4.0999999999999996</v>
      </c>
      <c r="H21" s="151" t="s">
        <v>324</v>
      </c>
    </row>
    <row r="22" spans="1:8" ht="15.75" thickBot="1" x14ac:dyDescent="0.3">
      <c r="A22" s="12" t="s">
        <v>327</v>
      </c>
      <c r="B22" s="45">
        <v>3.97</v>
      </c>
      <c r="C22" s="45">
        <v>3.89</v>
      </c>
      <c r="D22" s="45">
        <v>3.86</v>
      </c>
      <c r="E22" s="45">
        <v>4.05</v>
      </c>
      <c r="F22" s="45">
        <v>4.0599999999999996</v>
      </c>
      <c r="G22" s="151">
        <v>3.82</v>
      </c>
      <c r="H22" s="151" t="s">
        <v>324</v>
      </c>
    </row>
  </sheetData>
  <mergeCells count="19">
    <mergeCell ref="A12:H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B21">
    <cfRule type="cellIs" dxfId="91" priority="7" operator="lessThan">
      <formula>$B$22</formula>
    </cfRule>
  </conditionalFormatting>
  <conditionalFormatting sqref="C14:C21">
    <cfRule type="cellIs" dxfId="90" priority="6" operator="lessThan">
      <formula>$C$22</formula>
    </cfRule>
  </conditionalFormatting>
  <conditionalFormatting sqref="D14:D21">
    <cfRule type="cellIs" dxfId="89" priority="5" operator="lessThan">
      <formula>$D$22</formula>
    </cfRule>
  </conditionalFormatting>
  <conditionalFormatting sqref="E14:E21">
    <cfRule type="cellIs" dxfId="88" priority="4" operator="lessThan">
      <formula>$E$22</formula>
    </cfRule>
  </conditionalFormatting>
  <conditionalFormatting sqref="F14:F21">
    <cfRule type="cellIs" dxfId="87" priority="3" operator="lessThan">
      <formula>$F$22</formula>
    </cfRule>
  </conditionalFormatting>
  <conditionalFormatting sqref="G14:G21">
    <cfRule type="cellIs" dxfId="86" priority="2" operator="lessThan">
      <formula>$G$22</formula>
    </cfRule>
  </conditionalFormatting>
  <conditionalFormatting sqref="H14:H21">
    <cfRule type="cellIs" dxfId="85" priority="1" operator="lessThan">
      <formula>$H$22</formula>
    </cfRule>
  </conditionalFormatting>
  <hyperlinks>
    <hyperlink ref="B1" location="Índex!A1" display="Torna a l'índex" xr:uid="{3FD5CF1F-3AEA-4661-BAD6-D386CFEFA1E4}"/>
  </hyperlinks>
  <pageMargins left="0.7" right="0.7" top="0.75" bottom="0.75" header="0.3" footer="0.3"/>
  <legacyDrawing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3E282-627C-4FF9-9EB6-8E870D8660C5}">
  <dimension ref="A1:J14"/>
  <sheetViews>
    <sheetView workbookViewId="0">
      <selection activeCell="B1" sqref="B1"/>
    </sheetView>
  </sheetViews>
  <sheetFormatPr defaultColWidth="11.42578125" defaultRowHeight="15" x14ac:dyDescent="0.25"/>
  <cols>
    <col min="1" max="1" width="19" customWidth="1"/>
    <col min="3" max="3" width="14.28515625" customWidth="1"/>
    <col min="4" max="4" width="15.7109375" customWidth="1"/>
    <col min="5" max="5" width="21" customWidth="1"/>
    <col min="10" max="10" width="16.1406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7.75" customHeight="1" x14ac:dyDescent="0.25">
      <c r="B5" s="393" t="s">
        <v>266</v>
      </c>
      <c r="C5" s="394"/>
      <c r="D5" s="395" t="str">
        <f>Índex!A71</f>
        <v xml:space="preserve">PS03_Ind01. </v>
      </c>
      <c r="E5" s="391"/>
      <c r="F5" s="393" t="s">
        <v>267</v>
      </c>
      <c r="G5" s="394"/>
      <c r="H5" s="395" t="str">
        <f>Índex!B71</f>
        <v>Nombre de queixes rebudes relacionades amb els recursos materials</v>
      </c>
      <c r="I5" s="390"/>
      <c r="J5" s="391"/>
    </row>
    <row r="6" spans="1:10" ht="24.75" customHeight="1" x14ac:dyDescent="0.25">
      <c r="B6" s="393" t="s">
        <v>268</v>
      </c>
      <c r="C6" s="394"/>
      <c r="D6" s="396" t="str">
        <f>Índex!E71</f>
        <v>&lt; Curs 
anterior</v>
      </c>
      <c r="E6" s="397"/>
      <c r="F6" s="393" t="s">
        <v>269</v>
      </c>
      <c r="G6" s="394"/>
      <c r="H6" s="395" t="s">
        <v>270</v>
      </c>
      <c r="I6" s="390"/>
      <c r="J6" s="391"/>
    </row>
    <row r="7" spans="1:10" ht="32.25" customHeight="1" x14ac:dyDescent="0.25">
      <c r="B7" s="393" t="s">
        <v>271</v>
      </c>
      <c r="C7" s="394"/>
      <c r="D7" s="395" t="str">
        <f>Índex!C71</f>
        <v>Vicedeganat d'Economia, d'Infraestructures i de Formació Permanent</v>
      </c>
      <c r="E7" s="391"/>
      <c r="F7" s="393" t="s">
        <v>272</v>
      </c>
      <c r="G7" s="394"/>
      <c r="H7" s="395" t="str">
        <f>Índex!D71</f>
        <v>Administració  de Centre</v>
      </c>
      <c r="I7" s="390"/>
      <c r="J7" s="391"/>
    </row>
    <row r="8" spans="1:10" ht="33.75" customHeight="1" x14ac:dyDescent="0.25">
      <c r="B8" s="393" t="s">
        <v>273</v>
      </c>
      <c r="C8" s="394"/>
      <c r="D8" s="395" t="str">
        <f>Índex!G71</f>
        <v>PS03. Gestió de Recursos econòmics i materials</v>
      </c>
      <c r="E8" s="391"/>
      <c r="F8" s="393" t="s">
        <v>274</v>
      </c>
      <c r="G8" s="394"/>
      <c r="H8" s="395" t="s">
        <v>342</v>
      </c>
      <c r="I8" s="390"/>
      <c r="J8" s="391"/>
    </row>
    <row r="9" spans="1:10" x14ac:dyDescent="0.25">
      <c r="B9" s="148"/>
    </row>
    <row r="11" spans="1:10" ht="15.75" thickBot="1" x14ac:dyDescent="0.3"/>
    <row r="12" spans="1:10" ht="15.75" thickBot="1" x14ac:dyDescent="0.3">
      <c r="A12" s="521" t="s">
        <v>577</v>
      </c>
      <c r="B12" s="522"/>
      <c r="C12" s="522"/>
      <c r="D12" s="522"/>
      <c r="E12" s="522"/>
      <c r="F12" s="522"/>
      <c r="G12" s="523"/>
    </row>
    <row r="13" spans="1:10" ht="15.75" thickBot="1" x14ac:dyDescent="0.3">
      <c r="A13" s="119" t="s">
        <v>318</v>
      </c>
      <c r="B13" s="120" t="s">
        <v>276</v>
      </c>
      <c r="C13" s="121" t="s">
        <v>277</v>
      </c>
      <c r="D13" s="122" t="s">
        <v>278</v>
      </c>
      <c r="E13" s="123" t="s">
        <v>279</v>
      </c>
      <c r="F13" s="124" t="s">
        <v>280</v>
      </c>
      <c r="G13" s="124" t="s">
        <v>281</v>
      </c>
    </row>
    <row r="14" spans="1:10" ht="15.75" thickBot="1" x14ac:dyDescent="0.3">
      <c r="A14" s="45">
        <v>12</v>
      </c>
      <c r="B14" s="44">
        <v>9</v>
      </c>
      <c r="C14" s="44">
        <v>4</v>
      </c>
      <c r="D14" s="44">
        <v>2</v>
      </c>
      <c r="E14" s="45">
        <v>7</v>
      </c>
      <c r="F14" s="45">
        <v>9</v>
      </c>
      <c r="G14" s="45">
        <v>19</v>
      </c>
    </row>
  </sheetData>
  <mergeCells count="19">
    <mergeCell ref="A12:G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
    <cfRule type="cellIs" dxfId="84" priority="6" operator="greaterThan">
      <formula>$A$14</formula>
    </cfRule>
  </conditionalFormatting>
  <conditionalFormatting sqref="C14">
    <cfRule type="cellIs" dxfId="83" priority="5" operator="greaterThan">
      <formula>$B$14</formula>
    </cfRule>
  </conditionalFormatting>
  <conditionalFormatting sqref="D14">
    <cfRule type="cellIs" dxfId="82" priority="4" operator="greaterThan">
      <formula>$C$14</formula>
    </cfRule>
  </conditionalFormatting>
  <conditionalFormatting sqref="E14">
    <cfRule type="cellIs" dxfId="81" priority="3" operator="greaterThan">
      <formula>$D$14</formula>
    </cfRule>
  </conditionalFormatting>
  <conditionalFormatting sqref="F14">
    <cfRule type="cellIs" dxfId="80" priority="2" operator="greaterThan">
      <formula>$E$14</formula>
    </cfRule>
  </conditionalFormatting>
  <conditionalFormatting sqref="G14">
    <cfRule type="cellIs" dxfId="79" priority="1" operator="greaterThan">
      <formula>$F$14</formula>
    </cfRule>
  </conditionalFormatting>
  <hyperlinks>
    <hyperlink ref="B1" location="Índex!A1" display="Torna a l'índex" xr:uid="{E01D6DD6-0E8C-46BD-880B-4354A1FEEBAA}"/>
  </hyperlink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20E96-8AAD-4849-BAFF-252FBE5FE33A}">
  <dimension ref="A1:J22"/>
  <sheetViews>
    <sheetView topLeftCell="E3" workbookViewId="0">
      <selection activeCell="H8" sqref="H8:J8"/>
    </sheetView>
  </sheetViews>
  <sheetFormatPr defaultColWidth="11.42578125" defaultRowHeight="15" x14ac:dyDescent="0.25"/>
  <cols>
    <col min="1" max="1" width="19.28515625" customWidth="1"/>
    <col min="3" max="3" width="14.85546875" customWidth="1"/>
    <col min="4" max="4" width="15.7109375" customWidth="1"/>
    <col min="5" max="5" width="20.140625" customWidth="1"/>
    <col min="10" max="10" width="22.57031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42" customHeight="1" x14ac:dyDescent="0.25">
      <c r="B5" s="393" t="s">
        <v>266</v>
      </c>
      <c r="C5" s="394"/>
      <c r="D5" s="395" t="str">
        <f>Índex!A72</f>
        <v xml:space="preserve">PS03_Ind02. </v>
      </c>
      <c r="E5" s="391"/>
      <c r="F5" s="393" t="s">
        <v>267</v>
      </c>
      <c r="G5" s="394"/>
      <c r="H5" s="395" t="str">
        <f>Índex!B72</f>
        <v>Mitjana de la pregunta “Les instal·lacions (aules i espais docents) han estat adequades per afavorir el meu aprenentatge” (enquesta egressats i egressades)</v>
      </c>
      <c r="I5" s="390"/>
      <c r="J5" s="391"/>
    </row>
    <row r="6" spans="1:10" x14ac:dyDescent="0.25">
      <c r="B6" s="393" t="s">
        <v>268</v>
      </c>
      <c r="C6" s="394"/>
      <c r="D6" s="396" t="str">
        <f>Índex!E72</f>
        <v>≥ Mitjana graus UAB</v>
      </c>
      <c r="E6" s="397"/>
      <c r="F6" s="393" t="s">
        <v>269</v>
      </c>
      <c r="G6" s="394"/>
      <c r="H6" s="395" t="s">
        <v>270</v>
      </c>
      <c r="I6" s="390"/>
      <c r="J6" s="391"/>
    </row>
    <row r="7" spans="1:10" ht="23.25" customHeight="1" x14ac:dyDescent="0.25">
      <c r="B7" s="393" t="s">
        <v>271</v>
      </c>
      <c r="C7" s="394"/>
      <c r="D7" s="395" t="str">
        <f>Índex!C72</f>
        <v>Vicedeganat d'Economia, d'Infraestructures i de Formació Permanent</v>
      </c>
      <c r="E7" s="391"/>
      <c r="F7" s="393" t="s">
        <v>272</v>
      </c>
      <c r="G7" s="394"/>
      <c r="H7" s="395" t="str">
        <f>Índex!D72</f>
        <v>Gestió de qualitat</v>
      </c>
      <c r="I7" s="390"/>
      <c r="J7" s="391"/>
    </row>
    <row r="8" spans="1:10" ht="53.25" customHeight="1" x14ac:dyDescent="0.25">
      <c r="B8" s="393" t="s">
        <v>273</v>
      </c>
      <c r="C8" s="394"/>
      <c r="D8" s="395" t="str">
        <f>Índex!G72</f>
        <v>PS03. Gestió de Recursos econòmics i materials</v>
      </c>
      <c r="E8" s="391"/>
      <c r="F8" s="393" t="s">
        <v>274</v>
      </c>
      <c r="G8" s="394"/>
      <c r="H8" s="395" t="s">
        <v>321</v>
      </c>
      <c r="I8" s="390"/>
      <c r="J8" s="391"/>
    </row>
    <row r="9" spans="1:10" x14ac:dyDescent="0.25">
      <c r="B9" s="148"/>
    </row>
    <row r="11" spans="1:10" ht="15.75" thickBot="1" x14ac:dyDescent="0.3"/>
    <row r="12" spans="1:10" ht="35.25" customHeight="1" thickBot="1" x14ac:dyDescent="0.3">
      <c r="A12" s="403" t="s">
        <v>578</v>
      </c>
      <c r="B12" s="403"/>
      <c r="C12" s="403"/>
      <c r="D12" s="403"/>
      <c r="E12" s="403"/>
      <c r="F12" s="403"/>
      <c r="G12" s="403"/>
      <c r="H12" s="404"/>
    </row>
    <row r="13" spans="1:10" ht="15.75" thickBot="1" x14ac:dyDescent="0.3">
      <c r="A13" s="33" t="s">
        <v>323</v>
      </c>
      <c r="B13" s="29" t="s">
        <v>317</v>
      </c>
      <c r="C13" s="29" t="s">
        <v>318</v>
      </c>
      <c r="D13" s="29" t="s">
        <v>276</v>
      </c>
      <c r="E13" s="29" t="s">
        <v>278</v>
      </c>
      <c r="F13" s="29" t="s">
        <v>279</v>
      </c>
      <c r="G13" s="29" t="s">
        <v>280</v>
      </c>
      <c r="H13" s="29" t="s">
        <v>281</v>
      </c>
    </row>
    <row r="14" spans="1:10" ht="15.75" thickBot="1" x14ac:dyDescent="0.3">
      <c r="A14" s="66" t="s">
        <v>300</v>
      </c>
      <c r="B14" s="63">
        <v>3.64</v>
      </c>
      <c r="C14" s="63">
        <v>3.73</v>
      </c>
      <c r="D14" s="63">
        <v>3.42</v>
      </c>
      <c r="E14" s="63">
        <v>3.85</v>
      </c>
      <c r="F14" s="63">
        <v>3.72</v>
      </c>
      <c r="G14" s="151">
        <v>4.55</v>
      </c>
      <c r="H14" s="151" t="s">
        <v>324</v>
      </c>
    </row>
    <row r="15" spans="1:10" ht="15.75" thickBot="1" x14ac:dyDescent="0.3">
      <c r="A15" s="66" t="s">
        <v>301</v>
      </c>
      <c r="B15" s="63">
        <v>2.89</v>
      </c>
      <c r="C15" s="63">
        <v>3.86</v>
      </c>
      <c r="D15" s="63">
        <v>3.88</v>
      </c>
      <c r="E15" s="63">
        <v>3.74</v>
      </c>
      <c r="F15" s="63">
        <v>4.33</v>
      </c>
      <c r="G15" s="151">
        <v>4</v>
      </c>
      <c r="H15" s="151" t="s">
        <v>324</v>
      </c>
    </row>
    <row r="16" spans="1:10" ht="15.75" thickBot="1" x14ac:dyDescent="0.3">
      <c r="A16" s="66" t="s">
        <v>302</v>
      </c>
      <c r="B16" s="63">
        <v>3.21</v>
      </c>
      <c r="C16" s="63">
        <v>3.27</v>
      </c>
      <c r="D16" s="63" t="s">
        <v>467</v>
      </c>
      <c r="E16" s="63">
        <v>3.91</v>
      </c>
      <c r="F16" s="63">
        <v>3.85</v>
      </c>
      <c r="G16" s="151">
        <v>4</v>
      </c>
      <c r="H16" s="151" t="s">
        <v>324</v>
      </c>
    </row>
    <row r="17" spans="1:8" ht="15.75" thickBot="1" x14ac:dyDescent="0.3">
      <c r="A17" s="66" t="s">
        <v>303</v>
      </c>
      <c r="B17" s="63">
        <v>3.77</v>
      </c>
      <c r="C17" s="63">
        <v>3.89</v>
      </c>
      <c r="D17" s="63">
        <v>3.7</v>
      </c>
      <c r="E17" s="63">
        <v>3.75</v>
      </c>
      <c r="F17" s="63">
        <v>4.22</v>
      </c>
      <c r="G17" s="151">
        <v>4.04</v>
      </c>
      <c r="H17" s="151" t="s">
        <v>324</v>
      </c>
    </row>
    <row r="18" spans="1:8" ht="27.75" thickBot="1" x14ac:dyDescent="0.3">
      <c r="A18" s="66" t="s">
        <v>325</v>
      </c>
      <c r="B18" s="63">
        <v>3.68</v>
      </c>
      <c r="C18" s="63">
        <v>3.55</v>
      </c>
      <c r="D18" s="63">
        <v>4.17</v>
      </c>
      <c r="E18" s="63">
        <v>3.67</v>
      </c>
      <c r="F18" s="63">
        <v>4.0999999999999996</v>
      </c>
      <c r="G18" s="151">
        <v>4.05</v>
      </c>
      <c r="H18" s="151" t="s">
        <v>324</v>
      </c>
    </row>
    <row r="19" spans="1:8" ht="15.75" thickBot="1" x14ac:dyDescent="0.3">
      <c r="A19" s="66" t="s">
        <v>305</v>
      </c>
      <c r="B19" s="63">
        <v>3.57</v>
      </c>
      <c r="C19" s="63">
        <v>3.7</v>
      </c>
      <c r="D19" s="63">
        <v>3.5</v>
      </c>
      <c r="E19" s="63">
        <v>3.38</v>
      </c>
      <c r="F19" s="63">
        <v>3.93</v>
      </c>
      <c r="G19" s="151">
        <v>3.94</v>
      </c>
      <c r="H19" s="151" t="s">
        <v>324</v>
      </c>
    </row>
    <row r="20" spans="1:8" ht="15.75" thickBot="1" x14ac:dyDescent="0.3">
      <c r="A20" s="66" t="s">
        <v>306</v>
      </c>
      <c r="B20" s="63">
        <v>3.33</v>
      </c>
      <c r="C20" s="63">
        <v>4.2699999999999996</v>
      </c>
      <c r="D20" s="63">
        <v>3.6</v>
      </c>
      <c r="E20" s="63">
        <v>3.67</v>
      </c>
      <c r="F20" s="63">
        <v>3.68</v>
      </c>
      <c r="G20" s="151">
        <v>4.38</v>
      </c>
      <c r="H20" s="151" t="s">
        <v>324</v>
      </c>
    </row>
    <row r="21" spans="1:8" ht="15.75" thickBot="1" x14ac:dyDescent="0.3">
      <c r="A21" s="66" t="s">
        <v>326</v>
      </c>
      <c r="B21" s="63">
        <v>3.49</v>
      </c>
      <c r="C21" s="63">
        <v>3.76</v>
      </c>
      <c r="D21" s="63">
        <v>3.74</v>
      </c>
      <c r="E21" s="63">
        <v>3.7</v>
      </c>
      <c r="F21" s="63">
        <v>3.97</v>
      </c>
      <c r="G21" s="151">
        <v>4.0999999999999996</v>
      </c>
      <c r="H21" s="151" t="s">
        <v>324</v>
      </c>
    </row>
    <row r="22" spans="1:8" ht="15.75" thickBot="1" x14ac:dyDescent="0.3">
      <c r="A22" s="66" t="s">
        <v>327</v>
      </c>
      <c r="B22" s="63">
        <v>3.55</v>
      </c>
      <c r="C22" s="63">
        <v>3.43</v>
      </c>
      <c r="D22" s="63">
        <v>3.53</v>
      </c>
      <c r="E22" s="63">
        <v>3.69</v>
      </c>
      <c r="F22" s="63">
        <v>3.78</v>
      </c>
      <c r="G22" s="151">
        <v>3.82</v>
      </c>
      <c r="H22" s="151" t="s">
        <v>324</v>
      </c>
    </row>
  </sheetData>
  <mergeCells count="19">
    <mergeCell ref="A12:H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B21">
    <cfRule type="cellIs" dxfId="78" priority="7" operator="lessThan">
      <formula>$B$22</formula>
    </cfRule>
  </conditionalFormatting>
  <conditionalFormatting sqref="C14:C21">
    <cfRule type="cellIs" dxfId="77" priority="6" operator="lessThan">
      <formula>$C$22</formula>
    </cfRule>
  </conditionalFormatting>
  <conditionalFormatting sqref="D14:D21">
    <cfRule type="cellIs" dxfId="76" priority="5" operator="lessThan">
      <formula>$D$22</formula>
    </cfRule>
  </conditionalFormatting>
  <conditionalFormatting sqref="E14:E21">
    <cfRule type="cellIs" dxfId="75" priority="4" operator="lessThan">
      <formula>$E$22</formula>
    </cfRule>
  </conditionalFormatting>
  <conditionalFormatting sqref="F14:F21">
    <cfRule type="cellIs" dxfId="74" priority="3" operator="lessThan">
      <formula>$F$22</formula>
    </cfRule>
  </conditionalFormatting>
  <conditionalFormatting sqref="G14:G21">
    <cfRule type="cellIs" dxfId="73" priority="2" operator="lessThan">
      <formula>$G$22</formula>
    </cfRule>
  </conditionalFormatting>
  <conditionalFormatting sqref="H14:H21">
    <cfRule type="cellIs" dxfId="72" priority="1" operator="lessThan">
      <formula>$H$22</formula>
    </cfRule>
  </conditionalFormatting>
  <hyperlinks>
    <hyperlink ref="B1" location="Índex!A1" display="Torna a l'índex" xr:uid="{9F09730A-0128-4EAC-8188-6B71D33A0365}"/>
  </hyperlink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378D6-E726-4C4C-95FC-F4998A51C17E}">
  <dimension ref="A1:J22"/>
  <sheetViews>
    <sheetView topLeftCell="E3" workbookViewId="0">
      <selection activeCell="H8" sqref="H8:J8"/>
    </sheetView>
  </sheetViews>
  <sheetFormatPr defaultColWidth="11.42578125" defaultRowHeight="15" x14ac:dyDescent="0.25"/>
  <cols>
    <col min="1" max="1" width="17.85546875" customWidth="1"/>
    <col min="3" max="3" width="13.85546875" customWidth="1"/>
    <col min="4" max="4" width="15.7109375" customWidth="1"/>
    <col min="5" max="5" width="20.140625" customWidth="1"/>
    <col min="10" max="10" width="28"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39" customHeight="1" x14ac:dyDescent="0.25">
      <c r="B5" s="393" t="s">
        <v>266</v>
      </c>
      <c r="C5" s="394"/>
      <c r="D5" s="395" t="str">
        <f>Índex!A73</f>
        <v xml:space="preserve">PS03_Ind03. </v>
      </c>
      <c r="E5" s="391"/>
      <c r="F5" s="393" t="s">
        <v>267</v>
      </c>
      <c r="G5" s="394"/>
      <c r="H5" s="395" t="str">
        <f>Índex!B73</f>
        <v>Mitjana de la pregunta "Els recursos facilitats pels serveis de biblioteca i de suport a la docència han respost a les meves necessitats” (enquesta egressats i egressades)</v>
      </c>
      <c r="I5" s="390"/>
      <c r="J5" s="391"/>
    </row>
    <row r="6" spans="1:10" x14ac:dyDescent="0.25">
      <c r="B6" s="393" t="s">
        <v>268</v>
      </c>
      <c r="C6" s="394"/>
      <c r="D6" s="396" t="str">
        <f>Índex!E73</f>
        <v>≥ Mitjana graus UAB</v>
      </c>
      <c r="E6" s="397"/>
      <c r="F6" s="393" t="s">
        <v>269</v>
      </c>
      <c r="G6" s="394"/>
      <c r="H6" s="395" t="s">
        <v>270</v>
      </c>
      <c r="I6" s="390"/>
      <c r="J6" s="391"/>
    </row>
    <row r="7" spans="1:10" ht="28.5" customHeight="1" x14ac:dyDescent="0.25">
      <c r="B7" s="393" t="s">
        <v>271</v>
      </c>
      <c r="C7" s="394"/>
      <c r="D7" s="395" t="str">
        <f>Índex!C73</f>
        <v>Vicedeganat d'Economia, d'Infraestructures i de Formació Permanent</v>
      </c>
      <c r="E7" s="391"/>
      <c r="F7" s="393" t="s">
        <v>272</v>
      </c>
      <c r="G7" s="394"/>
      <c r="H7" s="395" t="str">
        <f>Índex!D73</f>
        <v>Gestió de qualitat</v>
      </c>
      <c r="I7" s="390"/>
      <c r="J7" s="391"/>
    </row>
    <row r="8" spans="1:10" ht="53.25" customHeight="1" x14ac:dyDescent="0.25">
      <c r="B8" s="393" t="s">
        <v>273</v>
      </c>
      <c r="C8" s="394"/>
      <c r="D8" s="395" t="str">
        <f>Índex!G73</f>
        <v>PS03. Gestió de Recursos econòmics i materials</v>
      </c>
      <c r="E8" s="391"/>
      <c r="F8" s="393" t="s">
        <v>274</v>
      </c>
      <c r="G8" s="394"/>
      <c r="H8" s="395" t="s">
        <v>321</v>
      </c>
      <c r="I8" s="390"/>
      <c r="J8" s="391"/>
    </row>
    <row r="9" spans="1:10" x14ac:dyDescent="0.25">
      <c r="B9" s="148"/>
    </row>
    <row r="11" spans="1:10" ht="15.75" thickBot="1" x14ac:dyDescent="0.3"/>
    <row r="12" spans="1:10" ht="34.5" customHeight="1" thickBot="1" x14ac:dyDescent="0.3">
      <c r="A12" s="387" t="s">
        <v>579</v>
      </c>
      <c r="B12" s="403"/>
      <c r="C12" s="403"/>
      <c r="D12" s="403"/>
      <c r="E12" s="403"/>
      <c r="F12" s="403"/>
      <c r="G12" s="403"/>
      <c r="H12" s="404"/>
    </row>
    <row r="13" spans="1:10" ht="15.75" thickBot="1" x14ac:dyDescent="0.3">
      <c r="A13" s="33" t="s">
        <v>323</v>
      </c>
      <c r="B13" s="29" t="s">
        <v>317</v>
      </c>
      <c r="C13" s="29" t="s">
        <v>318</v>
      </c>
      <c r="D13" s="29" t="s">
        <v>276</v>
      </c>
      <c r="E13" s="29" t="s">
        <v>278</v>
      </c>
      <c r="F13" s="29" t="s">
        <v>279</v>
      </c>
      <c r="G13" s="29" t="s">
        <v>280</v>
      </c>
      <c r="H13" s="29" t="s">
        <v>281</v>
      </c>
    </row>
    <row r="14" spans="1:10" ht="15.75" thickBot="1" x14ac:dyDescent="0.3">
      <c r="A14" s="66" t="s">
        <v>300</v>
      </c>
      <c r="B14" s="63">
        <v>4.45</v>
      </c>
      <c r="C14" s="63">
        <v>4.2699999999999996</v>
      </c>
      <c r="D14" s="63">
        <v>4.25</v>
      </c>
      <c r="E14" s="63">
        <v>4.05</v>
      </c>
      <c r="F14" s="63">
        <v>4.22</v>
      </c>
      <c r="G14" s="151">
        <v>4.55</v>
      </c>
      <c r="H14" s="151" t="s">
        <v>324</v>
      </c>
    </row>
    <row r="15" spans="1:10" ht="27.75" thickBot="1" x14ac:dyDescent="0.3">
      <c r="A15" s="66" t="s">
        <v>301</v>
      </c>
      <c r="B15" s="63">
        <v>3.89</v>
      </c>
      <c r="C15" s="63">
        <v>4</v>
      </c>
      <c r="D15" s="63">
        <v>3.97</v>
      </c>
      <c r="E15" s="63">
        <v>4.07</v>
      </c>
      <c r="F15" s="63">
        <v>4.1399999999999997</v>
      </c>
      <c r="G15" s="151">
        <v>4</v>
      </c>
      <c r="H15" s="151" t="s">
        <v>324</v>
      </c>
    </row>
    <row r="16" spans="1:10" ht="15.75" thickBot="1" x14ac:dyDescent="0.3">
      <c r="A16" s="66" t="s">
        <v>302</v>
      </c>
      <c r="B16" s="63">
        <v>4.07</v>
      </c>
      <c r="C16" s="63">
        <v>3.73</v>
      </c>
      <c r="D16" s="63" t="s">
        <v>467</v>
      </c>
      <c r="E16" s="63">
        <v>4.09</v>
      </c>
      <c r="F16" s="63">
        <v>4.1500000000000004</v>
      </c>
      <c r="G16" s="151">
        <v>4</v>
      </c>
      <c r="H16" s="151" t="s">
        <v>324</v>
      </c>
    </row>
    <row r="17" spans="1:8" ht="15.75" thickBot="1" x14ac:dyDescent="0.3">
      <c r="A17" s="66" t="s">
        <v>303</v>
      </c>
      <c r="B17" s="63">
        <v>4</v>
      </c>
      <c r="C17" s="63">
        <v>4.3899999999999997</v>
      </c>
      <c r="D17" s="63">
        <v>3.7</v>
      </c>
      <c r="E17" s="63">
        <v>4.08</v>
      </c>
      <c r="F17" s="63">
        <v>4.26</v>
      </c>
      <c r="G17" s="151">
        <v>4.04</v>
      </c>
      <c r="H17" s="151" t="s">
        <v>324</v>
      </c>
    </row>
    <row r="18" spans="1:8" ht="27.75" thickBot="1" x14ac:dyDescent="0.3">
      <c r="A18" s="66" t="s">
        <v>325</v>
      </c>
      <c r="B18" s="63">
        <v>4.28</v>
      </c>
      <c r="C18" s="63">
        <v>3.91</v>
      </c>
      <c r="D18" s="63">
        <v>4.67</v>
      </c>
      <c r="E18" s="63">
        <v>4.04</v>
      </c>
      <c r="F18" s="63">
        <v>4.33</v>
      </c>
      <c r="G18" s="151">
        <v>4.05</v>
      </c>
      <c r="H18" s="151" t="s">
        <v>324</v>
      </c>
    </row>
    <row r="19" spans="1:8" ht="15.75" thickBot="1" x14ac:dyDescent="0.3">
      <c r="A19" s="66" t="s">
        <v>305</v>
      </c>
      <c r="B19" s="63">
        <v>4.29</v>
      </c>
      <c r="C19" s="63">
        <v>4.2</v>
      </c>
      <c r="D19" s="63">
        <v>3.8</v>
      </c>
      <c r="E19" s="63">
        <v>4.25</v>
      </c>
      <c r="F19" s="63">
        <v>4.2</v>
      </c>
      <c r="G19" s="151">
        <v>3.94</v>
      </c>
      <c r="H19" s="151" t="s">
        <v>324</v>
      </c>
    </row>
    <row r="20" spans="1:8" ht="15.75" thickBot="1" x14ac:dyDescent="0.3">
      <c r="A20" s="66" t="s">
        <v>306</v>
      </c>
      <c r="B20" s="63">
        <v>4.33</v>
      </c>
      <c r="C20" s="63">
        <v>4</v>
      </c>
      <c r="D20" s="63">
        <v>4.4000000000000004</v>
      </c>
      <c r="E20" s="63">
        <v>4.29</v>
      </c>
      <c r="F20" s="63">
        <v>4.08</v>
      </c>
      <c r="G20" s="151">
        <v>4.38</v>
      </c>
      <c r="H20" s="151" t="s">
        <v>324</v>
      </c>
    </row>
    <row r="21" spans="1:8" ht="15.75" thickBot="1" x14ac:dyDescent="0.3">
      <c r="A21" s="66" t="s">
        <v>326</v>
      </c>
      <c r="B21" s="63">
        <v>4.1900000000000004</v>
      </c>
      <c r="C21" s="63">
        <v>4.1100000000000003</v>
      </c>
      <c r="D21" s="63">
        <v>4.04</v>
      </c>
      <c r="E21" s="63">
        <v>4.12</v>
      </c>
      <c r="F21" s="63">
        <v>4.2</v>
      </c>
      <c r="G21" s="151">
        <v>4.0999999999999996</v>
      </c>
      <c r="H21" s="151" t="s">
        <v>324</v>
      </c>
    </row>
    <row r="22" spans="1:8" ht="15.75" thickBot="1" x14ac:dyDescent="0.3">
      <c r="A22" s="66" t="s">
        <v>327</v>
      </c>
      <c r="B22" s="63">
        <v>3.97</v>
      </c>
      <c r="C22" s="63">
        <v>3.89</v>
      </c>
      <c r="D22" s="63">
        <v>3.86</v>
      </c>
      <c r="E22" s="63">
        <v>4.05</v>
      </c>
      <c r="F22" s="63">
        <v>4.0599999999999996</v>
      </c>
      <c r="G22" s="151">
        <v>3.82</v>
      </c>
      <c r="H22" s="151" t="s">
        <v>324</v>
      </c>
    </row>
  </sheetData>
  <mergeCells count="19">
    <mergeCell ref="A12:H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B21">
    <cfRule type="cellIs" dxfId="71" priority="7" operator="lessThan">
      <formula>$B$22</formula>
    </cfRule>
  </conditionalFormatting>
  <conditionalFormatting sqref="C14:C21">
    <cfRule type="cellIs" dxfId="70" priority="6" operator="lessThan">
      <formula>$C$22</formula>
    </cfRule>
  </conditionalFormatting>
  <conditionalFormatting sqref="D14:D21">
    <cfRule type="cellIs" dxfId="69" priority="5" operator="lessThan">
      <formula>$D$22</formula>
    </cfRule>
  </conditionalFormatting>
  <conditionalFormatting sqref="E14:E21">
    <cfRule type="cellIs" dxfId="68" priority="4" operator="lessThan">
      <formula>$E$22</formula>
    </cfRule>
  </conditionalFormatting>
  <conditionalFormatting sqref="F14:F21">
    <cfRule type="cellIs" dxfId="67" priority="3" operator="lessThan">
      <formula>$F$22</formula>
    </cfRule>
  </conditionalFormatting>
  <conditionalFormatting sqref="G14:G21">
    <cfRule type="cellIs" dxfId="66" priority="2" operator="lessThan">
      <formula>$G$22</formula>
    </cfRule>
  </conditionalFormatting>
  <conditionalFormatting sqref="H14:H21">
    <cfRule type="cellIs" dxfId="65" priority="1" operator="lessThan">
      <formula>$H$22</formula>
    </cfRule>
  </conditionalFormatting>
  <hyperlinks>
    <hyperlink ref="B1" location="Índex!A1" display="Torna a l'índex" xr:uid="{F48C110A-994B-4465-AE81-4616107C4038}"/>
  </hyperlink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A66-006E-4EC8-BF11-27ED45F56478}">
  <dimension ref="A1:J14"/>
  <sheetViews>
    <sheetView workbookViewId="0">
      <selection activeCell="B1" sqref="B1"/>
    </sheetView>
  </sheetViews>
  <sheetFormatPr defaultColWidth="11.42578125" defaultRowHeight="15" x14ac:dyDescent="0.25"/>
  <cols>
    <col min="1" max="1" width="14.7109375" customWidth="1"/>
    <col min="3" max="3" width="15.140625" customWidth="1"/>
    <col min="4" max="4" width="15.7109375" customWidth="1"/>
    <col min="5" max="5" width="20.28515625" customWidth="1"/>
    <col min="10" max="10" width="19"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36.75" customHeight="1" x14ac:dyDescent="0.25">
      <c r="B5" s="393" t="s">
        <v>266</v>
      </c>
      <c r="C5" s="394"/>
      <c r="D5" s="395" t="str">
        <f>Índex!A74</f>
        <v xml:space="preserve">PS03_Ind04. </v>
      </c>
      <c r="E5" s="391"/>
      <c r="F5" s="393" t="s">
        <v>267</v>
      </c>
      <c r="G5" s="394"/>
      <c r="H5" s="395" t="str">
        <f>Índex!B74</f>
        <v>Inversió realitzada en  l’adquisició i la renovació d’equipament de laboratoris i altres espais docents especialitzats</v>
      </c>
      <c r="I5" s="390"/>
      <c r="J5" s="391"/>
    </row>
    <row r="6" spans="1:10" x14ac:dyDescent="0.25">
      <c r="B6" s="393" t="s">
        <v>268</v>
      </c>
      <c r="C6" s="394"/>
      <c r="D6" s="396" t="str">
        <f>Índex!E74</f>
        <v>≥ 40.000</v>
      </c>
      <c r="E6" s="397"/>
      <c r="F6" s="393" t="s">
        <v>269</v>
      </c>
      <c r="G6" s="394"/>
      <c r="H6" s="395" t="s">
        <v>270</v>
      </c>
      <c r="I6" s="390"/>
      <c r="J6" s="391"/>
    </row>
    <row r="7" spans="1:10" ht="24.75" customHeight="1" x14ac:dyDescent="0.25">
      <c r="B7" s="393" t="s">
        <v>271</v>
      </c>
      <c r="C7" s="394"/>
      <c r="D7" s="395" t="str">
        <f>Índex!C74</f>
        <v>Vicedeganat d'Economia, d'Infraestructures i de Formació Permanent</v>
      </c>
      <c r="E7" s="391"/>
      <c r="F7" s="393" t="s">
        <v>272</v>
      </c>
      <c r="G7" s="394"/>
      <c r="H7" s="395" t="str">
        <f>Índex!D74</f>
        <v>Administració  de Centre</v>
      </c>
      <c r="I7" s="390"/>
      <c r="J7" s="391"/>
    </row>
    <row r="8" spans="1:10" ht="35.25" customHeight="1" x14ac:dyDescent="0.25">
      <c r="B8" s="393" t="s">
        <v>273</v>
      </c>
      <c r="C8" s="394"/>
      <c r="D8" s="395" t="str">
        <f>Índex!G74</f>
        <v>PS03. Gestió de Recursos econòmics i materials</v>
      </c>
      <c r="E8" s="391"/>
      <c r="F8" s="393" t="s">
        <v>274</v>
      </c>
      <c r="G8" s="394"/>
      <c r="H8" s="395" t="s">
        <v>342</v>
      </c>
      <c r="I8" s="390"/>
      <c r="J8" s="391"/>
    </row>
    <row r="9" spans="1:10" x14ac:dyDescent="0.25">
      <c r="B9" s="148"/>
    </row>
    <row r="11" spans="1:10" ht="15.75" thickBot="1" x14ac:dyDescent="0.3"/>
    <row r="12" spans="1:10" ht="27.75" customHeight="1" thickBot="1" x14ac:dyDescent="0.3">
      <c r="A12" s="403" t="s">
        <v>580</v>
      </c>
      <c r="B12" s="403"/>
      <c r="C12" s="403"/>
      <c r="D12" s="403"/>
      <c r="E12" s="403"/>
      <c r="F12" s="404"/>
    </row>
    <row r="13" spans="1:10" ht="15.75" thickBot="1" x14ac:dyDescent="0.3">
      <c r="A13" s="29">
        <v>2020</v>
      </c>
      <c r="B13" s="29">
        <v>2021</v>
      </c>
      <c r="C13" s="29">
        <v>2022</v>
      </c>
      <c r="D13" s="29">
        <v>2023</v>
      </c>
      <c r="E13" s="29">
        <v>2024</v>
      </c>
      <c r="F13" s="29">
        <v>2025</v>
      </c>
    </row>
    <row r="14" spans="1:10" ht="15.75" thickBot="1" x14ac:dyDescent="0.3">
      <c r="A14" s="239">
        <v>46543</v>
      </c>
      <c r="B14" s="239">
        <v>4380</v>
      </c>
      <c r="C14" s="239">
        <v>39304</v>
      </c>
      <c r="D14" s="239">
        <v>124405</v>
      </c>
      <c r="E14" s="239">
        <v>71290</v>
      </c>
      <c r="F14" s="239">
        <v>68943.75</v>
      </c>
    </row>
  </sheetData>
  <mergeCells count="19">
    <mergeCell ref="A12:F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conditionalFormatting sqref="A14:F14">
    <cfRule type="cellIs" dxfId="64" priority="1" operator="lessThan">
      <formula>40000</formula>
    </cfRule>
  </conditionalFormatting>
  <hyperlinks>
    <hyperlink ref="B1" location="Índex!A1" display="Torna a l'índex" xr:uid="{B43B6E03-ACD4-42EA-B0FA-57C4506DF3B9}"/>
  </hyperlink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26377-A993-4425-8AB0-34AB443CC9BA}">
  <dimension ref="A1:J14"/>
  <sheetViews>
    <sheetView workbookViewId="0">
      <selection activeCell="B1" sqref="B1"/>
    </sheetView>
  </sheetViews>
  <sheetFormatPr defaultColWidth="11.42578125" defaultRowHeight="15" x14ac:dyDescent="0.25"/>
  <cols>
    <col min="1" max="1" width="21.5703125" customWidth="1"/>
    <col min="3" max="3" width="14.42578125" customWidth="1"/>
    <col min="4" max="4" width="15.7109375" customWidth="1"/>
    <col min="5" max="5" width="21.42578125" customWidth="1"/>
    <col min="10" max="10" width="18.710937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7" customHeight="1" x14ac:dyDescent="0.25">
      <c r="B5" s="393" t="s">
        <v>266</v>
      </c>
      <c r="C5" s="394"/>
      <c r="D5" s="395" t="str">
        <f>Índex!A75</f>
        <v xml:space="preserve">PS03_Ind05. </v>
      </c>
      <c r="E5" s="391"/>
      <c r="F5" s="393" t="s">
        <v>267</v>
      </c>
      <c r="G5" s="394"/>
      <c r="H5" s="395" t="str">
        <f>Índex!B75</f>
        <v>Inversió destinada a millorar la prevenció de riscos als laboratoris docents</v>
      </c>
      <c r="I5" s="390"/>
      <c r="J5" s="391"/>
    </row>
    <row r="6" spans="1:10" x14ac:dyDescent="0.25">
      <c r="B6" s="393" t="s">
        <v>268</v>
      </c>
      <c r="C6" s="394"/>
      <c r="D6" s="396" t="str">
        <f>Índex!E75</f>
        <v>≥ 7.000</v>
      </c>
      <c r="E6" s="397"/>
      <c r="F6" s="393" t="s">
        <v>269</v>
      </c>
      <c r="G6" s="394"/>
      <c r="H6" s="395" t="s">
        <v>270</v>
      </c>
      <c r="I6" s="390"/>
      <c r="J6" s="391"/>
    </row>
    <row r="7" spans="1:10" ht="24" customHeight="1" x14ac:dyDescent="0.25">
      <c r="B7" s="393" t="s">
        <v>271</v>
      </c>
      <c r="C7" s="394"/>
      <c r="D7" s="395" t="str">
        <f>Índex!C75</f>
        <v>Vicedeganat d'Economia, d'Infraestructures i de Formació Permanent</v>
      </c>
      <c r="E7" s="391"/>
      <c r="F7" s="393" t="s">
        <v>272</v>
      </c>
      <c r="G7" s="394"/>
      <c r="H7" s="395" t="str">
        <f>Índex!D75</f>
        <v>Administració  de Centre</v>
      </c>
      <c r="I7" s="390"/>
      <c r="J7" s="391"/>
    </row>
    <row r="8" spans="1:10" ht="30" customHeight="1" x14ac:dyDescent="0.25">
      <c r="B8" s="393" t="s">
        <v>273</v>
      </c>
      <c r="C8" s="394"/>
      <c r="D8" s="395" t="str">
        <f>Índex!G75</f>
        <v>PS03. Gestió de Recursos econòmics i materials</v>
      </c>
      <c r="E8" s="391"/>
      <c r="F8" s="393" t="s">
        <v>274</v>
      </c>
      <c r="G8" s="394"/>
      <c r="H8" s="395" t="s">
        <v>342</v>
      </c>
      <c r="I8" s="390"/>
      <c r="J8" s="391"/>
    </row>
    <row r="9" spans="1:10" x14ac:dyDescent="0.25">
      <c r="B9" s="148"/>
    </row>
    <row r="11" spans="1:10" ht="15.75" thickBot="1" x14ac:dyDescent="0.3"/>
    <row r="12" spans="1:10" ht="15.75" thickBot="1" x14ac:dyDescent="0.3">
      <c r="A12" s="403" t="s">
        <v>229</v>
      </c>
      <c r="B12" s="403"/>
      <c r="C12" s="403"/>
      <c r="D12" s="403"/>
      <c r="E12" s="403"/>
      <c r="F12" s="403"/>
      <c r="G12" s="404"/>
    </row>
    <row r="13" spans="1:10" ht="15.75" thickBot="1" x14ac:dyDescent="0.3">
      <c r="A13" s="29">
        <v>2019</v>
      </c>
      <c r="B13" s="29">
        <v>2020</v>
      </c>
      <c r="C13" s="29">
        <v>2021</v>
      </c>
      <c r="D13" s="29">
        <v>2022</v>
      </c>
      <c r="E13" s="29">
        <v>2023</v>
      </c>
      <c r="F13" s="29">
        <v>2024</v>
      </c>
      <c r="G13" s="230">
        <v>2025</v>
      </c>
    </row>
    <row r="14" spans="1:10" ht="15.75" thickBot="1" x14ac:dyDescent="0.3">
      <c r="A14" s="240">
        <v>12683</v>
      </c>
      <c r="B14" s="240">
        <v>7579</v>
      </c>
      <c r="C14" s="240">
        <v>15515</v>
      </c>
      <c r="D14" s="240">
        <v>7498</v>
      </c>
      <c r="E14" s="240">
        <v>15785</v>
      </c>
      <c r="F14" s="240">
        <v>16662</v>
      </c>
      <c r="G14" s="241">
        <v>9404.31</v>
      </c>
    </row>
  </sheetData>
  <mergeCells count="19">
    <mergeCell ref="A12:G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conditionalFormatting sqref="A14:G14">
    <cfRule type="cellIs" dxfId="63" priority="1" operator="lessThan">
      <formula>7000</formula>
    </cfRule>
  </conditionalFormatting>
  <hyperlinks>
    <hyperlink ref="B1" location="Índex!A1" display="Torna a l'índex" xr:uid="{86CB30AF-ECC9-4185-82FC-C58265B06672}"/>
  </hyperlink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F984A-2B80-4D4F-9905-E10AFD53984B}">
  <dimension ref="A1:J22"/>
  <sheetViews>
    <sheetView topLeftCell="E1" workbookViewId="0">
      <selection activeCell="H8" sqref="H8:J8"/>
    </sheetView>
  </sheetViews>
  <sheetFormatPr defaultColWidth="11.42578125" defaultRowHeight="15" x14ac:dyDescent="0.25"/>
  <cols>
    <col min="1" max="1" width="22.42578125" customWidth="1"/>
    <col min="3" max="3" width="14.140625" customWidth="1"/>
    <col min="4" max="4" width="15.7109375" customWidth="1"/>
    <col min="5" max="5" width="16.7109375" customWidth="1"/>
    <col min="10" max="10" width="31.8554687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40.5" customHeight="1" x14ac:dyDescent="0.25">
      <c r="B5" s="393" t="s">
        <v>266</v>
      </c>
      <c r="C5" s="394"/>
      <c r="D5" s="395" t="str">
        <f>Índex!A76</f>
        <v xml:space="preserve">PS04_Ind01. </v>
      </c>
      <c r="E5" s="391"/>
      <c r="F5" s="393" t="s">
        <v>267</v>
      </c>
      <c r="G5" s="394"/>
      <c r="H5" s="395" t="str">
        <f>Índex!B76</f>
        <v>Valoració mitjana de la pregunta “Els serveis de suport a l’estudiant (informació, matriculació, tràmits acadèmics, beques, orientació, etc.) m’han ofert un bon assessorament i atenció”</v>
      </c>
      <c r="I5" s="390"/>
      <c r="J5" s="391"/>
    </row>
    <row r="6" spans="1:10" x14ac:dyDescent="0.25">
      <c r="B6" s="393" t="s">
        <v>268</v>
      </c>
      <c r="C6" s="394"/>
      <c r="D6" s="396" t="str">
        <f>Índex!E76</f>
        <v>≥ mitjana de la UAB</v>
      </c>
      <c r="E6" s="397"/>
      <c r="F6" s="393" t="s">
        <v>269</v>
      </c>
      <c r="G6" s="394"/>
      <c r="H6" s="395" t="s">
        <v>270</v>
      </c>
      <c r="I6" s="390"/>
      <c r="J6" s="391"/>
    </row>
    <row r="7" spans="1:10" ht="17.25" customHeight="1" x14ac:dyDescent="0.25">
      <c r="B7" s="393" t="s">
        <v>271</v>
      </c>
      <c r="C7" s="394"/>
      <c r="D7" s="395" t="str">
        <f>Índex!C76</f>
        <v>Vicedeganat d’Estudis i Programació</v>
      </c>
      <c r="E7" s="391"/>
      <c r="F7" s="393" t="s">
        <v>272</v>
      </c>
      <c r="G7" s="394"/>
      <c r="H7" s="395" t="str">
        <f>Índex!D76</f>
        <v>Responsable Gestió acadèmica</v>
      </c>
      <c r="I7" s="390"/>
      <c r="J7" s="391"/>
    </row>
    <row r="8" spans="1:10" ht="52.5" customHeight="1" x14ac:dyDescent="0.25">
      <c r="B8" s="393" t="s">
        <v>273</v>
      </c>
      <c r="C8" s="394"/>
      <c r="D8" s="395" t="str">
        <f>Índex!G76</f>
        <v>PS04. Organització acadèmica</v>
      </c>
      <c r="E8" s="391"/>
      <c r="F8" s="393" t="s">
        <v>274</v>
      </c>
      <c r="G8" s="394"/>
      <c r="H8" s="395" t="s">
        <v>321</v>
      </c>
      <c r="I8" s="390"/>
      <c r="J8" s="391"/>
    </row>
    <row r="9" spans="1:10" x14ac:dyDescent="0.25">
      <c r="B9" s="148"/>
    </row>
    <row r="11" spans="1:10" ht="15.75" thickBot="1" x14ac:dyDescent="0.3"/>
    <row r="12" spans="1:10" ht="39" customHeight="1" thickBot="1" x14ac:dyDescent="0.3">
      <c r="A12" s="405" t="s">
        <v>581</v>
      </c>
      <c r="B12" s="407"/>
      <c r="C12" s="407"/>
      <c r="D12" s="407"/>
      <c r="E12" s="407"/>
      <c r="F12" s="407"/>
      <c r="G12" s="406"/>
    </row>
    <row r="13" spans="1:10" ht="15.75" thickBot="1" x14ac:dyDescent="0.3">
      <c r="A13" s="10" t="s">
        <v>323</v>
      </c>
      <c r="B13" s="3" t="s">
        <v>318</v>
      </c>
      <c r="C13" s="3" t="s">
        <v>276</v>
      </c>
      <c r="D13" s="3" t="s">
        <v>278</v>
      </c>
      <c r="E13" s="3" t="s">
        <v>279</v>
      </c>
      <c r="F13" s="3" t="s">
        <v>280</v>
      </c>
      <c r="G13" s="3" t="s">
        <v>281</v>
      </c>
    </row>
    <row r="14" spans="1:10" ht="15.75" thickBot="1" x14ac:dyDescent="0.3">
      <c r="A14" s="66" t="s">
        <v>300</v>
      </c>
      <c r="B14" s="63">
        <v>3.8</v>
      </c>
      <c r="C14" s="63">
        <v>3.67</v>
      </c>
      <c r="D14" s="63">
        <v>3.75</v>
      </c>
      <c r="E14" s="63">
        <v>3.56</v>
      </c>
      <c r="F14" s="151">
        <v>4</v>
      </c>
      <c r="G14" s="151" t="s">
        <v>324</v>
      </c>
    </row>
    <row r="15" spans="1:10" ht="15.75" thickBot="1" x14ac:dyDescent="0.3">
      <c r="A15" s="66" t="s">
        <v>301</v>
      </c>
      <c r="B15" s="63">
        <v>3.67</v>
      </c>
      <c r="C15" s="63">
        <v>3.73</v>
      </c>
      <c r="D15" s="63">
        <v>3.11</v>
      </c>
      <c r="E15" s="63">
        <v>3.4</v>
      </c>
      <c r="F15" s="151">
        <v>3.35</v>
      </c>
      <c r="G15" s="151" t="s">
        <v>324</v>
      </c>
    </row>
    <row r="16" spans="1:10" ht="15.75" thickBot="1" x14ac:dyDescent="0.3">
      <c r="A16" s="66" t="s">
        <v>302</v>
      </c>
      <c r="B16" s="63">
        <v>3.18</v>
      </c>
      <c r="C16" s="63" t="s">
        <v>324</v>
      </c>
      <c r="D16" s="63">
        <v>3.5</v>
      </c>
      <c r="E16" s="63">
        <v>3.62</v>
      </c>
      <c r="F16" s="151">
        <v>3.69</v>
      </c>
      <c r="G16" s="151" t="s">
        <v>324</v>
      </c>
    </row>
    <row r="17" spans="1:7" ht="15.75" thickBot="1" x14ac:dyDescent="0.3">
      <c r="A17" s="66" t="s">
        <v>303</v>
      </c>
      <c r="B17" s="63">
        <v>3.83</v>
      </c>
      <c r="C17" s="63">
        <v>3.4</v>
      </c>
      <c r="D17" s="63">
        <v>3.44</v>
      </c>
      <c r="E17" s="63">
        <v>3.7</v>
      </c>
      <c r="F17" s="151">
        <v>3.46</v>
      </c>
      <c r="G17" s="151" t="s">
        <v>324</v>
      </c>
    </row>
    <row r="18" spans="1:7" ht="15.75" thickBot="1" x14ac:dyDescent="0.3">
      <c r="A18" s="66" t="s">
        <v>325</v>
      </c>
      <c r="B18" s="63">
        <v>3.64</v>
      </c>
      <c r="C18" s="63">
        <v>4.33</v>
      </c>
      <c r="D18" s="63">
        <v>3.63</v>
      </c>
      <c r="E18" s="63">
        <v>4.21</v>
      </c>
      <c r="F18" s="151">
        <v>3.6</v>
      </c>
      <c r="G18" s="151" t="s">
        <v>324</v>
      </c>
    </row>
    <row r="19" spans="1:7" ht="15.75" thickBot="1" x14ac:dyDescent="0.3">
      <c r="A19" s="66" t="s">
        <v>305</v>
      </c>
      <c r="B19" s="63">
        <v>3.6</v>
      </c>
      <c r="C19" s="63">
        <v>3.5</v>
      </c>
      <c r="D19" s="63">
        <v>3.71</v>
      </c>
      <c r="E19" s="63">
        <v>3.73</v>
      </c>
      <c r="F19" s="151">
        <v>3.47</v>
      </c>
      <c r="G19" s="151" t="s">
        <v>324</v>
      </c>
    </row>
    <row r="20" spans="1:7" ht="15.75" thickBot="1" x14ac:dyDescent="0.3">
      <c r="A20" s="66" t="s">
        <v>306</v>
      </c>
      <c r="B20" s="63">
        <v>3.27</v>
      </c>
      <c r="C20" s="63">
        <v>3</v>
      </c>
      <c r="D20" s="63">
        <v>3.62</v>
      </c>
      <c r="E20" s="63">
        <v>3.63</v>
      </c>
      <c r="F20" s="151">
        <v>3.69</v>
      </c>
      <c r="G20" s="151" t="s">
        <v>324</v>
      </c>
    </row>
    <row r="21" spans="1:7" ht="15.75" thickBot="1" x14ac:dyDescent="0.3">
      <c r="A21" s="66" t="s">
        <v>326</v>
      </c>
      <c r="B21" s="63">
        <v>3.6</v>
      </c>
      <c r="C21" s="63">
        <v>3.64</v>
      </c>
      <c r="D21" s="63">
        <v>3.52</v>
      </c>
      <c r="E21" s="63">
        <v>3.7</v>
      </c>
      <c r="F21" s="151">
        <v>3.57</v>
      </c>
      <c r="G21" s="151" t="s">
        <v>324</v>
      </c>
    </row>
    <row r="22" spans="1:7" ht="15.75" thickBot="1" x14ac:dyDescent="0.3">
      <c r="A22" s="66" t="s">
        <v>327</v>
      </c>
      <c r="B22" s="63">
        <v>3.38</v>
      </c>
      <c r="C22" s="63">
        <v>3.3</v>
      </c>
      <c r="D22" s="63">
        <v>3.48</v>
      </c>
      <c r="E22" s="63">
        <v>3.44</v>
      </c>
      <c r="F22" s="151">
        <v>3.38</v>
      </c>
      <c r="G22" s="151" t="s">
        <v>324</v>
      </c>
    </row>
  </sheetData>
  <mergeCells count="19">
    <mergeCell ref="A12:G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B21">
    <cfRule type="cellIs" dxfId="62" priority="6" operator="lessThan">
      <formula>$B$22</formula>
    </cfRule>
  </conditionalFormatting>
  <conditionalFormatting sqref="C14:C21">
    <cfRule type="cellIs" dxfId="61" priority="5" operator="lessThan">
      <formula>$C$22</formula>
    </cfRule>
  </conditionalFormatting>
  <conditionalFormatting sqref="D14:D21">
    <cfRule type="cellIs" dxfId="60" priority="4" operator="lessThan">
      <formula>$D$22</formula>
    </cfRule>
  </conditionalFormatting>
  <conditionalFormatting sqref="E14:E21">
    <cfRule type="cellIs" dxfId="59" priority="3" operator="lessThan">
      <formula>$E$22</formula>
    </cfRule>
  </conditionalFormatting>
  <conditionalFormatting sqref="F14:F21">
    <cfRule type="cellIs" dxfId="58" priority="2" operator="lessThan">
      <formula>$F$22</formula>
    </cfRule>
  </conditionalFormatting>
  <conditionalFormatting sqref="G14:G21">
    <cfRule type="cellIs" dxfId="57" priority="1" operator="lessThan">
      <formula>$G$22</formula>
    </cfRule>
  </conditionalFormatting>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71DDA-7B43-4742-AD9F-4E39D03F693D}">
  <dimension ref="A1:J16"/>
  <sheetViews>
    <sheetView topLeftCell="A3" workbookViewId="0">
      <selection activeCell="A12" sqref="A12:G12"/>
    </sheetView>
  </sheetViews>
  <sheetFormatPr defaultColWidth="11.42578125" defaultRowHeight="15" x14ac:dyDescent="0.25"/>
  <cols>
    <col min="1" max="1" width="31.5703125" customWidth="1"/>
    <col min="3" max="3" width="17.7109375" customWidth="1"/>
    <col min="4" max="4" width="15.710937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x14ac:dyDescent="0.25">
      <c r="B5" s="393" t="s">
        <v>266</v>
      </c>
      <c r="C5" s="394"/>
      <c r="D5" s="395" t="str">
        <f>Índex!A77</f>
        <v xml:space="preserve">PS05_Ind01. </v>
      </c>
      <c r="E5" s="391"/>
      <c r="F5" s="393" t="s">
        <v>267</v>
      </c>
      <c r="G5" s="394"/>
      <c r="H5" s="395" t="str">
        <f>Índex!B77</f>
        <v>Temps mitjà de resposta (15 dies hàbils)</v>
      </c>
      <c r="I5" s="390"/>
      <c r="J5" s="391"/>
    </row>
    <row r="6" spans="1:10" x14ac:dyDescent="0.25">
      <c r="B6" s="393" t="s">
        <v>268</v>
      </c>
      <c r="C6" s="394"/>
      <c r="D6" s="396" t="str">
        <f>Índex!E77</f>
        <v>&lt;15 dies</v>
      </c>
      <c r="E6" s="397"/>
      <c r="F6" s="393" t="s">
        <v>269</v>
      </c>
      <c r="G6" s="394"/>
      <c r="H6" s="395" t="s">
        <v>270</v>
      </c>
      <c r="I6" s="390"/>
      <c r="J6" s="391"/>
    </row>
    <row r="7" spans="1:10" x14ac:dyDescent="0.25">
      <c r="B7" s="393" t="s">
        <v>271</v>
      </c>
      <c r="C7" s="394"/>
      <c r="D7" s="395" t="str">
        <f>Índex!C77</f>
        <v>Degà/ana</v>
      </c>
      <c r="E7" s="391"/>
      <c r="F7" s="393" t="s">
        <v>272</v>
      </c>
      <c r="G7" s="394"/>
      <c r="H7" s="395" t="str">
        <f>Índex!D77</f>
        <v>Administració  de Centre</v>
      </c>
      <c r="I7" s="390"/>
      <c r="J7" s="391"/>
    </row>
    <row r="8" spans="1:10" ht="27.75" customHeight="1" x14ac:dyDescent="0.25">
      <c r="B8" s="393" t="s">
        <v>273</v>
      </c>
      <c r="C8" s="394"/>
      <c r="D8" s="395" t="str">
        <f>Índex!G77</f>
        <v>PS05. Gestió de queixes, suggeriments i felicitacions</v>
      </c>
      <c r="E8" s="391"/>
      <c r="F8" s="393" t="s">
        <v>274</v>
      </c>
      <c r="G8" s="394"/>
      <c r="H8" s="395" t="s">
        <v>582</v>
      </c>
      <c r="I8" s="390"/>
      <c r="J8" s="391"/>
    </row>
    <row r="9" spans="1:10" x14ac:dyDescent="0.25">
      <c r="B9" s="148"/>
    </row>
    <row r="11" spans="1:10" ht="14.25" customHeight="1" thickBot="1" x14ac:dyDescent="0.3"/>
    <row r="12" spans="1:10" ht="15.75" thickBot="1" x14ac:dyDescent="0.3">
      <c r="A12" s="387" t="s">
        <v>583</v>
      </c>
      <c r="B12" s="403"/>
      <c r="C12" s="403"/>
      <c r="D12" s="403"/>
      <c r="E12" s="403"/>
      <c r="F12" s="403"/>
      <c r="G12" s="404"/>
    </row>
    <row r="13" spans="1:10" ht="15.75" thickBot="1" x14ac:dyDescent="0.3">
      <c r="A13" s="33" t="s">
        <v>318</v>
      </c>
      <c r="B13" s="29" t="s">
        <v>276</v>
      </c>
      <c r="C13" s="29" t="s">
        <v>277</v>
      </c>
      <c r="D13" s="29" t="s">
        <v>278</v>
      </c>
      <c r="E13" s="29" t="s">
        <v>279</v>
      </c>
      <c r="F13" s="29" t="s">
        <v>280</v>
      </c>
      <c r="G13" s="230" t="s">
        <v>281</v>
      </c>
    </row>
    <row r="14" spans="1:10" ht="15.75" thickBot="1" x14ac:dyDescent="0.3">
      <c r="A14" s="47">
        <v>10.199999999999999</v>
      </c>
      <c r="B14" s="45">
        <v>10.44</v>
      </c>
      <c r="C14" s="45">
        <v>7.03</v>
      </c>
      <c r="D14" s="45">
        <v>12.5</v>
      </c>
      <c r="E14" s="45">
        <v>3.8</v>
      </c>
      <c r="F14" s="45">
        <v>7.9</v>
      </c>
      <c r="G14" s="151">
        <v>6.11</v>
      </c>
    </row>
    <row r="16" spans="1:10" x14ac:dyDescent="0.25">
      <c r="G16" s="148" t="s">
        <v>584</v>
      </c>
    </row>
  </sheetData>
  <mergeCells count="19">
    <mergeCell ref="A12:G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G14">
    <cfRule type="cellIs" dxfId="56" priority="1" operator="greaterThanOrEqual">
      <formula>15</formula>
    </cfRule>
  </conditionalFormatting>
  <hyperlinks>
    <hyperlink ref="G16" r:id="rId1" xr:uid="{F8E07510-947E-4279-9EED-10F72939BD91}"/>
    <hyperlink ref="B1" location="Índex!A1" display="Torna a l'índex" xr:uid="{FDFDC051-EAE7-4475-BB1C-FC665DBEDC67}"/>
  </hyperlink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9F67C-9038-4557-81F6-305489515478}">
  <dimension ref="A1:J14"/>
  <sheetViews>
    <sheetView workbookViewId="0">
      <selection activeCell="B1" sqref="B1"/>
    </sheetView>
  </sheetViews>
  <sheetFormatPr defaultColWidth="11.42578125" defaultRowHeight="15" x14ac:dyDescent="0.25"/>
  <cols>
    <col min="1" max="1" width="24.140625" customWidth="1"/>
    <col min="3" max="3" width="13" customWidth="1"/>
    <col min="4" max="4" width="15.7109375" customWidth="1"/>
    <col min="10" max="10" width="23.1406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30" customHeight="1" x14ac:dyDescent="0.25">
      <c r="B5" s="393" t="s">
        <v>266</v>
      </c>
      <c r="C5" s="394"/>
      <c r="D5" s="395" t="str">
        <f>Índex!A78</f>
        <v xml:space="preserve">PS05_Ind02. </v>
      </c>
      <c r="E5" s="391"/>
      <c r="F5" s="393" t="s">
        <v>267</v>
      </c>
      <c r="G5" s="394"/>
      <c r="H5" s="395" t="str">
        <f>Índex!B78</f>
        <v>Taxa d’eficàcia: percentatge de suggeriments i queixes respostes dins del termini establert (15 dies hàbils)</v>
      </c>
      <c r="I5" s="390"/>
      <c r="J5" s="391"/>
    </row>
    <row r="6" spans="1:10" x14ac:dyDescent="0.25">
      <c r="B6" s="393" t="s">
        <v>268</v>
      </c>
      <c r="C6" s="394"/>
      <c r="D6" s="396">
        <f>Índex!E78</f>
        <v>1</v>
      </c>
      <c r="E6" s="397"/>
      <c r="F6" s="393" t="s">
        <v>269</v>
      </c>
      <c r="G6" s="394"/>
      <c r="H6" s="395" t="s">
        <v>270</v>
      </c>
      <c r="I6" s="390"/>
      <c r="J6" s="391"/>
    </row>
    <row r="7" spans="1:10" x14ac:dyDescent="0.25">
      <c r="B7" s="393" t="s">
        <v>271</v>
      </c>
      <c r="C7" s="394"/>
      <c r="D7" s="395" t="str">
        <f>Índex!C78</f>
        <v>Degà/ana</v>
      </c>
      <c r="E7" s="391"/>
      <c r="F7" s="393" t="s">
        <v>272</v>
      </c>
      <c r="G7" s="394"/>
      <c r="H7" s="395" t="str">
        <f>Índex!D78</f>
        <v>OQD</v>
      </c>
      <c r="I7" s="390"/>
      <c r="J7" s="391"/>
    </row>
    <row r="8" spans="1:10" ht="28.5" customHeight="1" x14ac:dyDescent="0.25">
      <c r="B8" s="393" t="s">
        <v>273</v>
      </c>
      <c r="C8" s="394"/>
      <c r="D8" s="395" t="str">
        <f>Índex!G78</f>
        <v>PS05. Gestió de queixes, suggeriments i felicitacions</v>
      </c>
      <c r="E8" s="391"/>
      <c r="F8" s="393" t="s">
        <v>274</v>
      </c>
      <c r="G8" s="394"/>
      <c r="H8" s="395"/>
      <c r="I8" s="390"/>
      <c r="J8" s="391"/>
    </row>
    <row r="9" spans="1:10" x14ac:dyDescent="0.25">
      <c r="B9" s="148"/>
    </row>
    <row r="11" spans="1:10" ht="15.75" thickBot="1" x14ac:dyDescent="0.3"/>
    <row r="12" spans="1:10" ht="30.75" customHeight="1" thickBot="1" x14ac:dyDescent="0.3">
      <c r="A12" s="387" t="s">
        <v>240</v>
      </c>
      <c r="B12" s="403"/>
      <c r="C12" s="403"/>
      <c r="D12" s="403"/>
      <c r="E12" s="403"/>
      <c r="F12" s="403"/>
      <c r="G12" s="404"/>
    </row>
    <row r="13" spans="1:10" ht="15.75" thickBot="1" x14ac:dyDescent="0.3">
      <c r="A13" s="33" t="s">
        <v>318</v>
      </c>
      <c r="B13" s="29" t="s">
        <v>276</v>
      </c>
      <c r="C13" s="29" t="s">
        <v>277</v>
      </c>
      <c r="D13" s="29" t="s">
        <v>278</v>
      </c>
      <c r="E13" s="29" t="s">
        <v>279</v>
      </c>
      <c r="F13" s="29" t="s">
        <v>280</v>
      </c>
      <c r="G13" s="29" t="s">
        <v>281</v>
      </c>
    </row>
    <row r="14" spans="1:10" ht="15.75" thickBot="1" x14ac:dyDescent="0.3">
      <c r="A14" s="125">
        <v>0.91700000000000004</v>
      </c>
      <c r="B14" s="56">
        <v>0.87</v>
      </c>
      <c r="C14" s="55">
        <v>0.98299999999999998</v>
      </c>
      <c r="D14" s="56">
        <v>1</v>
      </c>
      <c r="E14" s="56">
        <v>1</v>
      </c>
      <c r="F14" s="56">
        <v>1</v>
      </c>
      <c r="G14" s="56"/>
    </row>
  </sheetData>
  <mergeCells count="19">
    <mergeCell ref="A12:G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G14">
    <cfRule type="cellIs" dxfId="55" priority="1" operator="lessThan">
      <formula>1</formula>
    </cfRule>
  </conditionalFormatting>
  <hyperlinks>
    <hyperlink ref="B1" location="Índex!A1" display="Torna a l'índex" xr:uid="{CF49B22F-F1F8-4A5A-B7E4-894CA5776E5A}"/>
  </hyperlink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3AD55-8501-438E-8CB0-74A6A4900152}">
  <dimension ref="A1:J22"/>
  <sheetViews>
    <sheetView workbookViewId="0">
      <selection activeCell="B1" sqref="B1"/>
    </sheetView>
  </sheetViews>
  <sheetFormatPr defaultColWidth="11.42578125" defaultRowHeight="15" x14ac:dyDescent="0.25"/>
  <cols>
    <col min="1" max="1" width="29.5703125" customWidth="1"/>
    <col min="3" max="3" width="14.7109375" customWidth="1"/>
    <col min="4" max="4" width="15.7109375" customWidth="1"/>
    <col min="10" max="10" width="28.425781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30.75" customHeight="1" x14ac:dyDescent="0.25">
      <c r="B5" s="393" t="s">
        <v>266</v>
      </c>
      <c r="C5" s="394"/>
      <c r="D5" s="395" t="str">
        <f>Índex!A79</f>
        <v xml:space="preserve">PS05_Ind03. </v>
      </c>
      <c r="E5" s="391"/>
      <c r="F5" s="393" t="s">
        <v>267</v>
      </c>
      <c r="G5" s="394"/>
      <c r="H5" s="395" t="str">
        <f>Índex!B79</f>
        <v>Valoració mitjana a la pregunta  “He rebut resposta adequada a les meves queixes i suggeriments”</v>
      </c>
      <c r="I5" s="390"/>
      <c r="J5" s="391"/>
    </row>
    <row r="6" spans="1:10" ht="26.25" customHeight="1" x14ac:dyDescent="0.25">
      <c r="B6" s="393" t="s">
        <v>268</v>
      </c>
      <c r="C6" s="394"/>
      <c r="D6" s="396" t="str">
        <f>Índex!E79</f>
        <v xml:space="preserve">
≥3</v>
      </c>
      <c r="E6" s="397"/>
      <c r="F6" s="393" t="s">
        <v>269</v>
      </c>
      <c r="G6" s="394"/>
      <c r="H6" s="395" t="s">
        <v>270</v>
      </c>
      <c r="I6" s="390"/>
      <c r="J6" s="391"/>
    </row>
    <row r="7" spans="1:10" x14ac:dyDescent="0.25">
      <c r="B7" s="393" t="s">
        <v>271</v>
      </c>
      <c r="C7" s="394"/>
      <c r="D7" s="395" t="str">
        <f>Índex!C79</f>
        <v>Degà/ana</v>
      </c>
      <c r="E7" s="391"/>
      <c r="F7" s="393" t="s">
        <v>272</v>
      </c>
      <c r="G7" s="394"/>
      <c r="H7" s="395" t="str">
        <f>Índex!D79</f>
        <v>OQD</v>
      </c>
      <c r="I7" s="390"/>
      <c r="J7" s="391"/>
    </row>
    <row r="8" spans="1:10" ht="54.75" customHeight="1" x14ac:dyDescent="0.25">
      <c r="B8" s="393" t="s">
        <v>273</v>
      </c>
      <c r="C8" s="394"/>
      <c r="D8" s="395" t="str">
        <f>Índex!G79</f>
        <v>PS05. Gestió de queixes, suggeriments i felicitacions</v>
      </c>
      <c r="E8" s="391"/>
      <c r="F8" s="393" t="s">
        <v>274</v>
      </c>
      <c r="G8" s="394"/>
      <c r="H8" s="395" t="s">
        <v>321</v>
      </c>
      <c r="I8" s="390"/>
      <c r="J8" s="391"/>
    </row>
    <row r="9" spans="1:10" x14ac:dyDescent="0.25">
      <c r="B9" s="148"/>
    </row>
    <row r="11" spans="1:10" ht="15.75" thickBot="1" x14ac:dyDescent="0.3"/>
    <row r="12" spans="1:10" ht="25.5" customHeight="1" thickBot="1" x14ac:dyDescent="0.3">
      <c r="A12" s="387" t="s">
        <v>585</v>
      </c>
      <c r="B12" s="403"/>
      <c r="C12" s="403"/>
      <c r="D12" s="403"/>
      <c r="E12" s="403"/>
      <c r="F12" s="403"/>
      <c r="G12" s="403"/>
      <c r="H12" s="404"/>
    </row>
    <row r="13" spans="1:10" ht="15.75" thickBot="1" x14ac:dyDescent="0.3">
      <c r="A13" s="33" t="s">
        <v>323</v>
      </c>
      <c r="B13" s="29" t="s">
        <v>586</v>
      </c>
      <c r="C13" s="29" t="s">
        <v>587</v>
      </c>
      <c r="D13" s="29" t="s">
        <v>588</v>
      </c>
      <c r="E13" s="29" t="s">
        <v>589</v>
      </c>
      <c r="F13" s="29" t="s">
        <v>590</v>
      </c>
      <c r="G13" s="29" t="s">
        <v>591</v>
      </c>
      <c r="H13" s="29" t="s">
        <v>592</v>
      </c>
    </row>
    <row r="14" spans="1:10" ht="15.75" thickBot="1" x14ac:dyDescent="0.3">
      <c r="A14" s="66" t="s">
        <v>300</v>
      </c>
      <c r="B14" s="63">
        <v>3.3</v>
      </c>
      <c r="C14" s="63">
        <v>3.27</v>
      </c>
      <c r="D14" s="63">
        <v>3.17</v>
      </c>
      <c r="E14" s="63">
        <v>3.06</v>
      </c>
      <c r="F14" s="63">
        <v>3.27</v>
      </c>
      <c r="G14" s="151">
        <v>4.5</v>
      </c>
      <c r="H14" s="151" t="s">
        <v>324</v>
      </c>
    </row>
    <row r="15" spans="1:10" ht="15.75" thickBot="1" x14ac:dyDescent="0.3">
      <c r="A15" s="66" t="s">
        <v>301</v>
      </c>
      <c r="B15" s="63">
        <v>3.67</v>
      </c>
      <c r="C15" s="63">
        <v>3.43</v>
      </c>
      <c r="D15" s="63">
        <v>3.22</v>
      </c>
      <c r="E15" s="63">
        <v>3.26</v>
      </c>
      <c r="F15" s="63">
        <v>3.31</v>
      </c>
      <c r="G15" s="151">
        <v>3.33</v>
      </c>
      <c r="H15" s="151" t="s">
        <v>324</v>
      </c>
    </row>
    <row r="16" spans="1:10" ht="15.75" thickBot="1" x14ac:dyDescent="0.3">
      <c r="A16" s="66" t="s">
        <v>302</v>
      </c>
      <c r="B16" s="63">
        <v>2.36</v>
      </c>
      <c r="C16" s="63">
        <v>3</v>
      </c>
      <c r="D16" s="63" t="s">
        <v>593</v>
      </c>
      <c r="E16" s="63">
        <v>3.12</v>
      </c>
      <c r="F16" s="63">
        <v>3.22</v>
      </c>
      <c r="G16" s="151">
        <v>2.92</v>
      </c>
      <c r="H16" s="151" t="s">
        <v>324</v>
      </c>
    </row>
    <row r="17" spans="1:8" ht="15.75" thickBot="1" x14ac:dyDescent="0.3">
      <c r="A17" s="66" t="s">
        <v>303</v>
      </c>
      <c r="B17" s="63">
        <v>3.23</v>
      </c>
      <c r="C17" s="63">
        <v>3.22</v>
      </c>
      <c r="D17" s="63">
        <v>3.2</v>
      </c>
      <c r="E17" s="63">
        <v>3.26</v>
      </c>
      <c r="F17" s="63">
        <v>3.61</v>
      </c>
      <c r="G17" s="151">
        <v>3.41</v>
      </c>
      <c r="H17" s="151" t="s">
        <v>324</v>
      </c>
    </row>
    <row r="18" spans="1:8" ht="15.75" thickBot="1" x14ac:dyDescent="0.3">
      <c r="A18" s="66" t="s">
        <v>325</v>
      </c>
      <c r="B18" s="63">
        <v>2.68</v>
      </c>
      <c r="C18" s="63">
        <v>2.73</v>
      </c>
      <c r="D18" s="63">
        <v>3.83</v>
      </c>
      <c r="E18" s="63">
        <v>2.71</v>
      </c>
      <c r="F18" s="63">
        <v>3.4</v>
      </c>
      <c r="G18" s="151">
        <v>3.11</v>
      </c>
      <c r="H18" s="151" t="s">
        <v>324</v>
      </c>
    </row>
    <row r="19" spans="1:8" ht="15.75" thickBot="1" x14ac:dyDescent="0.3">
      <c r="A19" s="66" t="s">
        <v>305</v>
      </c>
      <c r="B19" s="63">
        <v>3.14</v>
      </c>
      <c r="C19" s="63">
        <v>2.7</v>
      </c>
      <c r="D19" s="63">
        <v>3.2</v>
      </c>
      <c r="E19" s="63">
        <v>3.23</v>
      </c>
      <c r="F19" s="63">
        <v>3.57</v>
      </c>
      <c r="G19" s="151">
        <v>2.93</v>
      </c>
      <c r="H19" s="151" t="s">
        <v>324</v>
      </c>
    </row>
    <row r="20" spans="1:8" ht="15.75" thickBot="1" x14ac:dyDescent="0.3">
      <c r="A20" s="66" t="s">
        <v>306</v>
      </c>
      <c r="B20" s="63">
        <v>2.89</v>
      </c>
      <c r="C20" s="63">
        <v>2.73</v>
      </c>
      <c r="D20" s="63">
        <v>2.2000000000000002</v>
      </c>
      <c r="E20" s="63">
        <v>3.55</v>
      </c>
      <c r="F20" s="63">
        <v>3.24</v>
      </c>
      <c r="G20" s="151">
        <v>3.18</v>
      </c>
      <c r="H20" s="151" t="s">
        <v>324</v>
      </c>
    </row>
    <row r="21" spans="1:8" ht="15.75" thickBot="1" x14ac:dyDescent="0.3">
      <c r="A21" s="66" t="s">
        <v>326</v>
      </c>
      <c r="B21" s="63">
        <v>2.94</v>
      </c>
      <c r="C21" s="63">
        <v>3.02</v>
      </c>
      <c r="D21" s="63">
        <v>3.19</v>
      </c>
      <c r="E21" s="63">
        <v>3.17</v>
      </c>
      <c r="F21" s="63">
        <v>3.39</v>
      </c>
      <c r="G21" s="151">
        <v>3.23</v>
      </c>
      <c r="H21" s="151" t="s">
        <v>324</v>
      </c>
    </row>
    <row r="22" spans="1:8" ht="15.75" thickBot="1" x14ac:dyDescent="0.3">
      <c r="A22" s="66" t="s">
        <v>327</v>
      </c>
      <c r="B22" s="63">
        <v>3.08</v>
      </c>
      <c r="C22" s="63">
        <v>3</v>
      </c>
      <c r="D22" s="63">
        <v>3.01</v>
      </c>
      <c r="E22" s="63">
        <v>3.18</v>
      </c>
      <c r="F22" s="63">
        <v>3.18</v>
      </c>
      <c r="G22" s="151">
        <v>3.09</v>
      </c>
      <c r="H22" s="151" t="s">
        <v>324</v>
      </c>
    </row>
  </sheetData>
  <mergeCells count="19">
    <mergeCell ref="A12:H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H21">
    <cfRule type="cellIs" dxfId="54" priority="1" operator="lessThan">
      <formula>3</formula>
    </cfRule>
  </conditionalFormatting>
  <hyperlinks>
    <hyperlink ref="B1" location="Índex!A1" display="Torna a l'índex" xr:uid="{D2317D4D-E121-49CB-841E-D8AA6201D7EC}"/>
  </hyperlink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C48C4-A85B-40F9-B76E-34EF67CE5F47}">
  <dimension ref="A1:J61"/>
  <sheetViews>
    <sheetView tabSelected="1" topLeftCell="A19" workbookViewId="0">
      <selection activeCell="A34" sqref="A34:H34"/>
    </sheetView>
  </sheetViews>
  <sheetFormatPr defaultColWidth="11.42578125" defaultRowHeight="15" x14ac:dyDescent="0.25"/>
  <cols>
    <col min="1" max="1" width="23.5703125" customWidth="1"/>
    <col min="2" max="2" width="28.7109375" customWidth="1"/>
    <col min="4" max="4" width="15.7109375" customWidth="1"/>
    <col min="5" max="5" width="17"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8.5" customHeight="1" x14ac:dyDescent="0.25">
      <c r="B5" s="393" t="s">
        <v>266</v>
      </c>
      <c r="C5" s="394"/>
      <c r="D5" s="395" t="str">
        <f>Índex!A80</f>
        <v xml:space="preserve">PS06_Ind01. </v>
      </c>
      <c r="E5" s="391"/>
      <c r="F5" s="393" t="s">
        <v>267</v>
      </c>
      <c r="G5" s="394"/>
      <c r="H5" s="395" t="str">
        <f>Índex!B80</f>
        <v xml:space="preserve">Índex de participació en les enquestes d'assignatures </v>
      </c>
      <c r="I5" s="390"/>
      <c r="J5" s="391"/>
    </row>
    <row r="6" spans="1:10" x14ac:dyDescent="0.25">
      <c r="B6" s="393" t="s">
        <v>268</v>
      </c>
      <c r="C6" s="394"/>
      <c r="D6" s="396" t="str">
        <f>Índex!E80</f>
        <v>&gt; Mitjana de la UAB</v>
      </c>
      <c r="E6" s="397"/>
      <c r="F6" s="393" t="s">
        <v>269</v>
      </c>
      <c r="G6" s="394"/>
      <c r="H6" s="395" t="s">
        <v>270</v>
      </c>
      <c r="I6" s="390"/>
      <c r="J6" s="391"/>
    </row>
    <row r="7" spans="1:10" ht="20.25" customHeight="1" x14ac:dyDescent="0.25">
      <c r="B7" s="393" t="s">
        <v>271</v>
      </c>
      <c r="C7" s="394"/>
      <c r="D7" s="395" t="str">
        <f>Índex!C80</f>
        <v xml:space="preserve">Vicedegenat de Qualitat i Pla Estratègic </v>
      </c>
      <c r="E7" s="391"/>
      <c r="F7" s="393" t="s">
        <v>272</v>
      </c>
      <c r="G7" s="394"/>
      <c r="H7" s="395" t="str">
        <f>Índex!D80</f>
        <v>Gestió de qualitat</v>
      </c>
      <c r="I7" s="390"/>
      <c r="J7" s="391"/>
    </row>
    <row r="8" spans="1:10" ht="93.75" customHeight="1" x14ac:dyDescent="0.25">
      <c r="B8" s="393" t="s">
        <v>273</v>
      </c>
      <c r="C8" s="394"/>
      <c r="D8" s="395" t="str">
        <f>Índex!G80</f>
        <v>PS06. Satisfacció dels grups d'interès</v>
      </c>
      <c r="E8" s="391"/>
      <c r="F8" s="393" t="s">
        <v>274</v>
      </c>
      <c r="G8" s="394"/>
      <c r="H8" s="395" t="s">
        <v>390</v>
      </c>
      <c r="I8" s="390"/>
      <c r="J8" s="391"/>
    </row>
    <row r="9" spans="1:10" x14ac:dyDescent="0.25">
      <c r="B9" s="148"/>
    </row>
    <row r="11" spans="1:10" ht="15.75" thickBot="1" x14ac:dyDescent="0.3"/>
    <row r="12" spans="1:10" ht="15.75" thickBot="1" x14ac:dyDescent="0.3">
      <c r="A12" s="421" t="s">
        <v>594</v>
      </c>
      <c r="B12" s="422"/>
      <c r="C12" s="422"/>
      <c r="D12" s="422"/>
      <c r="E12" s="422"/>
      <c r="F12" s="422"/>
      <c r="G12" s="422"/>
      <c r="H12" s="423"/>
    </row>
    <row r="13" spans="1:10" ht="15.75" thickBot="1" x14ac:dyDescent="0.3">
      <c r="A13" s="1" t="s">
        <v>400</v>
      </c>
      <c r="B13" s="2" t="s">
        <v>323</v>
      </c>
      <c r="C13" s="2" t="s">
        <v>276</v>
      </c>
      <c r="D13" s="2" t="s">
        <v>277</v>
      </c>
      <c r="E13" s="2" t="s">
        <v>278</v>
      </c>
      <c r="F13" s="2" t="s">
        <v>279</v>
      </c>
      <c r="G13" s="3" t="s">
        <v>280</v>
      </c>
      <c r="H13" s="166" t="s">
        <v>281</v>
      </c>
    </row>
    <row r="14" spans="1:10" ht="15.75" thickBot="1" x14ac:dyDescent="0.3">
      <c r="A14" s="490" t="s">
        <v>595</v>
      </c>
      <c r="B14" s="43" t="s">
        <v>300</v>
      </c>
      <c r="C14" s="96">
        <v>0.30099999999999999</v>
      </c>
      <c r="D14" s="96">
        <v>0.41660000000000003</v>
      </c>
      <c r="E14" s="96">
        <v>0.2273</v>
      </c>
      <c r="F14" s="96">
        <v>0.29570000000000002</v>
      </c>
      <c r="G14" s="55">
        <v>0.27810000000000001</v>
      </c>
      <c r="H14" s="155">
        <v>0.3695</v>
      </c>
    </row>
    <row r="15" spans="1:10" ht="15.75" thickBot="1" x14ac:dyDescent="0.3">
      <c r="A15" s="496"/>
      <c r="B15" s="43" t="s">
        <v>301</v>
      </c>
      <c r="C15" s="96">
        <v>0.2505</v>
      </c>
      <c r="D15" s="96">
        <v>0.21360000000000001</v>
      </c>
      <c r="E15" s="96">
        <v>7.1599999999999997E-2</v>
      </c>
      <c r="F15" s="96">
        <v>0.24340000000000001</v>
      </c>
      <c r="G15" s="55">
        <v>0.16700000000000001</v>
      </c>
      <c r="H15" s="155">
        <v>0.21290000000000001</v>
      </c>
    </row>
    <row r="16" spans="1:10" ht="15.75" thickBot="1" x14ac:dyDescent="0.3">
      <c r="A16" s="496"/>
      <c r="B16" s="43" t="s">
        <v>302</v>
      </c>
      <c r="C16" s="96">
        <v>0.31740000000000002</v>
      </c>
      <c r="D16" s="96">
        <v>0.32450000000000001</v>
      </c>
      <c r="E16" s="96">
        <v>0.25</v>
      </c>
      <c r="F16" s="96">
        <v>0.31119999999999998</v>
      </c>
      <c r="G16" s="55">
        <v>0.41539999999999999</v>
      </c>
      <c r="H16" s="155">
        <v>0.4209</v>
      </c>
    </row>
    <row r="17" spans="1:8" ht="15.75" thickBot="1" x14ac:dyDescent="0.3">
      <c r="A17" s="496"/>
      <c r="B17" s="43" t="s">
        <v>303</v>
      </c>
      <c r="C17" s="96">
        <v>0.33910000000000001</v>
      </c>
      <c r="D17" s="96">
        <v>0.30680000000000002</v>
      </c>
      <c r="E17" s="96">
        <v>0.1026</v>
      </c>
      <c r="F17" s="96">
        <v>0.247</v>
      </c>
      <c r="G17" s="55">
        <v>0.23810000000000001</v>
      </c>
      <c r="H17" s="155">
        <v>0.28510000000000002</v>
      </c>
    </row>
    <row r="18" spans="1:8" ht="15.75" thickBot="1" x14ac:dyDescent="0.3">
      <c r="A18" s="496"/>
      <c r="B18" s="43" t="s">
        <v>325</v>
      </c>
      <c r="C18" s="96">
        <v>0.43830000000000002</v>
      </c>
      <c r="D18" s="96">
        <v>0.25469999999999998</v>
      </c>
      <c r="E18" s="96">
        <v>0.20569999999999999</v>
      </c>
      <c r="F18" s="96">
        <v>0.4511</v>
      </c>
      <c r="G18" s="55">
        <v>0.39589999999999997</v>
      </c>
      <c r="H18" s="155">
        <v>0.38840000000000002</v>
      </c>
    </row>
    <row r="19" spans="1:8" ht="15.75" thickBot="1" x14ac:dyDescent="0.3">
      <c r="A19" s="496"/>
      <c r="B19" s="43" t="s">
        <v>305</v>
      </c>
      <c r="C19" s="96">
        <v>0.38969999999999999</v>
      </c>
      <c r="D19" s="96">
        <v>0.3246</v>
      </c>
      <c r="E19" s="96">
        <v>0.2626</v>
      </c>
      <c r="F19" s="96">
        <v>0.39219999999999999</v>
      </c>
      <c r="G19" s="55">
        <v>0.37090000000000001</v>
      </c>
      <c r="H19" s="155">
        <v>0.36570000000000003</v>
      </c>
    </row>
    <row r="20" spans="1:8" ht="15.75" thickBot="1" x14ac:dyDescent="0.3">
      <c r="A20" s="496"/>
      <c r="B20" s="43" t="s">
        <v>306</v>
      </c>
      <c r="C20" s="96">
        <v>0.2402</v>
      </c>
      <c r="D20" s="96">
        <v>0.31459999999999999</v>
      </c>
      <c r="E20" s="96">
        <v>0.19919999999999999</v>
      </c>
      <c r="F20" s="96">
        <v>0.40400000000000003</v>
      </c>
      <c r="G20" s="55">
        <v>0.2823</v>
      </c>
      <c r="H20" s="155">
        <v>0.30530000000000002</v>
      </c>
    </row>
    <row r="21" spans="1:8" ht="15.75" thickBot="1" x14ac:dyDescent="0.3">
      <c r="A21" s="496"/>
      <c r="B21" s="43" t="s">
        <v>326</v>
      </c>
      <c r="C21" s="96">
        <v>0.31979999999999997</v>
      </c>
      <c r="D21" s="96">
        <v>0.31530000000000002</v>
      </c>
      <c r="E21" s="96">
        <v>0.18679999999999999</v>
      </c>
      <c r="F21" s="96">
        <v>0.32550000000000001</v>
      </c>
      <c r="G21" s="55">
        <v>0.30199999999999999</v>
      </c>
      <c r="H21" s="155">
        <v>0.3342</v>
      </c>
    </row>
    <row r="22" spans="1:8" ht="15.75" thickBot="1" x14ac:dyDescent="0.3">
      <c r="A22" s="497"/>
      <c r="B22" s="43" t="s">
        <v>327</v>
      </c>
      <c r="C22" s="96">
        <v>0.2591</v>
      </c>
      <c r="D22" s="96">
        <v>0.27600000000000002</v>
      </c>
      <c r="E22" s="96">
        <v>0.21740000000000001</v>
      </c>
      <c r="F22" s="96">
        <v>0.30180000000000001</v>
      </c>
      <c r="G22" s="55">
        <v>0.30549999999999999</v>
      </c>
      <c r="H22" s="155">
        <v>0.35499999999999998</v>
      </c>
    </row>
    <row r="23" spans="1:8" ht="15.75" thickBot="1" x14ac:dyDescent="0.3">
      <c r="A23" s="490" t="s">
        <v>542</v>
      </c>
      <c r="B23" s="43" t="s">
        <v>300</v>
      </c>
      <c r="C23" s="44" t="s">
        <v>324</v>
      </c>
      <c r="D23" s="96">
        <v>0.21609999999999999</v>
      </c>
      <c r="E23" s="96">
        <v>0.20069999999999999</v>
      </c>
      <c r="F23" s="96">
        <v>0.20230000000000001</v>
      </c>
      <c r="G23" s="55">
        <v>0.29010000000000002</v>
      </c>
      <c r="H23" s="155">
        <v>0.27289999999999998</v>
      </c>
    </row>
    <row r="24" spans="1:8" ht="15.75" thickBot="1" x14ac:dyDescent="0.3">
      <c r="A24" s="496"/>
      <c r="B24" s="43" t="s">
        <v>301</v>
      </c>
      <c r="C24" s="44" t="s">
        <v>324</v>
      </c>
      <c r="D24" s="96">
        <v>8.7599999999999997E-2</v>
      </c>
      <c r="E24" s="96">
        <v>9.9000000000000005E-2</v>
      </c>
      <c r="F24" s="96">
        <v>0.1163</v>
      </c>
      <c r="G24" s="55">
        <v>0.1792</v>
      </c>
      <c r="H24" s="155">
        <v>0.1812</v>
      </c>
    </row>
    <row r="25" spans="1:8" ht="15.75" thickBot="1" x14ac:dyDescent="0.3">
      <c r="A25" s="496"/>
      <c r="B25" s="43" t="s">
        <v>302</v>
      </c>
      <c r="C25" s="44" t="s">
        <v>324</v>
      </c>
      <c r="D25" s="96">
        <v>0.27379999999999999</v>
      </c>
      <c r="E25" s="96">
        <v>0.19009999999999999</v>
      </c>
      <c r="F25" s="96">
        <v>0.22620000000000001</v>
      </c>
      <c r="G25" s="55">
        <v>0.41739999999999999</v>
      </c>
      <c r="H25" s="155">
        <v>0.3468</v>
      </c>
    </row>
    <row r="26" spans="1:8" ht="15.75" thickBot="1" x14ac:dyDescent="0.3">
      <c r="A26" s="496"/>
      <c r="B26" s="43" t="s">
        <v>303</v>
      </c>
      <c r="C26" s="44" t="s">
        <v>324</v>
      </c>
      <c r="D26" s="96">
        <v>0.1575</v>
      </c>
      <c r="E26" s="96">
        <v>0.13059999999999999</v>
      </c>
      <c r="F26" s="96">
        <v>8.1600000000000006E-2</v>
      </c>
      <c r="G26" s="55">
        <v>0.15820000000000001</v>
      </c>
      <c r="H26" s="155">
        <v>0.1988</v>
      </c>
    </row>
    <row r="27" spans="1:8" ht="15.75" thickBot="1" x14ac:dyDescent="0.3">
      <c r="A27" s="496"/>
      <c r="B27" s="43" t="s">
        <v>325</v>
      </c>
      <c r="C27" s="44" t="s">
        <v>324</v>
      </c>
      <c r="D27" s="96">
        <v>0.2089</v>
      </c>
      <c r="E27" s="96">
        <v>0.2152</v>
      </c>
      <c r="F27" s="96">
        <v>0.20630000000000001</v>
      </c>
      <c r="G27" s="55">
        <v>0.28770000000000001</v>
      </c>
      <c r="H27" s="155">
        <v>0.30480000000000002</v>
      </c>
    </row>
    <row r="28" spans="1:8" ht="15.75" thickBot="1" x14ac:dyDescent="0.3">
      <c r="A28" s="496"/>
      <c r="B28" s="43" t="s">
        <v>305</v>
      </c>
      <c r="C28" s="44" t="s">
        <v>324</v>
      </c>
      <c r="D28" s="96">
        <v>0.10440000000000001</v>
      </c>
      <c r="E28" s="96">
        <v>0.15840000000000001</v>
      </c>
      <c r="F28" s="96">
        <v>0.22270000000000001</v>
      </c>
      <c r="G28" s="55">
        <v>0.25679999999999997</v>
      </c>
      <c r="H28" s="155">
        <v>0.35560000000000003</v>
      </c>
    </row>
    <row r="29" spans="1:8" ht="15.75" thickBot="1" x14ac:dyDescent="0.3">
      <c r="A29" s="496"/>
      <c r="B29" s="43" t="s">
        <v>306</v>
      </c>
      <c r="C29" s="44" t="s">
        <v>324</v>
      </c>
      <c r="D29" s="96">
        <v>0.1608</v>
      </c>
      <c r="E29" s="96">
        <v>0.25340000000000001</v>
      </c>
      <c r="F29" s="96">
        <v>0.38109999999999999</v>
      </c>
      <c r="G29" s="55">
        <v>0.25919999999999999</v>
      </c>
      <c r="H29" s="155">
        <v>0.34260000000000002</v>
      </c>
    </row>
    <row r="30" spans="1:8" ht="15.75" thickBot="1" x14ac:dyDescent="0.3">
      <c r="A30" s="496"/>
      <c r="B30" s="43" t="s">
        <v>326</v>
      </c>
      <c r="C30" s="44" t="s">
        <v>324</v>
      </c>
      <c r="D30" s="96">
        <v>0.1744</v>
      </c>
      <c r="E30" s="96">
        <v>0.1764</v>
      </c>
      <c r="F30" s="96">
        <v>0.19919999999999999</v>
      </c>
      <c r="G30" s="55">
        <v>0.2601</v>
      </c>
      <c r="H30" s="155">
        <v>0.28149999999999997</v>
      </c>
    </row>
    <row r="31" spans="1:8" ht="15.75" thickBot="1" x14ac:dyDescent="0.3">
      <c r="A31" s="497"/>
      <c r="B31" s="43" t="s">
        <v>327</v>
      </c>
      <c r="C31" s="44" t="s">
        <v>324</v>
      </c>
      <c r="D31" s="96">
        <v>0.2329</v>
      </c>
      <c r="E31" s="96">
        <v>0.22209999999999999</v>
      </c>
      <c r="F31" s="96">
        <v>0.24279999999999999</v>
      </c>
      <c r="G31" s="55">
        <v>0.25109999999999999</v>
      </c>
      <c r="H31" s="155">
        <v>0.2888</v>
      </c>
    </row>
    <row r="33" spans="1:8" ht="15.75" thickBot="1" x14ac:dyDescent="0.3"/>
    <row r="34" spans="1:8" ht="15.75" thickBot="1" x14ac:dyDescent="0.3">
      <c r="A34" s="527" t="s">
        <v>596</v>
      </c>
      <c r="B34" s="528"/>
      <c r="C34" s="528"/>
      <c r="D34" s="528"/>
      <c r="E34" s="528"/>
      <c r="F34" s="528"/>
      <c r="G34" s="528"/>
      <c r="H34" s="529"/>
    </row>
    <row r="35" spans="1:8" ht="15.75" thickBot="1" x14ac:dyDescent="0.3">
      <c r="A35" s="126" t="s">
        <v>400</v>
      </c>
      <c r="B35" s="126" t="s">
        <v>328</v>
      </c>
      <c r="C35" s="126" t="s">
        <v>276</v>
      </c>
      <c r="D35" s="126" t="s">
        <v>277</v>
      </c>
      <c r="E35" s="126" t="s">
        <v>278</v>
      </c>
      <c r="F35" s="126" t="s">
        <v>279</v>
      </c>
      <c r="G35" s="126" t="s">
        <v>280</v>
      </c>
      <c r="H35" s="167" t="s">
        <v>281</v>
      </c>
    </row>
    <row r="36" spans="1:8" ht="15.75" thickBot="1" x14ac:dyDescent="0.3">
      <c r="A36" s="524" t="s">
        <v>595</v>
      </c>
      <c r="B36" s="168" t="s">
        <v>329</v>
      </c>
      <c r="C36" s="169">
        <v>0.20830000000000001</v>
      </c>
      <c r="D36" s="169">
        <v>0.33329999999999999</v>
      </c>
      <c r="E36" s="169">
        <v>8.8900000000000007E-2</v>
      </c>
      <c r="F36" s="169">
        <v>3.39E-2</v>
      </c>
      <c r="G36" s="170">
        <v>6.8199999999999997E-2</v>
      </c>
      <c r="H36" s="171">
        <v>2.2200000000000001E-2</v>
      </c>
    </row>
    <row r="37" spans="1:8" ht="26.25" thickBot="1" x14ac:dyDescent="0.3">
      <c r="A37" s="525"/>
      <c r="B37" s="172" t="s">
        <v>539</v>
      </c>
      <c r="C37" s="169">
        <v>0.26090000000000002</v>
      </c>
      <c r="D37" s="169">
        <v>5.6800000000000003E-2</v>
      </c>
      <c r="E37" s="169">
        <v>8.1799999999999998E-2</v>
      </c>
      <c r="F37" s="169">
        <v>0.1724</v>
      </c>
      <c r="G37" s="170">
        <v>6.0299999999999999E-2</v>
      </c>
      <c r="H37" s="171">
        <v>0.1613</v>
      </c>
    </row>
    <row r="38" spans="1:8" ht="26.25" thickBot="1" x14ac:dyDescent="0.3">
      <c r="A38" s="525"/>
      <c r="B38" s="172" t="s">
        <v>540</v>
      </c>
      <c r="C38" s="169">
        <v>0.43240000000000001</v>
      </c>
      <c r="D38" s="169">
        <v>0.3256</v>
      </c>
      <c r="E38" s="169">
        <v>0.1111</v>
      </c>
      <c r="F38" s="169">
        <v>0.17499999999999999</v>
      </c>
      <c r="G38" s="170">
        <v>0.12820000000000001</v>
      </c>
      <c r="H38" s="171">
        <v>7.1400000000000005E-2</v>
      </c>
    </row>
    <row r="39" spans="1:8" ht="15.75" thickBot="1" x14ac:dyDescent="0.3">
      <c r="A39" s="525"/>
      <c r="B39" s="168" t="s">
        <v>332</v>
      </c>
      <c r="C39" s="173">
        <v>4.7600000000000003E-2</v>
      </c>
      <c r="D39" s="173">
        <v>0.2</v>
      </c>
      <c r="E39" s="173">
        <v>0.1389</v>
      </c>
      <c r="F39" s="173">
        <v>9.0899999999999995E-2</v>
      </c>
      <c r="G39" s="170">
        <v>27.74</v>
      </c>
      <c r="H39" s="171">
        <v>6.5199999999999994E-2</v>
      </c>
    </row>
    <row r="40" spans="1:8" ht="26.25" thickBot="1" x14ac:dyDescent="0.3">
      <c r="A40" s="525"/>
      <c r="B40" s="172" t="s">
        <v>597</v>
      </c>
      <c r="C40" s="169">
        <v>0.75</v>
      </c>
      <c r="D40" s="169">
        <v>0.54049999999999998</v>
      </c>
      <c r="E40" s="169">
        <v>7.4800000000000005E-2</v>
      </c>
      <c r="F40" s="169">
        <v>0.34</v>
      </c>
      <c r="G40" s="170">
        <v>0.13159999999999999</v>
      </c>
      <c r="H40" s="171">
        <v>8.3299999999999999E-2</v>
      </c>
    </row>
    <row r="41" spans="1:8" ht="26.25" thickBot="1" x14ac:dyDescent="0.3">
      <c r="A41" s="525"/>
      <c r="B41" s="172" t="s">
        <v>541</v>
      </c>
      <c r="C41" s="169" t="s">
        <v>324</v>
      </c>
      <c r="D41" s="169">
        <v>9.7000000000000003E-2</v>
      </c>
      <c r="E41" s="169">
        <v>2.9000000000000001E-2</v>
      </c>
      <c r="F41" s="169">
        <v>9.0200000000000002E-2</v>
      </c>
      <c r="G41" s="170" t="s">
        <v>324</v>
      </c>
      <c r="H41" s="171">
        <v>0</v>
      </c>
    </row>
    <row r="42" spans="1:8" ht="26.25" thickBot="1" x14ac:dyDescent="0.3">
      <c r="A42" s="525"/>
      <c r="B42" s="172" t="s">
        <v>598</v>
      </c>
      <c r="C42" s="169" t="s">
        <v>324</v>
      </c>
      <c r="D42" s="169">
        <v>0</v>
      </c>
      <c r="E42" s="169">
        <v>0</v>
      </c>
      <c r="F42" s="169">
        <v>0</v>
      </c>
      <c r="G42" s="170" t="s">
        <v>324</v>
      </c>
      <c r="H42" s="171">
        <v>0</v>
      </c>
    </row>
    <row r="43" spans="1:8" ht="26.25" thickBot="1" x14ac:dyDescent="0.3">
      <c r="A43" s="525"/>
      <c r="B43" s="172" t="s">
        <v>599</v>
      </c>
      <c r="C43" s="169" t="s">
        <v>324</v>
      </c>
      <c r="D43" s="169" t="s">
        <v>324</v>
      </c>
      <c r="E43" s="169" t="s">
        <v>324</v>
      </c>
      <c r="F43" s="169">
        <v>0</v>
      </c>
      <c r="G43" s="170">
        <v>0.16669999999999999</v>
      </c>
      <c r="H43" s="171">
        <v>0</v>
      </c>
    </row>
    <row r="44" spans="1:8" ht="15.75" thickBot="1" x14ac:dyDescent="0.3">
      <c r="A44" s="525"/>
      <c r="B44" s="168" t="s">
        <v>368</v>
      </c>
      <c r="C44" s="169">
        <v>7.8100000000000003E-2</v>
      </c>
      <c r="D44" s="169">
        <v>0.1391</v>
      </c>
      <c r="E44" s="169">
        <v>0.31059999999999999</v>
      </c>
      <c r="F44" s="169">
        <v>0</v>
      </c>
      <c r="G44" s="170" t="s">
        <v>324</v>
      </c>
      <c r="H44" s="171">
        <v>6.0600000000000001E-2</v>
      </c>
    </row>
    <row r="45" spans="1:8" ht="15.75" thickBot="1" x14ac:dyDescent="0.3">
      <c r="A45" s="525"/>
      <c r="B45" s="168" t="s">
        <v>337</v>
      </c>
      <c r="C45" s="169">
        <v>0.12</v>
      </c>
      <c r="D45" s="169">
        <v>0.08</v>
      </c>
      <c r="E45" s="169">
        <v>7.1400000000000005E-2</v>
      </c>
      <c r="F45" s="169">
        <v>0</v>
      </c>
      <c r="G45" s="170">
        <v>6.1199999999999997E-2</v>
      </c>
      <c r="H45" s="171">
        <v>2.6700000000000002E-2</v>
      </c>
    </row>
    <row r="46" spans="1:8" ht="15.75" thickBot="1" x14ac:dyDescent="0.3">
      <c r="A46" s="525"/>
      <c r="B46" s="168" t="s">
        <v>338</v>
      </c>
      <c r="C46" s="169">
        <v>0.3871</v>
      </c>
      <c r="D46" s="169">
        <v>0.1532</v>
      </c>
      <c r="E46" s="169">
        <v>4.3499999999999997E-2</v>
      </c>
      <c r="F46" s="169">
        <v>0.25419999999999998</v>
      </c>
      <c r="G46" s="170">
        <v>0.19439999999999999</v>
      </c>
      <c r="H46" s="171">
        <v>0.2984</v>
      </c>
    </row>
    <row r="47" spans="1:8" ht="15.75" thickBot="1" x14ac:dyDescent="0.3">
      <c r="A47" s="525"/>
      <c r="B47" s="168" t="s">
        <v>546</v>
      </c>
      <c r="C47" s="169">
        <v>0.36049999999999999</v>
      </c>
      <c r="D47" s="169">
        <v>0.17449999999999999</v>
      </c>
      <c r="E47" s="169">
        <v>8.8999999999999996E-2</v>
      </c>
      <c r="F47" s="169">
        <v>0.1174</v>
      </c>
      <c r="G47" s="170">
        <v>7.9299999999999995E-2</v>
      </c>
      <c r="H47" s="171">
        <v>8.2000000000000003E-2</v>
      </c>
    </row>
    <row r="48" spans="1:8" ht="15.75" thickBot="1" x14ac:dyDescent="0.3">
      <c r="A48" s="526"/>
      <c r="B48" s="168" t="s">
        <v>547</v>
      </c>
      <c r="C48" s="169">
        <v>0.30009999999999998</v>
      </c>
      <c r="D48" s="169">
        <v>0.20649999999999999</v>
      </c>
      <c r="E48" s="169">
        <v>0.23200000000000001</v>
      </c>
      <c r="F48" s="169">
        <v>0.32169999999999999</v>
      </c>
      <c r="G48" s="170">
        <v>0.30080000000000001</v>
      </c>
      <c r="H48" s="171">
        <v>0.3009</v>
      </c>
    </row>
    <row r="49" spans="1:8" ht="15.75" thickBot="1" x14ac:dyDescent="0.3">
      <c r="A49" s="524" t="s">
        <v>542</v>
      </c>
      <c r="B49" s="168" t="s">
        <v>329</v>
      </c>
      <c r="C49" s="169" t="s">
        <v>324</v>
      </c>
      <c r="D49" s="169" t="s">
        <v>324</v>
      </c>
      <c r="E49" s="169">
        <v>0</v>
      </c>
      <c r="F49" s="169">
        <v>0</v>
      </c>
      <c r="G49" s="170" t="s">
        <v>324</v>
      </c>
      <c r="H49" s="171" t="s">
        <v>324</v>
      </c>
    </row>
    <row r="50" spans="1:8" ht="26.25" thickBot="1" x14ac:dyDescent="0.3">
      <c r="A50" s="525"/>
      <c r="B50" s="172" t="s">
        <v>539</v>
      </c>
      <c r="C50" s="169" t="s">
        <v>324</v>
      </c>
      <c r="D50" s="169" t="s">
        <v>324</v>
      </c>
      <c r="E50" s="169">
        <v>0</v>
      </c>
      <c r="F50" s="169">
        <v>0</v>
      </c>
      <c r="G50" s="170">
        <v>8.3299999999999999E-2</v>
      </c>
      <c r="H50" s="171">
        <v>0</v>
      </c>
    </row>
    <row r="51" spans="1:8" ht="26.25" thickBot="1" x14ac:dyDescent="0.3">
      <c r="A51" s="525"/>
      <c r="B51" s="172" t="s">
        <v>540</v>
      </c>
      <c r="C51" s="169" t="s">
        <v>324</v>
      </c>
      <c r="D51" s="169" t="s">
        <v>324</v>
      </c>
      <c r="E51" s="169">
        <v>6.54E-2</v>
      </c>
      <c r="F51" s="169">
        <v>0.23580000000000001</v>
      </c>
      <c r="G51" s="170">
        <v>0.2177</v>
      </c>
      <c r="H51" s="171">
        <v>0.48449999999999999</v>
      </c>
    </row>
    <row r="52" spans="1:8" ht="15.75" thickBot="1" x14ac:dyDescent="0.3">
      <c r="A52" s="525"/>
      <c r="B52" s="168" t="s">
        <v>332</v>
      </c>
      <c r="C52" s="169" t="s">
        <v>324</v>
      </c>
      <c r="D52" s="169" t="s">
        <v>324</v>
      </c>
      <c r="E52" s="169">
        <v>5.1299999999999998E-2</v>
      </c>
      <c r="F52" s="169">
        <v>0</v>
      </c>
      <c r="G52" s="170" t="s">
        <v>324</v>
      </c>
      <c r="H52" s="171">
        <v>4.3499999999999997E-2</v>
      </c>
    </row>
    <row r="53" spans="1:8" ht="26.25" thickBot="1" x14ac:dyDescent="0.3">
      <c r="A53" s="525"/>
      <c r="B53" s="172" t="s">
        <v>597</v>
      </c>
      <c r="C53" s="169" t="s">
        <v>324</v>
      </c>
      <c r="D53" s="169" t="s">
        <v>324</v>
      </c>
      <c r="E53" s="169">
        <v>0</v>
      </c>
      <c r="F53" s="169">
        <v>0</v>
      </c>
      <c r="G53" s="170" t="s">
        <v>324</v>
      </c>
      <c r="H53" s="171">
        <v>9.5200000000000007E-2</v>
      </c>
    </row>
    <row r="54" spans="1:8" ht="26.25" thickBot="1" x14ac:dyDescent="0.3">
      <c r="A54" s="525"/>
      <c r="B54" s="172" t="s">
        <v>541</v>
      </c>
      <c r="C54" s="169" t="s">
        <v>324</v>
      </c>
      <c r="D54" s="169" t="s">
        <v>324</v>
      </c>
      <c r="E54" s="169">
        <v>0</v>
      </c>
      <c r="F54" s="169">
        <v>0</v>
      </c>
      <c r="G54" s="170" t="s">
        <v>324</v>
      </c>
      <c r="H54" s="171" t="s">
        <v>324</v>
      </c>
    </row>
    <row r="55" spans="1:8" ht="26.25" thickBot="1" x14ac:dyDescent="0.3">
      <c r="A55" s="525"/>
      <c r="B55" s="172" t="s">
        <v>598</v>
      </c>
      <c r="C55" s="169" t="s">
        <v>324</v>
      </c>
      <c r="D55" s="169" t="s">
        <v>324</v>
      </c>
      <c r="E55" s="169" t="s">
        <v>324</v>
      </c>
      <c r="F55" s="169" t="s">
        <v>324</v>
      </c>
      <c r="G55" s="170" t="s">
        <v>324</v>
      </c>
      <c r="H55" s="171">
        <v>0</v>
      </c>
    </row>
    <row r="56" spans="1:8" ht="26.25" thickBot="1" x14ac:dyDescent="0.3">
      <c r="A56" s="525"/>
      <c r="B56" s="172" t="s">
        <v>599</v>
      </c>
      <c r="C56" s="169" t="s">
        <v>324</v>
      </c>
      <c r="D56" s="169" t="s">
        <v>324</v>
      </c>
      <c r="E56" s="169" t="s">
        <v>324</v>
      </c>
      <c r="F56" s="169">
        <v>0</v>
      </c>
      <c r="G56" s="170" t="s">
        <v>324</v>
      </c>
      <c r="H56" s="171">
        <v>0</v>
      </c>
    </row>
    <row r="57" spans="1:8" ht="15.75" thickBot="1" x14ac:dyDescent="0.3">
      <c r="A57" s="525"/>
      <c r="B57" s="168" t="s">
        <v>368</v>
      </c>
      <c r="C57" s="169" t="s">
        <v>324</v>
      </c>
      <c r="D57" s="169" t="s">
        <v>324</v>
      </c>
      <c r="E57" s="169">
        <v>0</v>
      </c>
      <c r="F57" s="169">
        <v>0</v>
      </c>
      <c r="G57" s="170" t="s">
        <v>324</v>
      </c>
      <c r="H57" s="171" t="s">
        <v>324</v>
      </c>
    </row>
    <row r="58" spans="1:8" ht="15.75" thickBot="1" x14ac:dyDescent="0.3">
      <c r="A58" s="525"/>
      <c r="B58" s="168" t="s">
        <v>337</v>
      </c>
      <c r="C58" s="169" t="s">
        <v>324</v>
      </c>
      <c r="D58" s="169" t="s">
        <v>324</v>
      </c>
      <c r="E58" s="169">
        <v>0.1429</v>
      </c>
      <c r="F58" s="169">
        <v>0</v>
      </c>
      <c r="G58" s="170" t="s">
        <v>324</v>
      </c>
      <c r="H58" s="171">
        <v>0.72</v>
      </c>
    </row>
    <row r="59" spans="1:8" ht="15.75" thickBot="1" x14ac:dyDescent="0.3">
      <c r="A59" s="525"/>
      <c r="B59" s="168" t="s">
        <v>338</v>
      </c>
      <c r="C59" s="169" t="s">
        <v>324</v>
      </c>
      <c r="D59" s="169" t="s">
        <v>324</v>
      </c>
      <c r="E59" s="169">
        <v>1.15E-2</v>
      </c>
      <c r="F59" s="169">
        <v>1.32E-2</v>
      </c>
      <c r="G59" s="170" t="s">
        <v>324</v>
      </c>
      <c r="H59" s="171">
        <v>5.8000000000000003E-2</v>
      </c>
    </row>
    <row r="60" spans="1:8" ht="15.75" thickBot="1" x14ac:dyDescent="0.3">
      <c r="A60" s="525"/>
      <c r="B60" s="168" t="s">
        <v>546</v>
      </c>
      <c r="C60" s="169" t="s">
        <v>324</v>
      </c>
      <c r="D60" s="169" t="s">
        <v>324</v>
      </c>
      <c r="E60" s="169">
        <v>4.2099999999999999E-2</v>
      </c>
      <c r="F60" s="169">
        <v>7.8399999999999997E-2</v>
      </c>
      <c r="G60" s="170">
        <v>9.3899999999999997E-2</v>
      </c>
      <c r="H60" s="171">
        <v>0.28689999999999999</v>
      </c>
    </row>
    <row r="61" spans="1:8" ht="15.75" thickBot="1" x14ac:dyDescent="0.3">
      <c r="A61" s="526"/>
      <c r="B61" s="168" t="s">
        <v>547</v>
      </c>
      <c r="C61" s="169" t="s">
        <v>324</v>
      </c>
      <c r="D61" s="169" t="s">
        <v>324</v>
      </c>
      <c r="E61" s="169">
        <v>0.16669999999999999</v>
      </c>
      <c r="F61" s="169">
        <v>0.1794</v>
      </c>
      <c r="G61" s="170">
        <v>0.23080000000000001</v>
      </c>
      <c r="H61" s="171">
        <v>0.25269999999999998</v>
      </c>
    </row>
  </sheetData>
  <mergeCells count="24">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A49:A61"/>
    <mergeCell ref="A34:H34"/>
    <mergeCell ref="A14:A22"/>
    <mergeCell ref="A23:A31"/>
    <mergeCell ref="A12:H12"/>
    <mergeCell ref="A36:A48"/>
  </mergeCells>
  <phoneticPr fontId="15" type="noConversion"/>
  <conditionalFormatting sqref="C14:C21">
    <cfRule type="cellIs" dxfId="53" priority="24" operator="lessThan">
      <formula>$C$22</formula>
    </cfRule>
  </conditionalFormatting>
  <conditionalFormatting sqref="C23:C30">
    <cfRule type="cellIs" dxfId="52" priority="18" operator="lessThan">
      <formula>$C$31</formula>
    </cfRule>
  </conditionalFormatting>
  <conditionalFormatting sqref="C36:C47">
    <cfRule type="cellIs" dxfId="51" priority="12" operator="lessThan">
      <formula>$C$48</formula>
    </cfRule>
  </conditionalFormatting>
  <conditionalFormatting sqref="C49:C60">
    <cfRule type="cellIs" dxfId="50" priority="6" operator="lessThan">
      <formula>$C$61</formula>
    </cfRule>
  </conditionalFormatting>
  <conditionalFormatting sqref="D14:D21">
    <cfRule type="cellIs" dxfId="49" priority="23" operator="lessThan">
      <formula>$D$22</formula>
    </cfRule>
  </conditionalFormatting>
  <conditionalFormatting sqref="D23:D30">
    <cfRule type="cellIs" dxfId="48" priority="17" operator="lessThan">
      <formula>$D$31</formula>
    </cfRule>
  </conditionalFormatting>
  <conditionalFormatting sqref="D36:D47">
    <cfRule type="cellIs" dxfId="47" priority="11" operator="lessThan">
      <formula>$D$48</formula>
    </cfRule>
  </conditionalFormatting>
  <conditionalFormatting sqref="D49:D60">
    <cfRule type="cellIs" dxfId="46" priority="5" operator="lessThan">
      <formula>$D$61</formula>
    </cfRule>
  </conditionalFormatting>
  <conditionalFormatting sqref="E14:E21">
    <cfRule type="cellIs" dxfId="45" priority="22" operator="lessThan">
      <formula>$E$22</formula>
    </cfRule>
  </conditionalFormatting>
  <conditionalFormatting sqref="E23:E30">
    <cfRule type="cellIs" dxfId="44" priority="16" operator="lessThan">
      <formula>$E$31</formula>
    </cfRule>
  </conditionalFormatting>
  <conditionalFormatting sqref="E36:E47">
    <cfRule type="cellIs" dxfId="43" priority="10" operator="lessThan">
      <formula>$E$48</formula>
    </cfRule>
  </conditionalFormatting>
  <conditionalFormatting sqref="E49:E60">
    <cfRule type="cellIs" dxfId="42" priority="4" operator="lessThan">
      <formula>$E$61</formula>
    </cfRule>
  </conditionalFormatting>
  <conditionalFormatting sqref="F14:F21">
    <cfRule type="cellIs" dxfId="41" priority="21" operator="lessThan">
      <formula>$F$22</formula>
    </cfRule>
  </conditionalFormatting>
  <conditionalFormatting sqref="F23:F30">
    <cfRule type="cellIs" dxfId="40" priority="15" operator="lessThan">
      <formula>$F$31</formula>
    </cfRule>
  </conditionalFormatting>
  <conditionalFormatting sqref="F36:F47">
    <cfRule type="cellIs" dxfId="39" priority="9" operator="lessThan">
      <formula>$F$48</formula>
    </cfRule>
  </conditionalFormatting>
  <conditionalFormatting sqref="F49:F60">
    <cfRule type="cellIs" dxfId="38" priority="3" operator="lessThan">
      <formula>$F$61</formula>
    </cfRule>
  </conditionalFormatting>
  <conditionalFormatting sqref="G14:G21">
    <cfRule type="cellIs" dxfId="37" priority="20" operator="lessThan">
      <formula>$G$22</formula>
    </cfRule>
  </conditionalFormatting>
  <conditionalFormatting sqref="G23:G30">
    <cfRule type="cellIs" dxfId="36" priority="14" operator="lessThan">
      <formula>$G$31</formula>
    </cfRule>
  </conditionalFormatting>
  <conditionalFormatting sqref="G36:G47">
    <cfRule type="cellIs" dxfId="35" priority="8" operator="lessThan">
      <formula>$G$48</formula>
    </cfRule>
  </conditionalFormatting>
  <conditionalFormatting sqref="G49:G60">
    <cfRule type="cellIs" dxfId="34" priority="2" operator="lessThan">
      <formula>$G$61</formula>
    </cfRule>
  </conditionalFormatting>
  <conditionalFormatting sqref="H14:H21">
    <cfRule type="cellIs" dxfId="33" priority="19" operator="lessThan">
      <formula>$H$22</formula>
    </cfRule>
  </conditionalFormatting>
  <conditionalFormatting sqref="H23:H30">
    <cfRule type="cellIs" dxfId="32" priority="13" operator="lessThan">
      <formula>$H$31</formula>
    </cfRule>
  </conditionalFormatting>
  <conditionalFormatting sqref="H36:H47">
    <cfRule type="cellIs" dxfId="31" priority="7" operator="lessThan">
      <formula>$H$48</formula>
    </cfRule>
  </conditionalFormatting>
  <conditionalFormatting sqref="H49:H60">
    <cfRule type="cellIs" dxfId="30" priority="1" operator="lessThan">
      <formula>$H$61</formula>
    </cfRule>
  </conditionalFormatting>
  <hyperlinks>
    <hyperlink ref="B1" location="Índex!A1" display="Torna a l'índex" xr:uid="{C41E048C-9528-4399-801B-707E8822531D}"/>
  </hyperlink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25415-21CA-4AC0-9004-EA69AD432324}">
  <dimension ref="A1:J38"/>
  <sheetViews>
    <sheetView workbookViewId="0">
      <selection activeCell="H11" sqref="A11:H11"/>
    </sheetView>
  </sheetViews>
  <sheetFormatPr defaultColWidth="11.42578125" defaultRowHeight="15" x14ac:dyDescent="0.25"/>
  <cols>
    <col min="1" max="1" width="35.7109375" customWidth="1"/>
    <col min="3" max="3" width="14.140625" customWidth="1"/>
    <col min="4" max="4" width="15.7109375" customWidth="1"/>
    <col min="5" max="5" width="17.425781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6.25" customHeight="1" x14ac:dyDescent="0.25">
      <c r="B5" s="393" t="s">
        <v>266</v>
      </c>
      <c r="C5" s="394"/>
      <c r="D5" s="395" t="str">
        <f>Índex!A81</f>
        <v xml:space="preserve">PS06_Ind02. </v>
      </c>
      <c r="E5" s="391"/>
      <c r="F5" s="393" t="s">
        <v>267</v>
      </c>
      <c r="G5" s="394"/>
      <c r="H5" s="395" t="str">
        <f>Índex!B81</f>
        <v>Índex de participació en les enquestes de persones recent titulades</v>
      </c>
      <c r="I5" s="390"/>
      <c r="J5" s="391"/>
    </row>
    <row r="6" spans="1:10" x14ac:dyDescent="0.25">
      <c r="B6" s="393" t="s">
        <v>268</v>
      </c>
      <c r="C6" s="394"/>
      <c r="D6" s="396" t="str">
        <f>Índex!E81</f>
        <v>&gt; Mitjana de la UAB</v>
      </c>
      <c r="E6" s="397"/>
      <c r="F6" s="393" t="s">
        <v>269</v>
      </c>
      <c r="G6" s="394"/>
      <c r="H6" s="395" t="s">
        <v>270</v>
      </c>
      <c r="I6" s="390"/>
      <c r="J6" s="391"/>
    </row>
    <row r="7" spans="1:10" ht="15.75" customHeight="1" x14ac:dyDescent="0.25">
      <c r="B7" s="393" t="s">
        <v>271</v>
      </c>
      <c r="C7" s="394"/>
      <c r="D7" s="395" t="str">
        <f>Índex!C81</f>
        <v xml:space="preserve">Vicedegenat de Qualitat i Pla Estratègic </v>
      </c>
      <c r="E7" s="391"/>
      <c r="F7" s="393" t="s">
        <v>272</v>
      </c>
      <c r="G7" s="394"/>
      <c r="H7" s="395" t="str">
        <f>Índex!D81</f>
        <v>Gestió de qualitat</v>
      </c>
      <c r="I7" s="390"/>
      <c r="J7" s="391"/>
    </row>
    <row r="8" spans="1:10" ht="76.5" customHeight="1" x14ac:dyDescent="0.25">
      <c r="B8" s="393" t="s">
        <v>273</v>
      </c>
      <c r="C8" s="394"/>
      <c r="D8" s="395" t="str">
        <f>Índex!G81</f>
        <v>PS06. Satisfacció dels grups d'interès</v>
      </c>
      <c r="E8" s="391"/>
      <c r="F8" s="393" t="s">
        <v>274</v>
      </c>
      <c r="G8" s="394"/>
      <c r="H8" s="395" t="s">
        <v>321</v>
      </c>
      <c r="I8" s="390"/>
      <c r="J8" s="391"/>
    </row>
    <row r="9" spans="1:10" x14ac:dyDescent="0.25">
      <c r="B9" s="148"/>
    </row>
    <row r="11" spans="1:10" ht="15.75" thickBot="1" x14ac:dyDescent="0.3"/>
    <row r="12" spans="1:10" ht="15.75" thickBot="1" x14ac:dyDescent="0.3">
      <c r="A12" s="421" t="s">
        <v>600</v>
      </c>
      <c r="B12" s="422"/>
      <c r="C12" s="422"/>
      <c r="D12" s="422"/>
      <c r="E12" s="422"/>
      <c r="F12" s="422"/>
      <c r="G12" s="422"/>
      <c r="H12" s="423"/>
    </row>
    <row r="13" spans="1:10" ht="15.75" thickBot="1" x14ac:dyDescent="0.3">
      <c r="A13" s="90" t="s">
        <v>370</v>
      </c>
      <c r="B13" s="68" t="s">
        <v>317</v>
      </c>
      <c r="C13" s="68" t="s">
        <v>318</v>
      </c>
      <c r="D13" s="68" t="s">
        <v>276</v>
      </c>
      <c r="E13" s="68" t="s">
        <v>278</v>
      </c>
      <c r="F13" s="68" t="s">
        <v>279</v>
      </c>
      <c r="G13" s="69" t="s">
        <v>280</v>
      </c>
      <c r="H13" s="69" t="s">
        <v>281</v>
      </c>
    </row>
    <row r="14" spans="1:10" ht="15.75" thickBot="1" x14ac:dyDescent="0.3">
      <c r="A14" s="52" t="s">
        <v>300</v>
      </c>
      <c r="B14" s="127">
        <v>0.17460000000000001</v>
      </c>
      <c r="C14" s="127">
        <v>0.1724</v>
      </c>
      <c r="D14" s="127">
        <v>0.21429999999999999</v>
      </c>
      <c r="E14" s="127">
        <v>0.25319999999999998</v>
      </c>
      <c r="F14" s="127">
        <v>0.3</v>
      </c>
      <c r="G14" s="155">
        <v>0.14860000000000001</v>
      </c>
      <c r="H14" s="155" t="s">
        <v>324</v>
      </c>
    </row>
    <row r="15" spans="1:10" ht="15.75" thickBot="1" x14ac:dyDescent="0.3">
      <c r="A15" s="52" t="s">
        <v>301</v>
      </c>
      <c r="B15" s="127">
        <v>0.16980000000000001</v>
      </c>
      <c r="C15" s="127">
        <v>0.1014</v>
      </c>
      <c r="D15" s="127">
        <v>0.55930000000000002</v>
      </c>
      <c r="E15" s="127">
        <v>0.41539999999999999</v>
      </c>
      <c r="F15" s="127">
        <v>0.29409999999999997</v>
      </c>
      <c r="G15" s="155">
        <v>0.32690000000000002</v>
      </c>
      <c r="H15" s="155" t="s">
        <v>324</v>
      </c>
    </row>
    <row r="16" spans="1:10" ht="15.75" thickBot="1" x14ac:dyDescent="0.3">
      <c r="A16" s="52" t="s">
        <v>302</v>
      </c>
      <c r="B16" s="127">
        <v>0.2414</v>
      </c>
      <c r="C16" s="127">
        <v>0.20369999999999999</v>
      </c>
      <c r="D16" s="127">
        <v>0</v>
      </c>
      <c r="E16" s="127">
        <v>0.34920000000000001</v>
      </c>
      <c r="F16" s="127">
        <v>0.26</v>
      </c>
      <c r="G16" s="155">
        <v>0.31369999999999998</v>
      </c>
      <c r="H16" s="155" t="s">
        <v>324</v>
      </c>
    </row>
    <row r="17" spans="1:8" ht="15.75" thickBot="1" x14ac:dyDescent="0.3">
      <c r="A17" s="52" t="s">
        <v>303</v>
      </c>
      <c r="B17" s="127">
        <v>0.1857</v>
      </c>
      <c r="C17" s="127">
        <v>0.24</v>
      </c>
      <c r="D17" s="127">
        <v>0.14929999999999999</v>
      </c>
      <c r="E17" s="127">
        <v>0.37330000000000002</v>
      </c>
      <c r="F17" s="127">
        <v>0.371</v>
      </c>
      <c r="G17" s="155">
        <v>0.30769999999999997</v>
      </c>
      <c r="H17" s="155" t="s">
        <v>324</v>
      </c>
    </row>
    <row r="18" spans="1:8" ht="15.75" thickBot="1" x14ac:dyDescent="0.3">
      <c r="A18" s="52" t="s">
        <v>325</v>
      </c>
      <c r="B18" s="127">
        <v>0.5</v>
      </c>
      <c r="C18" s="127">
        <v>0.26829999999999998</v>
      </c>
      <c r="D18" s="127">
        <v>0.1333</v>
      </c>
      <c r="E18" s="127">
        <v>0.42859999999999998</v>
      </c>
      <c r="F18" s="127">
        <v>0.41670000000000001</v>
      </c>
      <c r="G18" s="155">
        <v>0.37740000000000001</v>
      </c>
      <c r="H18" s="155" t="s">
        <v>324</v>
      </c>
    </row>
    <row r="19" spans="1:8" ht="15.75" thickBot="1" x14ac:dyDescent="0.3">
      <c r="A19" s="52" t="s">
        <v>305</v>
      </c>
      <c r="B19" s="127">
        <v>0.1429</v>
      </c>
      <c r="C19" s="127">
        <v>0.1923</v>
      </c>
      <c r="D19" s="127">
        <v>0.2</v>
      </c>
      <c r="E19" s="127">
        <v>0.43640000000000001</v>
      </c>
      <c r="F19" s="127">
        <v>0.3</v>
      </c>
      <c r="G19" s="155">
        <v>0.36</v>
      </c>
      <c r="H19" s="155" t="s">
        <v>324</v>
      </c>
    </row>
    <row r="20" spans="1:8" ht="15.75" thickBot="1" x14ac:dyDescent="0.3">
      <c r="A20" s="52" t="s">
        <v>306</v>
      </c>
      <c r="B20" s="127">
        <v>0.1731</v>
      </c>
      <c r="C20" s="127">
        <v>0.21149999999999999</v>
      </c>
      <c r="D20" s="127">
        <v>8.77E-2</v>
      </c>
      <c r="E20" s="127">
        <v>0.4773</v>
      </c>
      <c r="F20" s="127">
        <v>0.37880000000000003</v>
      </c>
      <c r="G20" s="155">
        <v>0.2031</v>
      </c>
      <c r="H20" s="155" t="s">
        <v>324</v>
      </c>
    </row>
    <row r="21" spans="1:8" ht="15.75" thickBot="1" x14ac:dyDescent="0.3">
      <c r="A21" s="52" t="s">
        <v>326</v>
      </c>
      <c r="B21" s="127">
        <v>0.2228</v>
      </c>
      <c r="C21" s="127">
        <v>0.193</v>
      </c>
      <c r="D21" s="127">
        <v>0.19289999999999999</v>
      </c>
      <c r="E21" s="127">
        <v>0.37990000000000002</v>
      </c>
      <c r="F21" s="127">
        <v>0.33329999999999999</v>
      </c>
      <c r="G21" s="155">
        <v>0.28199999999999997</v>
      </c>
      <c r="H21" s="155" t="s">
        <v>324</v>
      </c>
    </row>
    <row r="22" spans="1:8" ht="15.75" thickBot="1" x14ac:dyDescent="0.3">
      <c r="A22" s="52" t="s">
        <v>327</v>
      </c>
      <c r="B22" s="127">
        <v>0.18870000000000001</v>
      </c>
      <c r="C22" s="127">
        <v>0.17860000000000001</v>
      </c>
      <c r="D22" s="127">
        <v>0.17810000000000001</v>
      </c>
      <c r="E22" s="127">
        <v>0.2913</v>
      </c>
      <c r="F22" s="127">
        <v>0.26369999999999999</v>
      </c>
      <c r="G22" s="155">
        <v>0.16980000000000001</v>
      </c>
      <c r="H22" s="155" t="s">
        <v>324</v>
      </c>
    </row>
    <row r="24" spans="1:8" ht="15.75" thickBot="1" x14ac:dyDescent="0.3"/>
    <row r="25" spans="1:8" ht="15.75" thickBot="1" x14ac:dyDescent="0.3">
      <c r="A25" s="421" t="s">
        <v>601</v>
      </c>
      <c r="B25" s="422"/>
      <c r="C25" s="422"/>
      <c r="D25" s="422"/>
      <c r="E25" s="422"/>
      <c r="F25" s="422"/>
      <c r="G25" s="423"/>
    </row>
    <row r="26" spans="1:8" ht="15.75" thickBot="1" x14ac:dyDescent="0.3">
      <c r="A26" s="1" t="s">
        <v>428</v>
      </c>
      <c r="B26" s="2" t="s">
        <v>317</v>
      </c>
      <c r="C26" s="2" t="s">
        <v>318</v>
      </c>
      <c r="D26" s="2" t="s">
        <v>276</v>
      </c>
      <c r="E26" s="2" t="s">
        <v>278</v>
      </c>
      <c r="F26" s="2" t="s">
        <v>279</v>
      </c>
      <c r="G26" s="3" t="s">
        <v>280</v>
      </c>
    </row>
    <row r="27" spans="1:8" ht="15.75" thickBot="1" x14ac:dyDescent="0.3">
      <c r="A27" s="52" t="s">
        <v>329</v>
      </c>
      <c r="B27" s="127">
        <v>3.4500000000000003E-2</v>
      </c>
      <c r="C27" s="127">
        <v>0.35709999999999997</v>
      </c>
      <c r="D27" s="127">
        <v>0.31030000000000002</v>
      </c>
      <c r="E27" s="127">
        <v>0.43330000000000002</v>
      </c>
      <c r="F27" s="156">
        <v>0.33329999999999999</v>
      </c>
      <c r="G27" s="155" t="s">
        <v>324</v>
      </c>
    </row>
    <row r="28" spans="1:8" ht="27.75" thickBot="1" x14ac:dyDescent="0.3">
      <c r="A28" s="66" t="s">
        <v>539</v>
      </c>
      <c r="B28" s="127">
        <v>9.0899999999999995E-2</v>
      </c>
      <c r="C28" s="127">
        <v>5.2600000000000001E-2</v>
      </c>
      <c r="D28" s="127">
        <v>0.1</v>
      </c>
      <c r="E28" s="127">
        <v>0.34620000000000001</v>
      </c>
      <c r="F28" s="156">
        <v>0.31580000000000003</v>
      </c>
      <c r="G28" s="155" t="s">
        <v>324</v>
      </c>
    </row>
    <row r="29" spans="1:8" ht="30" customHeight="1" thickBot="1" x14ac:dyDescent="0.3">
      <c r="A29" s="66" t="s">
        <v>331</v>
      </c>
      <c r="B29" s="127">
        <v>0.1429</v>
      </c>
      <c r="C29" s="127">
        <v>0.1351</v>
      </c>
      <c r="D29" s="127">
        <v>0.1081</v>
      </c>
      <c r="E29" s="127">
        <v>0.3659</v>
      </c>
      <c r="F29" s="156">
        <v>0.28570000000000001</v>
      </c>
      <c r="G29" s="155" t="s">
        <v>324</v>
      </c>
    </row>
    <row r="30" spans="1:8" ht="15.75" thickBot="1" x14ac:dyDescent="0.3">
      <c r="A30" s="52" t="s">
        <v>332</v>
      </c>
      <c r="B30" s="127">
        <v>0.16</v>
      </c>
      <c r="C30" s="127">
        <v>9.5200000000000007E-2</v>
      </c>
      <c r="D30" s="127">
        <v>0</v>
      </c>
      <c r="E30" s="127">
        <v>0.52629999999999999</v>
      </c>
      <c r="F30" s="156">
        <v>0.29630000000000001</v>
      </c>
      <c r="G30" s="155" t="s">
        <v>324</v>
      </c>
    </row>
    <row r="31" spans="1:8" ht="27.75" thickBot="1" x14ac:dyDescent="0.3">
      <c r="A31" s="66" t="s">
        <v>597</v>
      </c>
      <c r="B31" s="127">
        <v>4.1700000000000001E-2</v>
      </c>
      <c r="C31" s="127">
        <v>4.3499999999999997E-2</v>
      </c>
      <c r="D31" s="127">
        <v>9.0899999999999995E-2</v>
      </c>
      <c r="E31" s="127">
        <v>0.43480000000000002</v>
      </c>
      <c r="F31" s="156">
        <v>0.32</v>
      </c>
      <c r="G31" s="155" t="s">
        <v>324</v>
      </c>
    </row>
    <row r="32" spans="1:8" ht="27.75" thickBot="1" x14ac:dyDescent="0.3">
      <c r="A32" s="66" t="s">
        <v>334</v>
      </c>
      <c r="B32" s="127">
        <v>3.1300000000000001E-2</v>
      </c>
      <c r="C32" s="127">
        <v>0.14810000000000001</v>
      </c>
      <c r="D32" s="127">
        <v>0.1</v>
      </c>
      <c r="E32" s="127">
        <v>0.38100000000000001</v>
      </c>
      <c r="F32" s="156">
        <v>0.36</v>
      </c>
      <c r="G32" s="155" t="s">
        <v>324</v>
      </c>
    </row>
    <row r="33" spans="1:7" ht="15.75" thickBot="1" x14ac:dyDescent="0.3">
      <c r="A33" s="52" t="s">
        <v>368</v>
      </c>
      <c r="B33" s="127">
        <v>4.3499999999999997E-2</v>
      </c>
      <c r="C33" s="127" t="s">
        <v>324</v>
      </c>
      <c r="D33" s="127">
        <v>0.1053</v>
      </c>
      <c r="E33" s="127">
        <v>0.52170000000000005</v>
      </c>
      <c r="F33" s="156">
        <v>0.28000000000000003</v>
      </c>
      <c r="G33" s="155" t="s">
        <v>324</v>
      </c>
    </row>
    <row r="34" spans="1:7" ht="41.25" thickBot="1" x14ac:dyDescent="0.3">
      <c r="A34" s="66" t="s">
        <v>602</v>
      </c>
      <c r="B34" s="127" t="s">
        <v>324</v>
      </c>
      <c r="C34" s="96" t="s">
        <v>324</v>
      </c>
      <c r="D34" s="96" t="s">
        <v>324</v>
      </c>
      <c r="E34" s="96" t="s">
        <v>324</v>
      </c>
      <c r="F34" s="156">
        <v>4.5499999999999999E-2</v>
      </c>
      <c r="G34" s="155" t="s">
        <v>324</v>
      </c>
    </row>
    <row r="35" spans="1:7" ht="15.75" thickBot="1" x14ac:dyDescent="0.3">
      <c r="A35" s="52" t="s">
        <v>337</v>
      </c>
      <c r="B35" s="127">
        <v>0.15790000000000001</v>
      </c>
      <c r="C35" s="127">
        <v>0.2</v>
      </c>
      <c r="D35" s="127">
        <v>0.1071</v>
      </c>
      <c r="E35" s="127">
        <v>0.28949999999999998</v>
      </c>
      <c r="F35" s="156">
        <v>0.29170000000000001</v>
      </c>
      <c r="G35" s="155" t="s">
        <v>324</v>
      </c>
    </row>
    <row r="36" spans="1:7" ht="15.75" thickBot="1" x14ac:dyDescent="0.3">
      <c r="A36" s="52" t="s">
        <v>338</v>
      </c>
      <c r="B36" s="127">
        <v>2.86E-2</v>
      </c>
      <c r="C36" s="127">
        <v>0.1081</v>
      </c>
      <c r="D36" s="127">
        <v>0.122</v>
      </c>
      <c r="E36" s="127">
        <v>0.19350000000000001</v>
      </c>
      <c r="F36" s="156">
        <v>0.3</v>
      </c>
      <c r="G36" s="155" t="s">
        <v>324</v>
      </c>
    </row>
    <row r="37" spans="1:7" ht="15.75" thickBot="1" x14ac:dyDescent="0.3">
      <c r="A37" s="52" t="s">
        <v>373</v>
      </c>
      <c r="B37" s="127">
        <v>7.7899999999999997E-2</v>
      </c>
      <c r="C37" s="127">
        <v>0.13170000000000001</v>
      </c>
      <c r="D37" s="127">
        <v>0.12239999999999999</v>
      </c>
      <c r="E37" s="127">
        <v>0.373</v>
      </c>
      <c r="F37" s="156">
        <v>0.28570000000000001</v>
      </c>
      <c r="G37" s="155" t="s">
        <v>324</v>
      </c>
    </row>
    <row r="38" spans="1:7" ht="15.75" thickBot="1" x14ac:dyDescent="0.3">
      <c r="A38" s="52" t="s">
        <v>374</v>
      </c>
      <c r="B38" s="127">
        <v>7.8200000000000006E-2</v>
      </c>
      <c r="C38" s="127">
        <v>0.1479</v>
      </c>
      <c r="D38" s="127">
        <v>0.1229</v>
      </c>
      <c r="E38" s="127">
        <v>0.31430000000000002</v>
      </c>
      <c r="F38" s="156">
        <v>0.23930000000000001</v>
      </c>
      <c r="G38" s="155" t="s">
        <v>324</v>
      </c>
    </row>
  </sheetData>
  <mergeCells count="20">
    <mergeCell ref="D8:E8"/>
    <mergeCell ref="F8:G8"/>
    <mergeCell ref="H8:J8"/>
    <mergeCell ref="A12:H12"/>
    <mergeCell ref="A25:G25"/>
    <mergeCell ref="B8:C8"/>
    <mergeCell ref="B3:D3"/>
    <mergeCell ref="E3:J3"/>
    <mergeCell ref="B5:C5"/>
    <mergeCell ref="D5:E5"/>
    <mergeCell ref="F5:G5"/>
    <mergeCell ref="H5:J5"/>
    <mergeCell ref="B6:C6"/>
    <mergeCell ref="D6:E6"/>
    <mergeCell ref="F6:G6"/>
    <mergeCell ref="H6:J6"/>
    <mergeCell ref="B7:C7"/>
    <mergeCell ref="D7:E7"/>
    <mergeCell ref="F7:G7"/>
    <mergeCell ref="H7:J7"/>
  </mergeCells>
  <phoneticPr fontId="15" type="noConversion"/>
  <conditionalFormatting sqref="B14:B21">
    <cfRule type="cellIs" dxfId="29" priority="13" operator="lessThan">
      <formula>$B$22</formula>
    </cfRule>
  </conditionalFormatting>
  <conditionalFormatting sqref="B27:B37">
    <cfRule type="cellIs" dxfId="28" priority="6" operator="lessThan">
      <formula>$B$38</formula>
    </cfRule>
  </conditionalFormatting>
  <conditionalFormatting sqref="C14:C21">
    <cfRule type="cellIs" dxfId="27" priority="12" operator="lessThan">
      <formula>$C$22</formula>
    </cfRule>
  </conditionalFormatting>
  <conditionalFormatting sqref="C27:C37">
    <cfRule type="cellIs" dxfId="26" priority="5" operator="lessThan">
      <formula>$C$38</formula>
    </cfRule>
  </conditionalFormatting>
  <conditionalFormatting sqref="D14:D21">
    <cfRule type="cellIs" dxfId="25" priority="11" operator="lessThan">
      <formula>$D$22</formula>
    </cfRule>
  </conditionalFormatting>
  <conditionalFormatting sqref="D27:D37">
    <cfRule type="cellIs" dxfId="24" priority="4" operator="lessThan">
      <formula>$D$38</formula>
    </cfRule>
  </conditionalFormatting>
  <conditionalFormatting sqref="E14:E21">
    <cfRule type="cellIs" dxfId="23" priority="10" operator="lessThan">
      <formula>$E$22</formula>
    </cfRule>
  </conditionalFormatting>
  <conditionalFormatting sqref="E27:E37">
    <cfRule type="cellIs" dxfId="22" priority="3" operator="lessThan">
      <formula>$E$38</formula>
    </cfRule>
  </conditionalFormatting>
  <conditionalFormatting sqref="F14:F21">
    <cfRule type="cellIs" dxfId="21" priority="9" operator="lessThan">
      <formula>$F$22</formula>
    </cfRule>
  </conditionalFormatting>
  <conditionalFormatting sqref="F27:F37">
    <cfRule type="cellIs" dxfId="20" priority="2" operator="lessThan">
      <formula>$F$38</formula>
    </cfRule>
  </conditionalFormatting>
  <conditionalFormatting sqref="G14:G21">
    <cfRule type="cellIs" dxfId="19" priority="8" operator="lessThan">
      <formula>$G$22</formula>
    </cfRule>
  </conditionalFormatting>
  <conditionalFormatting sqref="G27:G37">
    <cfRule type="cellIs" dxfId="18" priority="1" operator="lessThan">
      <formula>$G$38</formula>
    </cfRule>
  </conditionalFormatting>
  <conditionalFormatting sqref="H14:H21">
    <cfRule type="cellIs" dxfId="17" priority="7" operator="lessThan">
      <formula>$H$22</formula>
    </cfRule>
  </conditionalFormatting>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9590E-0680-4DE5-937E-3ECC65510237}">
  <dimension ref="A1:J20"/>
  <sheetViews>
    <sheetView workbookViewId="0">
      <selection activeCell="B1" sqref="B1"/>
    </sheetView>
  </sheetViews>
  <sheetFormatPr defaultColWidth="11.42578125" defaultRowHeight="15" x14ac:dyDescent="0.25"/>
  <cols>
    <col min="1" max="1" width="26.5703125" bestFit="1" customWidth="1"/>
    <col min="3" max="3" width="14.28515625" customWidth="1"/>
    <col min="4" max="4" width="15.7109375" customWidth="1"/>
    <col min="5" max="5" width="26.85546875" customWidth="1"/>
    <col min="10" max="10" width="13.285156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x14ac:dyDescent="0.25">
      <c r="B5" s="393" t="s">
        <v>266</v>
      </c>
      <c r="C5" s="394"/>
      <c r="D5" s="395" t="str">
        <f>Índex!A82</f>
        <v xml:space="preserve">PS07_Ind01. </v>
      </c>
      <c r="E5" s="391"/>
      <c r="F5" s="393" t="s">
        <v>267</v>
      </c>
      <c r="G5" s="394"/>
      <c r="H5" s="395" t="str">
        <f>Índex!B82</f>
        <v>Nombre d’activitats d'inserció laboral</v>
      </c>
      <c r="I5" s="390"/>
      <c r="J5" s="391"/>
    </row>
    <row r="6" spans="1:10" x14ac:dyDescent="0.25">
      <c r="B6" s="393" t="s">
        <v>268</v>
      </c>
      <c r="C6" s="394"/>
      <c r="D6" s="396" t="str">
        <f>Índex!E82</f>
        <v>Mínim 7 per curs acadèmic</v>
      </c>
      <c r="E6" s="397"/>
      <c r="F6" s="393" t="s">
        <v>269</v>
      </c>
      <c r="G6" s="394"/>
      <c r="H6" s="395" t="s">
        <v>270</v>
      </c>
      <c r="I6" s="390"/>
      <c r="J6" s="391"/>
    </row>
    <row r="7" spans="1:10" ht="17.25" customHeight="1" x14ac:dyDescent="0.25">
      <c r="B7" s="393" t="s">
        <v>271</v>
      </c>
      <c r="C7" s="394"/>
      <c r="D7" s="395" t="str">
        <f>Índex!C82</f>
        <v>Vicedeganat d'Alumnat, Ocupabilitat i Comunicació</v>
      </c>
      <c r="E7" s="391"/>
      <c r="F7" s="393" t="s">
        <v>272</v>
      </c>
      <c r="G7" s="394"/>
      <c r="H7" s="395" t="str">
        <f>Índex!D82</f>
        <v>Secretari o secretària del Deganat</v>
      </c>
      <c r="I7" s="390"/>
      <c r="J7" s="391"/>
    </row>
    <row r="8" spans="1:10" ht="16.5" customHeight="1" x14ac:dyDescent="0.25">
      <c r="B8" s="393" t="s">
        <v>273</v>
      </c>
      <c r="C8" s="394"/>
      <c r="D8" s="395" t="str">
        <f>Índex!G82</f>
        <v>PS07. Inserció laboral dels titulats</v>
      </c>
      <c r="E8" s="391"/>
      <c r="F8" s="393" t="s">
        <v>274</v>
      </c>
      <c r="G8" s="394"/>
      <c r="H8" s="395"/>
      <c r="I8" s="390"/>
      <c r="J8" s="391"/>
    </row>
    <row r="9" spans="1:10" x14ac:dyDescent="0.25">
      <c r="B9" s="148"/>
    </row>
    <row r="11" spans="1:10" ht="15.75" thickBot="1" x14ac:dyDescent="0.3"/>
    <row r="12" spans="1:10" ht="15.75" thickBot="1" x14ac:dyDescent="0.3">
      <c r="A12" s="421" t="s">
        <v>251</v>
      </c>
      <c r="B12" s="422"/>
      <c r="C12" s="422"/>
      <c r="D12" s="423"/>
    </row>
    <row r="13" spans="1:10" ht="15.75" thickBot="1" x14ac:dyDescent="0.3">
      <c r="A13" s="1" t="s">
        <v>323</v>
      </c>
      <c r="B13" s="2" t="s">
        <v>279</v>
      </c>
      <c r="C13" s="3" t="s">
        <v>280</v>
      </c>
      <c r="D13" s="166" t="s">
        <v>281</v>
      </c>
    </row>
    <row r="14" spans="1:10" ht="15.75" thickBot="1" x14ac:dyDescent="0.3">
      <c r="A14" s="52" t="s">
        <v>603</v>
      </c>
      <c r="B14" s="62">
        <v>8</v>
      </c>
      <c r="C14" s="63">
        <v>4</v>
      </c>
      <c r="D14" s="151"/>
    </row>
    <row r="15" spans="1:10" ht="15.75" thickBot="1" x14ac:dyDescent="0.3">
      <c r="A15" s="52" t="s">
        <v>604</v>
      </c>
      <c r="B15" s="62">
        <v>1</v>
      </c>
      <c r="C15" s="63">
        <v>1</v>
      </c>
      <c r="D15" s="151"/>
    </row>
    <row r="16" spans="1:10" ht="15.75" thickBot="1" x14ac:dyDescent="0.3">
      <c r="A16" s="52" t="s">
        <v>605</v>
      </c>
      <c r="B16" s="62">
        <v>1</v>
      </c>
      <c r="C16" s="63">
        <v>1</v>
      </c>
      <c r="D16" s="151"/>
    </row>
    <row r="17" spans="1:4" ht="15.75" thickBot="1" x14ac:dyDescent="0.3">
      <c r="A17" s="52" t="s">
        <v>606</v>
      </c>
      <c r="B17" s="62">
        <v>1</v>
      </c>
      <c r="C17" s="63">
        <v>0</v>
      </c>
      <c r="D17" s="151"/>
    </row>
    <row r="18" spans="1:4" ht="15.75" thickBot="1" x14ac:dyDescent="0.3">
      <c r="A18" s="52" t="s">
        <v>607</v>
      </c>
      <c r="B18" s="62">
        <v>1</v>
      </c>
      <c r="C18" s="63">
        <v>1</v>
      </c>
      <c r="D18" s="151"/>
    </row>
    <row r="19" spans="1:4" ht="15.75" thickBot="1" x14ac:dyDescent="0.3">
      <c r="A19" s="52" t="s">
        <v>608</v>
      </c>
      <c r="B19" s="62">
        <v>0</v>
      </c>
      <c r="C19" s="63">
        <v>1</v>
      </c>
      <c r="D19" s="151"/>
    </row>
    <row r="20" spans="1:4" ht="15.75" thickBot="1" x14ac:dyDescent="0.3">
      <c r="A20" s="52" t="s">
        <v>495</v>
      </c>
      <c r="B20" s="62">
        <f>SUM(B14:B19)</f>
        <v>12</v>
      </c>
      <c r="C20" s="62">
        <f t="shared" ref="C20:D20" si="0">SUM(C14:C19)</f>
        <v>8</v>
      </c>
      <c r="D20" s="182">
        <f t="shared" si="0"/>
        <v>0</v>
      </c>
    </row>
  </sheetData>
  <mergeCells count="19">
    <mergeCell ref="A12:D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B14:D20">
    <cfRule type="cellIs" dxfId="16" priority="1" operator="lessThan">
      <formula>7</formula>
    </cfRule>
  </conditionalFormatting>
  <hyperlinks>
    <hyperlink ref="B1" location="Índex!A1" display="Torna a l'índex" xr:uid="{9FD48510-3A68-4511-B606-2736CEFE4246}"/>
  </hyperlink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69AD7-174B-4F52-81A7-F52F77175CF6}">
  <dimension ref="A1:J14"/>
  <sheetViews>
    <sheetView topLeftCell="A3" workbookViewId="0">
      <selection activeCell="E28" sqref="E28"/>
    </sheetView>
  </sheetViews>
  <sheetFormatPr defaultColWidth="11.42578125" defaultRowHeight="15" x14ac:dyDescent="0.25"/>
  <cols>
    <col min="1" max="1" width="24.7109375" customWidth="1"/>
    <col min="2" max="2" width="14.5703125" customWidth="1"/>
    <col min="3" max="3" width="14.140625" customWidth="1"/>
    <col min="4" max="4" width="15.7109375" customWidth="1"/>
    <col min="5" max="5" width="28.140625" customWidth="1"/>
    <col min="10" max="10" width="1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28.5" customHeight="1" x14ac:dyDescent="0.25">
      <c r="B5" s="393" t="s">
        <v>266</v>
      </c>
      <c r="C5" s="394"/>
      <c r="D5" s="395" t="str">
        <f>Índex!A83</f>
        <v xml:space="preserve">PS07_Ind02. </v>
      </c>
      <c r="E5" s="391"/>
      <c r="F5" s="393" t="s">
        <v>267</v>
      </c>
      <c r="G5" s="394"/>
      <c r="H5" s="395" t="str">
        <f>Índex!B83</f>
        <v>Nombre de titulats que integren el grup #Bio-alumni_UAB dins la xarxa LinkedIn</v>
      </c>
      <c r="I5" s="390"/>
      <c r="J5" s="391"/>
    </row>
    <row r="6" spans="1:10" x14ac:dyDescent="0.25">
      <c r="B6" s="393" t="s">
        <v>268</v>
      </c>
      <c r="C6" s="394"/>
      <c r="D6" s="396" t="str">
        <f>Índex!E83</f>
        <v>Mínim 600</v>
      </c>
      <c r="E6" s="397"/>
      <c r="F6" s="393" t="s">
        <v>269</v>
      </c>
      <c r="G6" s="394"/>
      <c r="H6" s="395" t="s">
        <v>270</v>
      </c>
      <c r="I6" s="390"/>
      <c r="J6" s="391"/>
    </row>
    <row r="7" spans="1:10" ht="14.25" customHeight="1" x14ac:dyDescent="0.25">
      <c r="B7" s="393" t="s">
        <v>271</v>
      </c>
      <c r="C7" s="394"/>
      <c r="D7" s="395" t="str">
        <f>Índex!C83</f>
        <v>Vicedeganat d'Alumnat, Ocupabilitat i Comunicació</v>
      </c>
      <c r="E7" s="391"/>
      <c r="F7" s="393" t="s">
        <v>272</v>
      </c>
      <c r="G7" s="394"/>
      <c r="H7" s="395" t="str">
        <f>Índex!D83</f>
        <v>Secretari o secretària del Deganat</v>
      </c>
      <c r="I7" s="390"/>
      <c r="J7" s="391"/>
    </row>
    <row r="8" spans="1:10" x14ac:dyDescent="0.25">
      <c r="B8" s="393" t="s">
        <v>273</v>
      </c>
      <c r="C8" s="394"/>
      <c r="D8" s="395" t="str">
        <f>Índex!G83</f>
        <v>PS07. Inserció laboral dels titulats</v>
      </c>
      <c r="E8" s="391"/>
      <c r="F8" s="393" t="s">
        <v>274</v>
      </c>
      <c r="G8" s="394"/>
      <c r="H8" s="395"/>
      <c r="I8" s="390"/>
      <c r="J8" s="391"/>
    </row>
    <row r="9" spans="1:10" x14ac:dyDescent="0.25">
      <c r="B9" s="148"/>
    </row>
    <row r="11" spans="1:10" ht="15.75" thickBot="1" x14ac:dyDescent="0.3"/>
    <row r="12" spans="1:10" ht="39.75" customHeight="1" thickBot="1" x14ac:dyDescent="0.3">
      <c r="A12" s="387" t="s">
        <v>255</v>
      </c>
      <c r="B12" s="403"/>
      <c r="C12" s="404"/>
    </row>
    <row r="13" spans="1:10" ht="15.75" thickBot="1" x14ac:dyDescent="0.3">
      <c r="A13" s="33" t="s">
        <v>279</v>
      </c>
      <c r="B13" s="29" t="s">
        <v>280</v>
      </c>
      <c r="C13" s="230" t="s">
        <v>281</v>
      </c>
    </row>
    <row r="14" spans="1:10" ht="15.75" thickBot="1" x14ac:dyDescent="0.3">
      <c r="A14" s="70">
        <v>642</v>
      </c>
      <c r="B14" s="71">
        <v>656</v>
      </c>
      <c r="C14" s="197"/>
    </row>
  </sheetData>
  <mergeCells count="19">
    <mergeCell ref="A12:C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phoneticPr fontId="15" type="noConversion"/>
  <conditionalFormatting sqref="A14:C14">
    <cfRule type="cellIs" dxfId="15" priority="1" operator="lessThan">
      <formula>600</formula>
    </cfRule>
  </conditionalFormatting>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23B4A-A976-44BE-95ED-227E5DB62B86}">
  <dimension ref="A1:J39"/>
  <sheetViews>
    <sheetView topLeftCell="A26" workbookViewId="0">
      <selection activeCell="A12" sqref="A12:H12"/>
    </sheetView>
  </sheetViews>
  <sheetFormatPr defaultColWidth="11.42578125" defaultRowHeight="15" x14ac:dyDescent="0.25"/>
  <cols>
    <col min="1" max="1" width="30.28515625" customWidth="1"/>
    <col min="3" max="3" width="15.42578125" customWidth="1"/>
    <col min="4" max="4" width="15.7109375" customWidth="1"/>
    <col min="5" max="5" width="25.42578125" customWidth="1"/>
    <col min="10" max="10" width="25.1406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45" customHeight="1" x14ac:dyDescent="0.25">
      <c r="B5" s="393" t="s">
        <v>266</v>
      </c>
      <c r="C5" s="394"/>
      <c r="D5" s="395" t="str">
        <f>Índex!A84</f>
        <v xml:space="preserve">PS08_Ind01. </v>
      </c>
      <c r="E5" s="391"/>
      <c r="F5" s="393" t="s">
        <v>267</v>
      </c>
      <c r="G5" s="394"/>
      <c r="H5" s="395" t="str">
        <f>Índex!B84</f>
        <v>La informació referent a la titulació al web és accessible i m’ha resultat útil (Enquestes  UAB sobre el grau de satisfacció dels titulats)</v>
      </c>
      <c r="I5" s="390"/>
      <c r="J5" s="391"/>
    </row>
    <row r="6" spans="1:10" x14ac:dyDescent="0.25">
      <c r="B6" s="393" t="s">
        <v>268</v>
      </c>
      <c r="C6" s="394"/>
      <c r="D6" s="396" t="str">
        <f>Índex!E84</f>
        <v>≥ a la mitjana de la UAB</v>
      </c>
      <c r="E6" s="397"/>
      <c r="F6" s="393" t="s">
        <v>269</v>
      </c>
      <c r="G6" s="394"/>
      <c r="H6" s="395" t="s">
        <v>270</v>
      </c>
      <c r="I6" s="390"/>
      <c r="J6" s="391"/>
    </row>
    <row r="7" spans="1:10" x14ac:dyDescent="0.25">
      <c r="B7" s="393" t="s">
        <v>271</v>
      </c>
      <c r="C7" s="394"/>
      <c r="D7" s="395" t="str">
        <f>Índex!C84</f>
        <v>Degà/ana</v>
      </c>
      <c r="E7" s="391"/>
      <c r="F7" s="393" t="s">
        <v>272</v>
      </c>
      <c r="G7" s="394"/>
      <c r="H7" s="395" t="str">
        <f>Índex!D84</f>
        <v>Gestió de qualitat</v>
      </c>
      <c r="I7" s="390"/>
      <c r="J7" s="391"/>
    </row>
    <row r="8" spans="1:10" ht="56.25" customHeight="1" x14ac:dyDescent="0.25">
      <c r="B8" s="393" t="s">
        <v>273</v>
      </c>
      <c r="C8" s="394"/>
      <c r="D8" s="395" t="str">
        <f>Índex!G84</f>
        <v>PS08. Informació pública i rendició de comptes</v>
      </c>
      <c r="E8" s="391"/>
      <c r="F8" s="393" t="s">
        <v>274</v>
      </c>
      <c r="G8" s="394"/>
      <c r="H8" s="395" t="s">
        <v>321</v>
      </c>
      <c r="I8" s="390"/>
      <c r="J8" s="391"/>
    </row>
    <row r="9" spans="1:10" x14ac:dyDescent="0.25">
      <c r="B9" s="148"/>
    </row>
    <row r="11" spans="1:10" ht="15.75" thickBot="1" x14ac:dyDescent="0.3"/>
    <row r="12" spans="1:10" ht="30.75" customHeight="1" thickBot="1" x14ac:dyDescent="0.3">
      <c r="A12" s="481" t="s">
        <v>609</v>
      </c>
      <c r="B12" s="481"/>
      <c r="C12" s="481"/>
      <c r="D12" s="481"/>
      <c r="E12" s="481"/>
      <c r="F12" s="481"/>
      <c r="G12" s="481"/>
      <c r="H12" s="481"/>
    </row>
    <row r="13" spans="1:10" ht="15.75" thickBot="1" x14ac:dyDescent="0.3">
      <c r="A13" s="128" t="s">
        <v>323</v>
      </c>
      <c r="B13" s="129" t="s">
        <v>317</v>
      </c>
      <c r="C13" s="129" t="s">
        <v>318</v>
      </c>
      <c r="D13" s="129" t="s">
        <v>276</v>
      </c>
      <c r="E13" s="129" t="s">
        <v>278</v>
      </c>
      <c r="F13" s="129" t="s">
        <v>279</v>
      </c>
      <c r="G13" s="130" t="s">
        <v>280</v>
      </c>
      <c r="H13" s="130" t="s">
        <v>281</v>
      </c>
    </row>
    <row r="14" spans="1:10" ht="17.25" thickBot="1" x14ac:dyDescent="0.3">
      <c r="A14" s="131" t="s">
        <v>300</v>
      </c>
      <c r="B14" s="159">
        <v>4.18</v>
      </c>
      <c r="C14" s="159">
        <v>3.8</v>
      </c>
      <c r="D14" s="159">
        <v>3.83</v>
      </c>
      <c r="E14" s="159">
        <v>4.1500000000000004</v>
      </c>
      <c r="F14" s="159">
        <v>4.1100000000000003</v>
      </c>
      <c r="G14" s="158">
        <v>4.6399999999999997</v>
      </c>
      <c r="H14" s="158" t="s">
        <v>324</v>
      </c>
    </row>
    <row r="15" spans="1:10" ht="17.25" thickBot="1" x14ac:dyDescent="0.3">
      <c r="A15" s="131" t="s">
        <v>301</v>
      </c>
      <c r="B15" s="159">
        <v>4.4400000000000004</v>
      </c>
      <c r="C15" s="159">
        <v>4</v>
      </c>
      <c r="D15" s="159">
        <v>4.03</v>
      </c>
      <c r="E15" s="159">
        <v>4.1900000000000004</v>
      </c>
      <c r="F15" s="159">
        <v>4</v>
      </c>
      <c r="G15" s="158">
        <v>3.88</v>
      </c>
      <c r="H15" s="158" t="s">
        <v>324</v>
      </c>
    </row>
    <row r="16" spans="1:10" ht="17.25" thickBot="1" x14ac:dyDescent="0.3">
      <c r="A16" s="131" t="s">
        <v>302</v>
      </c>
      <c r="B16" s="159">
        <v>3.43</v>
      </c>
      <c r="C16" s="159">
        <v>3.55</v>
      </c>
      <c r="D16" s="159" t="s">
        <v>610</v>
      </c>
      <c r="E16" s="159">
        <v>4.33</v>
      </c>
      <c r="F16" s="159">
        <v>4.17</v>
      </c>
      <c r="G16" s="158">
        <v>4.4000000000000004</v>
      </c>
      <c r="H16" s="158" t="s">
        <v>324</v>
      </c>
    </row>
    <row r="17" spans="1:8" ht="17.25" thickBot="1" x14ac:dyDescent="0.3">
      <c r="A17" s="131" t="s">
        <v>303</v>
      </c>
      <c r="B17" s="159">
        <v>3.92</v>
      </c>
      <c r="C17" s="159">
        <v>4.1100000000000003</v>
      </c>
      <c r="D17" s="159">
        <v>3.7</v>
      </c>
      <c r="E17" s="159">
        <v>4.22</v>
      </c>
      <c r="F17" s="159">
        <v>4.13</v>
      </c>
      <c r="G17" s="158">
        <v>4.29</v>
      </c>
      <c r="H17" s="158" t="s">
        <v>324</v>
      </c>
    </row>
    <row r="18" spans="1:8" ht="17.25" thickBot="1" x14ac:dyDescent="0.3">
      <c r="A18" s="131" t="s">
        <v>325</v>
      </c>
      <c r="B18" s="159">
        <v>4</v>
      </c>
      <c r="C18" s="159">
        <v>4</v>
      </c>
      <c r="D18" s="159">
        <v>4</v>
      </c>
      <c r="E18" s="159">
        <v>3.58</v>
      </c>
      <c r="F18" s="159">
        <v>4.21</v>
      </c>
      <c r="G18" s="158">
        <v>4.16</v>
      </c>
      <c r="H18" s="158" t="s">
        <v>324</v>
      </c>
    </row>
    <row r="19" spans="1:8" ht="17.25" thickBot="1" x14ac:dyDescent="0.3">
      <c r="A19" s="131" t="s">
        <v>305</v>
      </c>
      <c r="B19" s="159">
        <v>4</v>
      </c>
      <c r="C19" s="159">
        <v>4.4000000000000004</v>
      </c>
      <c r="D19" s="159">
        <v>4</v>
      </c>
      <c r="E19" s="159">
        <v>4.38</v>
      </c>
      <c r="F19" s="159">
        <v>4.2699999999999996</v>
      </c>
      <c r="G19" s="158">
        <v>3.78</v>
      </c>
      <c r="H19" s="158" t="s">
        <v>324</v>
      </c>
    </row>
    <row r="20" spans="1:8" ht="17.25" thickBot="1" x14ac:dyDescent="0.3">
      <c r="A20" s="131" t="s">
        <v>306</v>
      </c>
      <c r="B20" s="159">
        <v>3.89</v>
      </c>
      <c r="C20" s="159">
        <v>4.18</v>
      </c>
      <c r="D20" s="159">
        <v>4.4000000000000004</v>
      </c>
      <c r="E20" s="159">
        <v>4.33</v>
      </c>
      <c r="F20" s="159">
        <v>4.12</v>
      </c>
      <c r="G20" s="158">
        <v>4.54</v>
      </c>
      <c r="H20" s="158" t="s">
        <v>324</v>
      </c>
    </row>
    <row r="21" spans="1:8" ht="17.25" thickBot="1" x14ac:dyDescent="0.3">
      <c r="A21" s="131" t="s">
        <v>326</v>
      </c>
      <c r="B21" s="159">
        <v>3.95</v>
      </c>
      <c r="C21" s="159">
        <v>4</v>
      </c>
      <c r="D21" s="159">
        <v>3.97</v>
      </c>
      <c r="E21" s="159">
        <v>4.16</v>
      </c>
      <c r="F21" s="159">
        <v>4.1399999999999997</v>
      </c>
      <c r="G21" s="158">
        <v>4.21</v>
      </c>
      <c r="H21" s="158" t="s">
        <v>324</v>
      </c>
    </row>
    <row r="22" spans="1:8" ht="17.25" thickBot="1" x14ac:dyDescent="0.3">
      <c r="A22" s="131" t="s">
        <v>327</v>
      </c>
      <c r="B22" s="159">
        <v>3.73</v>
      </c>
      <c r="C22" s="159">
        <v>3.73</v>
      </c>
      <c r="D22" s="159">
        <v>3.62</v>
      </c>
      <c r="E22" s="159">
        <v>3.88</v>
      </c>
      <c r="F22" s="159">
        <v>3.91</v>
      </c>
      <c r="G22" s="158">
        <v>3.96</v>
      </c>
      <c r="H22" s="158" t="s">
        <v>324</v>
      </c>
    </row>
    <row r="24" spans="1:8" ht="15.75" thickBot="1" x14ac:dyDescent="0.3"/>
    <row r="25" spans="1:8" ht="25.5" customHeight="1" thickBot="1" x14ac:dyDescent="0.3">
      <c r="A25" s="405" t="s">
        <v>609</v>
      </c>
      <c r="B25" s="407"/>
      <c r="C25" s="407"/>
      <c r="D25" s="407"/>
      <c r="E25" s="407"/>
      <c r="F25" s="407"/>
      <c r="G25" s="407"/>
      <c r="H25" s="406"/>
    </row>
    <row r="26" spans="1:8" x14ac:dyDescent="0.25">
      <c r="A26" s="532" t="s">
        <v>328</v>
      </c>
      <c r="B26" s="534" t="s">
        <v>317</v>
      </c>
      <c r="C26" s="534" t="s">
        <v>318</v>
      </c>
      <c r="D26" s="534" t="s">
        <v>276</v>
      </c>
      <c r="E26" s="534" t="s">
        <v>278</v>
      </c>
      <c r="F26" s="534" t="s">
        <v>279</v>
      </c>
      <c r="G26" s="530" t="s">
        <v>280</v>
      </c>
      <c r="H26" s="530" t="s">
        <v>281</v>
      </c>
    </row>
    <row r="27" spans="1:8" ht="15.75" thickBot="1" x14ac:dyDescent="0.3">
      <c r="A27" s="533"/>
      <c r="B27" s="535"/>
      <c r="C27" s="535"/>
      <c r="D27" s="535"/>
      <c r="E27" s="535"/>
      <c r="F27" s="535"/>
      <c r="G27" s="531"/>
      <c r="H27" s="531"/>
    </row>
    <row r="28" spans="1:8" ht="17.25" thickBot="1" x14ac:dyDescent="0.3">
      <c r="A28" s="66" t="s">
        <v>329</v>
      </c>
      <c r="B28" s="63">
        <v>3</v>
      </c>
      <c r="C28" s="63">
        <v>4.3</v>
      </c>
      <c r="D28" s="63">
        <v>4.22</v>
      </c>
      <c r="E28" s="63">
        <v>4.2300000000000004</v>
      </c>
      <c r="F28" s="63">
        <v>4.43</v>
      </c>
      <c r="G28" s="157">
        <v>3.67</v>
      </c>
      <c r="H28" s="157" t="s">
        <v>324</v>
      </c>
    </row>
    <row r="29" spans="1:8" ht="27.75" thickBot="1" x14ac:dyDescent="0.3">
      <c r="A29" s="66" t="s">
        <v>330</v>
      </c>
      <c r="B29" s="63">
        <v>2</v>
      </c>
      <c r="C29" s="63">
        <v>4</v>
      </c>
      <c r="D29" s="63">
        <v>4.5</v>
      </c>
      <c r="E29" s="63">
        <v>4</v>
      </c>
      <c r="F29" s="63">
        <v>4.2</v>
      </c>
      <c r="G29" s="157">
        <v>3.83</v>
      </c>
      <c r="H29" s="157" t="s">
        <v>324</v>
      </c>
    </row>
    <row r="30" spans="1:8" ht="27.75" thickBot="1" x14ac:dyDescent="0.3">
      <c r="A30" s="66" t="s">
        <v>331</v>
      </c>
      <c r="B30" s="63">
        <v>3.6</v>
      </c>
      <c r="C30" s="63">
        <v>4</v>
      </c>
      <c r="D30" s="63">
        <v>4</v>
      </c>
      <c r="E30" s="63">
        <v>3.87</v>
      </c>
      <c r="F30" s="63">
        <v>4.6500000000000004</v>
      </c>
      <c r="G30" s="157">
        <v>4.3</v>
      </c>
      <c r="H30" s="157" t="s">
        <v>324</v>
      </c>
    </row>
    <row r="31" spans="1:8" ht="17.25" thickBot="1" x14ac:dyDescent="0.3">
      <c r="A31" s="66" t="s">
        <v>332</v>
      </c>
      <c r="B31" s="63">
        <v>4.75</v>
      </c>
      <c r="C31" s="63">
        <v>4</v>
      </c>
      <c r="D31" s="63" t="s">
        <v>324</v>
      </c>
      <c r="E31" s="63">
        <v>3.4</v>
      </c>
      <c r="F31" s="63">
        <v>3.88</v>
      </c>
      <c r="G31" s="157">
        <v>4.13</v>
      </c>
      <c r="H31" s="157" t="s">
        <v>324</v>
      </c>
    </row>
    <row r="32" spans="1:8" ht="27.75" thickBot="1" x14ac:dyDescent="0.3">
      <c r="A32" s="66" t="s">
        <v>333</v>
      </c>
      <c r="B32" s="63">
        <v>5</v>
      </c>
      <c r="C32" s="63">
        <v>4</v>
      </c>
      <c r="D32" s="63">
        <v>4</v>
      </c>
      <c r="E32" s="63">
        <v>4.3</v>
      </c>
      <c r="F32" s="63">
        <v>4.78</v>
      </c>
      <c r="G32" s="157">
        <v>4.25</v>
      </c>
      <c r="H32" s="157" t="s">
        <v>324</v>
      </c>
    </row>
    <row r="33" spans="1:8" ht="27.75" thickBot="1" x14ac:dyDescent="0.3">
      <c r="A33" s="66" t="s">
        <v>334</v>
      </c>
      <c r="B33" s="63">
        <v>4</v>
      </c>
      <c r="C33" s="63">
        <v>3.75</v>
      </c>
      <c r="D33" s="63">
        <v>4.33</v>
      </c>
      <c r="E33" s="63">
        <v>4.25</v>
      </c>
      <c r="F33" s="63">
        <v>4.5</v>
      </c>
      <c r="G33" s="157">
        <v>4.5599999999999996</v>
      </c>
      <c r="H33" s="157" t="s">
        <v>324</v>
      </c>
    </row>
    <row r="34" spans="1:8" ht="17.25" thickBot="1" x14ac:dyDescent="0.3">
      <c r="A34" s="66" t="s">
        <v>335</v>
      </c>
      <c r="B34" s="63">
        <v>4</v>
      </c>
      <c r="C34" s="63" t="s">
        <v>324</v>
      </c>
      <c r="D34" s="63">
        <v>3.5</v>
      </c>
      <c r="E34" s="63">
        <v>4.42</v>
      </c>
      <c r="F34" s="63">
        <v>3.25</v>
      </c>
      <c r="G34" s="157">
        <v>4.57</v>
      </c>
      <c r="H34" s="157" t="s">
        <v>324</v>
      </c>
    </row>
    <row r="35" spans="1:8" ht="41.25" thickBot="1" x14ac:dyDescent="0.3">
      <c r="A35" s="66" t="s">
        <v>611</v>
      </c>
      <c r="B35" s="63" t="s">
        <v>324</v>
      </c>
      <c r="C35" s="63" t="s">
        <v>324</v>
      </c>
      <c r="D35" s="63" t="s">
        <v>324</v>
      </c>
      <c r="E35" s="63" t="s">
        <v>324</v>
      </c>
      <c r="F35" s="63" t="s">
        <v>324</v>
      </c>
      <c r="G35" s="157" t="s">
        <v>324</v>
      </c>
      <c r="H35" s="157" t="s">
        <v>324</v>
      </c>
    </row>
    <row r="36" spans="1:8" ht="17.25" thickBot="1" x14ac:dyDescent="0.3">
      <c r="A36" s="66" t="s">
        <v>337</v>
      </c>
      <c r="B36" s="63">
        <v>3</v>
      </c>
      <c r="C36" s="63">
        <v>3.4</v>
      </c>
      <c r="D36" s="63">
        <v>3.33</v>
      </c>
      <c r="E36" s="63">
        <v>4.2699999999999996</v>
      </c>
      <c r="F36" s="63">
        <v>4.75</v>
      </c>
      <c r="G36" s="157">
        <v>4.29</v>
      </c>
      <c r="H36" s="157" t="s">
        <v>324</v>
      </c>
    </row>
    <row r="37" spans="1:8" ht="17.25" thickBot="1" x14ac:dyDescent="0.3">
      <c r="A37" s="66" t="s">
        <v>338</v>
      </c>
      <c r="B37" s="63">
        <v>4</v>
      </c>
      <c r="C37" s="63">
        <v>3.5</v>
      </c>
      <c r="D37" s="63">
        <v>4.2</v>
      </c>
      <c r="E37" s="63">
        <v>3.33</v>
      </c>
      <c r="F37" s="63">
        <v>3.4</v>
      </c>
      <c r="G37" s="157">
        <v>3.67</v>
      </c>
      <c r="H37" s="157" t="s">
        <v>324</v>
      </c>
    </row>
    <row r="38" spans="1:8" ht="17.25" thickBot="1" x14ac:dyDescent="0.3">
      <c r="A38" s="66" t="s">
        <v>373</v>
      </c>
      <c r="B38" s="63">
        <v>3.68</v>
      </c>
      <c r="C38" s="63">
        <v>3.91</v>
      </c>
      <c r="D38" s="63">
        <v>4.07</v>
      </c>
      <c r="E38" s="63">
        <v>4.04</v>
      </c>
      <c r="F38" s="63">
        <v>4.25</v>
      </c>
      <c r="G38" s="157">
        <v>4.1500000000000004</v>
      </c>
      <c r="H38" s="157" t="s">
        <v>324</v>
      </c>
    </row>
    <row r="39" spans="1:8" ht="17.25" thickBot="1" x14ac:dyDescent="0.3">
      <c r="A39" s="66" t="s">
        <v>374</v>
      </c>
      <c r="B39" s="63">
        <v>3.76</v>
      </c>
      <c r="C39" s="63">
        <v>3.91</v>
      </c>
      <c r="D39" s="63">
        <v>3.97</v>
      </c>
      <c r="E39" s="63">
        <v>4.03</v>
      </c>
      <c r="F39" s="63">
        <v>4.05</v>
      </c>
      <c r="G39" s="157">
        <v>4.1100000000000003</v>
      </c>
      <c r="H39" s="157" t="s">
        <v>324</v>
      </c>
    </row>
  </sheetData>
  <mergeCells count="28">
    <mergeCell ref="B8:C8"/>
    <mergeCell ref="D8:E8"/>
    <mergeCell ref="F8:G8"/>
    <mergeCell ref="H8:J8"/>
    <mergeCell ref="B6:C6"/>
    <mergeCell ref="D6:E6"/>
    <mergeCell ref="F6:G6"/>
    <mergeCell ref="H6:J6"/>
    <mergeCell ref="B7:C7"/>
    <mergeCell ref="D7:E7"/>
    <mergeCell ref="F7:G7"/>
    <mergeCell ref="H7:J7"/>
    <mergeCell ref="B3:D3"/>
    <mergeCell ref="E3:J3"/>
    <mergeCell ref="B5:C5"/>
    <mergeCell ref="D5:E5"/>
    <mergeCell ref="F5:G5"/>
    <mergeCell ref="H5:J5"/>
    <mergeCell ref="H26:H27"/>
    <mergeCell ref="A25:H25"/>
    <mergeCell ref="A12:H12"/>
    <mergeCell ref="A26:A27"/>
    <mergeCell ref="B26:B27"/>
    <mergeCell ref="C26:C27"/>
    <mergeCell ref="D26:D27"/>
    <mergeCell ref="E26:E27"/>
    <mergeCell ref="F26:F27"/>
    <mergeCell ref="G26:G27"/>
  </mergeCells>
  <phoneticPr fontId="15" type="noConversion"/>
  <conditionalFormatting sqref="B14:B21">
    <cfRule type="cellIs" dxfId="14" priority="14" operator="lessThan">
      <formula>$B$22</formula>
    </cfRule>
  </conditionalFormatting>
  <conditionalFormatting sqref="B28:B38">
    <cfRule type="cellIs" dxfId="13" priority="7" operator="lessThan">
      <formula>$B$39</formula>
    </cfRule>
  </conditionalFormatting>
  <conditionalFormatting sqref="C14:C21">
    <cfRule type="cellIs" dxfId="12" priority="13" operator="lessThan">
      <formula>$C$22</formula>
    </cfRule>
  </conditionalFormatting>
  <conditionalFormatting sqref="C28:C38">
    <cfRule type="cellIs" dxfId="11" priority="6" operator="lessThan">
      <formula>$C$39</formula>
    </cfRule>
  </conditionalFormatting>
  <conditionalFormatting sqref="D14:D21">
    <cfRule type="cellIs" dxfId="10" priority="12" operator="lessThan">
      <formula>$D$22</formula>
    </cfRule>
  </conditionalFormatting>
  <conditionalFormatting sqref="D28:D38">
    <cfRule type="cellIs" dxfId="9" priority="5" operator="lessThan">
      <formula>$D$39</formula>
    </cfRule>
  </conditionalFormatting>
  <conditionalFormatting sqref="E14:E21">
    <cfRule type="cellIs" dxfId="8" priority="11" operator="lessThan">
      <formula>$E$22</formula>
    </cfRule>
  </conditionalFormatting>
  <conditionalFormatting sqref="E28:E38">
    <cfRule type="cellIs" dxfId="7" priority="4" operator="lessThan">
      <formula>$E$39</formula>
    </cfRule>
  </conditionalFormatting>
  <conditionalFormatting sqref="F14:F21">
    <cfRule type="cellIs" dxfId="6" priority="10" operator="lessThan">
      <formula>$F$22</formula>
    </cfRule>
  </conditionalFormatting>
  <conditionalFormatting sqref="F28:F38">
    <cfRule type="cellIs" dxfId="5" priority="3" operator="lessThan">
      <formula>$F$39</formula>
    </cfRule>
  </conditionalFormatting>
  <conditionalFormatting sqref="G14:G21">
    <cfRule type="cellIs" dxfId="4" priority="9" operator="lessThan">
      <formula>$G$22</formula>
    </cfRule>
  </conditionalFormatting>
  <conditionalFormatting sqref="G28:G38">
    <cfRule type="cellIs" dxfId="3" priority="2" operator="lessThan">
      <formula>$G$39</formula>
    </cfRule>
  </conditionalFormatting>
  <conditionalFormatting sqref="H14:H21">
    <cfRule type="cellIs" dxfId="2" priority="8" operator="lessThan">
      <formula>$H$22</formula>
    </cfRule>
  </conditionalFormatting>
  <conditionalFormatting sqref="H28:H38">
    <cfRule type="cellIs" dxfId="1" priority="1" operator="lessThan">
      <formula>$H$39</formula>
    </cfRule>
  </conditionalFormatting>
  <hyperlinks>
    <hyperlink ref="B1" location="Índex!A1" display="Torna a l'índex" xr:uid="{4B10747F-8221-4F4F-B7FA-3F64706AB350}"/>
  </hyperlink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A99F8-E9E9-4F02-B2E9-BC6C201FCA0E}">
  <dimension ref="A1:J15"/>
  <sheetViews>
    <sheetView workbookViewId="0"/>
  </sheetViews>
  <sheetFormatPr defaultColWidth="11.42578125" defaultRowHeight="15" x14ac:dyDescent="0.25"/>
  <cols>
    <col min="1" max="1" width="27.5703125" customWidth="1"/>
    <col min="3" max="3" width="13.5703125" customWidth="1"/>
    <col min="4" max="4" width="15.7109375" customWidth="1"/>
    <col min="5" max="5" width="24.5703125" customWidth="1"/>
  </cols>
  <sheetData>
    <row r="1" spans="1:10" x14ac:dyDescent="0.25">
      <c r="B1" s="148" t="s">
        <v>264</v>
      </c>
    </row>
    <row r="2" spans="1:10" x14ac:dyDescent="0.25">
      <c r="B2" s="148"/>
    </row>
    <row r="3" spans="1:10" ht="69" customHeight="1" x14ac:dyDescent="0.25">
      <c r="B3" s="383" t="e" vm="1">
        <v>#VALUE!</v>
      </c>
      <c r="C3" s="390"/>
      <c r="D3" s="391"/>
      <c r="E3" s="392" t="s">
        <v>265</v>
      </c>
      <c r="F3" s="390"/>
      <c r="G3" s="390"/>
      <c r="H3" s="390"/>
      <c r="I3" s="390"/>
      <c r="J3" s="391"/>
    </row>
    <row r="4" spans="1:10" x14ac:dyDescent="0.25">
      <c r="B4" s="148"/>
    </row>
    <row r="5" spans="1:10" ht="37.5" customHeight="1" x14ac:dyDescent="0.25">
      <c r="B5" s="393" t="s">
        <v>266</v>
      </c>
      <c r="C5" s="394"/>
      <c r="D5" s="395" t="str">
        <f>Índex!A85</f>
        <v xml:space="preserve">PS08_Ind02. </v>
      </c>
      <c r="E5" s="391"/>
      <c r="F5" s="393" t="s">
        <v>267</v>
      </c>
      <c r="G5" s="394"/>
      <c r="H5" s="395" t="str">
        <f>Índex!B85</f>
        <v>Accés públic als acords de les comissions i grups de treball</v>
      </c>
      <c r="I5" s="390"/>
      <c r="J5" s="391"/>
    </row>
    <row r="6" spans="1:10" ht="24.75" customHeight="1" x14ac:dyDescent="0.25">
      <c r="B6" s="393" t="s">
        <v>268</v>
      </c>
      <c r="C6" s="394"/>
      <c r="D6" s="396" t="str">
        <f>Índex!E85</f>
        <v>Mínim 1/any
Comissió
delegada</v>
      </c>
      <c r="E6" s="397"/>
      <c r="F6" s="393" t="s">
        <v>269</v>
      </c>
      <c r="G6" s="394"/>
      <c r="H6" s="395" t="s">
        <v>270</v>
      </c>
      <c r="I6" s="390"/>
      <c r="J6" s="391"/>
    </row>
    <row r="7" spans="1:10" x14ac:dyDescent="0.25">
      <c r="B7" s="393" t="s">
        <v>271</v>
      </c>
      <c r="C7" s="394"/>
      <c r="D7" s="395" t="str">
        <f>Índex!C85</f>
        <v>Degà/ana</v>
      </c>
      <c r="E7" s="391"/>
      <c r="F7" s="393" t="s">
        <v>272</v>
      </c>
      <c r="G7" s="394"/>
      <c r="H7" s="395" t="str">
        <f>Índex!D85</f>
        <v>Secretari o secretària del Deganat</v>
      </c>
      <c r="I7" s="390"/>
      <c r="J7" s="391"/>
    </row>
    <row r="8" spans="1:10" ht="21.75" customHeight="1" x14ac:dyDescent="0.25">
      <c r="B8" s="393" t="s">
        <v>273</v>
      </c>
      <c r="C8" s="394"/>
      <c r="D8" s="395" t="str">
        <f>Índex!G85</f>
        <v>PS08. Informació pública i rendició de comptes</v>
      </c>
      <c r="E8" s="391"/>
      <c r="F8" s="393" t="s">
        <v>274</v>
      </c>
      <c r="G8" s="394"/>
      <c r="H8" s="395"/>
      <c r="I8" s="390"/>
      <c r="J8" s="391"/>
    </row>
    <row r="9" spans="1:10" x14ac:dyDescent="0.25">
      <c r="B9" s="148"/>
    </row>
    <row r="11" spans="1:10" ht="15.75" thickBot="1" x14ac:dyDescent="0.3"/>
    <row r="12" spans="1:10" ht="27.75" customHeight="1" thickBot="1" x14ac:dyDescent="0.3">
      <c r="A12" s="536" t="s">
        <v>262</v>
      </c>
      <c r="B12" s="537"/>
      <c r="C12" s="538"/>
    </row>
    <row r="13" spans="1:10" ht="15.75" thickBot="1" x14ac:dyDescent="0.3">
      <c r="A13" s="132"/>
      <c r="B13" s="133">
        <v>2024</v>
      </c>
      <c r="C13" s="133">
        <v>2025</v>
      </c>
    </row>
    <row r="14" spans="1:10" ht="15.75" thickBot="1" x14ac:dyDescent="0.3">
      <c r="A14" s="20" t="s">
        <v>612</v>
      </c>
      <c r="B14" s="5">
        <v>152</v>
      </c>
      <c r="C14" s="5"/>
    </row>
    <row r="15" spans="1:10" ht="15.75" thickBot="1" x14ac:dyDescent="0.3">
      <c r="A15" s="20" t="s">
        <v>613</v>
      </c>
      <c r="B15" s="238">
        <v>1</v>
      </c>
      <c r="C15" s="99">
        <f>C14/1</f>
        <v>0</v>
      </c>
    </row>
  </sheetData>
  <mergeCells count="19">
    <mergeCell ref="A12:C12"/>
    <mergeCell ref="B3:D3"/>
    <mergeCell ref="E3:J3"/>
    <mergeCell ref="B5:C5"/>
    <mergeCell ref="D5:E5"/>
    <mergeCell ref="F5:G5"/>
    <mergeCell ref="H5:J5"/>
    <mergeCell ref="B6:C6"/>
    <mergeCell ref="D6:E6"/>
    <mergeCell ref="F6:G6"/>
    <mergeCell ref="H6:J6"/>
    <mergeCell ref="B7:C7"/>
    <mergeCell ref="D7:E7"/>
    <mergeCell ref="F7:G7"/>
    <mergeCell ref="H7:J7"/>
    <mergeCell ref="B8:C8"/>
    <mergeCell ref="D8:E8"/>
    <mergeCell ref="F8:G8"/>
    <mergeCell ref="H8:J8"/>
  </mergeCells>
  <conditionalFormatting sqref="B14:C15">
    <cfRule type="cellIs" dxfId="0" priority="1" operator="lessThan">
      <formula>1</formula>
    </cfRule>
  </conditionalFormatting>
  <hyperlinks>
    <hyperlink ref="B1" location="Índex!A1" display="Torna a l'índex" xr:uid="{4BB0CB19-6628-41BC-8562-99E683485120}"/>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E3D3ADEB02C18449984A380A5228874" ma:contentTypeVersion="14" ma:contentTypeDescription="Crea un document nou" ma:contentTypeScope="" ma:versionID="89aa77bc09ee396dc4527a084e91cd70">
  <xsd:schema xmlns:xsd="http://www.w3.org/2001/XMLSchema" xmlns:xs="http://www.w3.org/2001/XMLSchema" xmlns:p="http://schemas.microsoft.com/office/2006/metadata/properties" xmlns:ns2="036fdd49-fae5-4d4e-89ba-cf8384034dad" xmlns:ns3="10926080-a382-4631-94d6-9f0f354f2a76" targetNamespace="http://schemas.microsoft.com/office/2006/metadata/properties" ma:root="true" ma:fieldsID="d2e7fe67bdbc3bdf5ac7fa60a9eb4832" ns2:_="" ns3:_="">
    <xsd:import namespace="036fdd49-fae5-4d4e-89ba-cf8384034dad"/>
    <xsd:import namespace="10926080-a382-4631-94d6-9f0f354f2a7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36fdd49-fae5-4d4e-89ba-cf8384034da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926080-a382-4631-94d6-9f0f354f2a76" elementFormDefault="qualified">
    <xsd:import namespace="http://schemas.microsoft.com/office/2006/documentManagement/types"/>
    <xsd:import namespace="http://schemas.microsoft.com/office/infopath/2007/PartnerControls"/>
    <xsd:element name="SharedWithUsers" ma:index="12"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 compartit amb detal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36fdd49-fae5-4d4e-89ba-cf8384034da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88EE230-D793-4335-868E-1E60DE38D421}">
  <ds:schemaRefs>
    <ds:schemaRef ds:uri="http://schemas.microsoft.com/sharepoint/v3/contenttype/forms"/>
  </ds:schemaRefs>
</ds:datastoreItem>
</file>

<file path=customXml/itemProps2.xml><?xml version="1.0" encoding="utf-8"?>
<ds:datastoreItem xmlns:ds="http://schemas.openxmlformats.org/officeDocument/2006/customXml" ds:itemID="{131FB071-AA73-47D9-9D0E-799284D67808}"/>
</file>

<file path=customXml/itemProps3.xml><?xml version="1.0" encoding="utf-8"?>
<ds:datastoreItem xmlns:ds="http://schemas.openxmlformats.org/officeDocument/2006/customXml" ds:itemID="{BEAB603C-FBF6-4777-9614-B0063ADB565D}">
  <ds:schemaRefs>
    <ds:schemaRef ds:uri="http://schemas.microsoft.com/office/2006/metadata/properties"/>
    <ds:schemaRef ds:uri="http://schemas.microsoft.com/office/infopath/2007/PartnerControls"/>
    <ds:schemaRef ds:uri="036fdd49-fae5-4d4e-89ba-cf8384034da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82</vt:i4>
      </vt:variant>
      <vt:variant>
        <vt:lpstr>Intervals amb nom</vt:lpstr>
      </vt:variant>
      <vt:variant>
        <vt:i4>1</vt:i4>
      </vt:variant>
    </vt:vector>
  </HeadingPairs>
  <TitlesOfParts>
    <vt:vector size="83" baseType="lpstr">
      <vt:lpstr>Índex</vt:lpstr>
      <vt:lpstr>Quadre de comandament</vt:lpstr>
      <vt:lpstr>PE01_Ind01. Percentatge d’obj</vt:lpstr>
      <vt:lpstr>PE01_Ind02. Número de reunion</vt:lpstr>
      <vt:lpstr>PE01_Ind03. Número de reunion</vt:lpstr>
      <vt:lpstr>PE01_Ind04. Número de reunion</vt:lpstr>
      <vt:lpstr>PE01_Ind05. Número d'actes i </vt:lpstr>
      <vt:lpstr>PE02_Ind01. Percentatge de pr</vt:lpstr>
      <vt:lpstr>PE02_Ind02. Percentatge de pr</vt:lpstr>
      <vt:lpstr>PE02_Ind03. Percentatge de pr</vt:lpstr>
      <vt:lpstr>PE03_Ind01. Percentatge de pr</vt:lpstr>
      <vt:lpstr>PE04_Ind01. Percentatge Hores</vt:lpstr>
      <vt:lpstr>PE04_Ind02. Valoració mitjana</vt:lpstr>
      <vt:lpstr>PE04_Ind03. Número de cursos </vt:lpstr>
      <vt:lpstr>PE05_Ind01. Percentatge de Ta</vt:lpstr>
      <vt:lpstr>PE05_Ind02. Nombre d’informes</vt:lpstr>
      <vt:lpstr>PE05_Ind03. Nombre d’informes</vt:lpstr>
      <vt:lpstr>PE05_Ind04. Percentatge d’hor</vt:lpstr>
      <vt:lpstr>PC01_Ind01. Sol·licituds de n</vt:lpstr>
      <vt:lpstr>PC01_Ind02. Notes de tall d’e</vt:lpstr>
      <vt:lpstr>PC01_Ind03. Sol·licituds de n</vt:lpstr>
      <vt:lpstr>PC01_Ind04. Valoració mitjana</vt:lpstr>
      <vt:lpstr>PC01_Ind05. Valoració positiv</vt:lpstr>
      <vt:lpstr>PC02_Ind01. Nombre d’assignat</vt:lpstr>
      <vt:lpstr>PC02_Ind02. Ràtio programada </vt:lpstr>
      <vt:lpstr>PC02_Ind03. Valoració mitjana</vt:lpstr>
      <vt:lpstr>PC02_Ind04. Valoració mitjana</vt:lpstr>
      <vt:lpstr>PC02_Ind05. Valoració mitjana</vt:lpstr>
      <vt:lpstr>PC03.1_Ind01. Percentatge d’a</vt:lpstr>
      <vt:lpstr>PC03.1_Ind02.  Nombre d’alumn</vt:lpstr>
      <vt:lpstr>PC03.1_Ind03. Grau de satisfacc</vt:lpstr>
      <vt:lpstr>PC03.1_Ind04 Valoració de l'a</vt:lpstr>
      <vt:lpstr>PC03.2_Ind01. Valoració mitja</vt:lpstr>
      <vt:lpstr>PC04_Ind01. Valoració mitjana a</vt:lpstr>
      <vt:lpstr>PC04_Ind02. Percentatge d’ocu</vt:lpstr>
      <vt:lpstr>PC04_Ind03. Número d'accions </vt:lpstr>
      <vt:lpstr>PC04_Ind04. Número de reunion</vt:lpstr>
      <vt:lpstr>PC04_Ind05. Número d’activita</vt:lpstr>
      <vt:lpstr>PC05_Ind01. Taxa d’abandonament</vt:lpstr>
      <vt:lpstr>PC05_Ind02. Nombre d’estudian</vt:lpstr>
      <vt:lpstr>PC05_Ind03. Puntuació mitjana</vt:lpstr>
      <vt:lpstr>PC05_Ind04. Puntuació mitja a</vt:lpstr>
      <vt:lpstr>PC05_Ind05. Notes mitjanes per </vt:lpstr>
      <vt:lpstr>PC05_Ind06. Rendiment acadèmic </vt:lpstr>
      <vt:lpstr>PC06_Ind01. Nombre d’alumnat </vt:lpstr>
      <vt:lpstr>PC06_Ind02. Nombre de conveni</vt:lpstr>
      <vt:lpstr>PC06_Ind03. Valoració mitjana</vt:lpstr>
      <vt:lpstr>PC06_Ind04.  Nombre d’alumnes</vt:lpstr>
      <vt:lpstr>PC06_Ind05.  Nombre de PDI i </vt:lpstr>
      <vt:lpstr>PC06_Ind06.  Enquestes de sat</vt:lpstr>
      <vt:lpstr>PC07_Ind01. Valoració mitjana</vt:lpstr>
      <vt:lpstr>PC07_Ind02. Valoració a l’afi</vt:lpstr>
      <vt:lpstr>PC07_Ind03. Valoració mitjan</vt:lpstr>
      <vt:lpstr>PC07_Ind04. Valoració mitjana</vt:lpstr>
      <vt:lpstr>PC08_Ind01. Percentatge de pr</vt:lpstr>
      <vt:lpstr>PC08_Ind02. “Percentatge de m</vt:lpstr>
      <vt:lpstr>PC08_Ind03. “Informes definit</vt:lpstr>
      <vt:lpstr>PC09_Ind01. Nombre de titulac</vt:lpstr>
      <vt:lpstr>PC09_Ind02. Numero d’actes cent</vt:lpstr>
      <vt:lpstr>PC10_Ind01. Percentatge de prop</vt:lpstr>
      <vt:lpstr>PS01_Ind01. Nombre de profess</vt:lpstr>
      <vt:lpstr>PS01_Ind02. Nombre de project</vt:lpstr>
      <vt:lpstr>PS01_Ind03. Percentatge de pr</vt:lpstr>
      <vt:lpstr>PS01_Ind04. Realització de la</vt:lpstr>
      <vt:lpstr>PS02_Ind01. Nombre de queixes</vt:lpstr>
      <vt:lpstr>PS02_Ind02. L’ús del campus v</vt:lpstr>
      <vt:lpstr>PS02_Ind03 Els recursos facil</vt:lpstr>
      <vt:lpstr>PS03_Ind01. Nombre de queixes</vt:lpstr>
      <vt:lpstr>PS03_Ind02. Mitjana de la pre</vt:lpstr>
      <vt:lpstr>PS03_Ind03. Mitjana de la pre</vt:lpstr>
      <vt:lpstr>PS03_Ind04. Inversió realitza</vt:lpstr>
      <vt:lpstr>PS03_Ind05. Inversió destinad</vt:lpstr>
      <vt:lpstr>PS04_Ind01. Valoració mitjana</vt:lpstr>
      <vt:lpstr>PS05_Ind01. Temps mitjà de re</vt:lpstr>
      <vt:lpstr>PS05_Ind02. Taxa d’eficàcia  </vt:lpstr>
      <vt:lpstr>PS05_Ind03. Valoració mitjana</vt:lpstr>
      <vt:lpstr>PS06_Ind01. Índex de particip</vt:lpstr>
      <vt:lpstr>PS06_Ind02. Índex de particip</vt:lpstr>
      <vt:lpstr>PS07_Ind1. Nombre d’activitat</vt:lpstr>
      <vt:lpstr>PS07_Ind2. Nombre de titulats</vt:lpstr>
      <vt:lpstr>PS08_Ind01. La informació ref</vt:lpstr>
      <vt:lpstr>PS08_Ind02. Accés públic als ac</vt:lpstr>
      <vt:lpstr>'PC05_Ind01. Taxa d’abandonament'!_Hlk37260845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Genis Pallares Llop</dc:creator>
  <cp:keywords/>
  <dc:description/>
  <cp:lastModifiedBy>Cristina Maria Pereira Dos Santos</cp:lastModifiedBy>
  <cp:revision/>
  <dcterms:created xsi:type="dcterms:W3CDTF">2025-10-01T07:56:32Z</dcterms:created>
  <dcterms:modified xsi:type="dcterms:W3CDTF">2026-02-16T15:03:02Z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0x010100CE3D3ADEB02C18449984A380A5228874</vt:lpwstr>
  </property>
  <property fmtid="{D5CDD505-2E9C-101B-9397-08002B2CF9AE}" pid="4" name="Order">
    <vt:r8>67800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