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uab.sharepoint.com/sites/UPQA/Documentos compartidos/General/2024.05 Formularis presentació propostes/AAA Formularis WEB i text propostes/"/>
    </mc:Choice>
  </mc:AlternateContent>
  <xr:revisionPtr revIDLastSave="515" documentId="13_ncr:1_{A30C69A3-4078-AC43-B04C-65A46C81160C}" xr6:coauthVersionLast="47" xr6:coauthVersionMax="47" xr10:uidLastSave="{18D69431-542A-4CDA-A142-D2690C3E5E8E}"/>
  <bookViews>
    <workbookView xWindow="22932" yWindow="-108" windowWidth="23256" windowHeight="12456" xr2:uid="{00000000-000D-0000-FFFF-FFFF00000000}"/>
  </bookViews>
  <sheets>
    <sheet name="Dades Estudi" sheetId="2" r:id="rId1"/>
    <sheet name="Professorat" sheetId="1" r:id="rId2"/>
  </sheets>
  <definedNames>
    <definedName name="_xlnm.Print_Area" localSheetId="0">'Dades Estudi'!$A$1:$K$53</definedName>
    <definedName name="_xlnm.Print_Area" localSheetId="1">Professorat!$A$1:$J$60</definedName>
    <definedName name="Cur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7" i="2" l="1"/>
  <c r="B39" i="2"/>
  <c r="B38" i="2"/>
  <c r="B4" i="1"/>
  <c r="B8" i="1" s="1"/>
  <c r="B5" i="1"/>
  <c r="B26" i="1"/>
  <c r="B6" i="1"/>
  <c r="E26" i="1"/>
  <c r="D26" i="1"/>
  <c r="C26" i="1"/>
  <c r="E32" i="2"/>
  <c r="H26" i="1"/>
  <c r="G26" i="1"/>
  <c r="F26" i="1"/>
  <c r="H25" i="1"/>
  <c r="T202" i="1" s="1"/>
  <c r="G25" i="1"/>
  <c r="P202" i="1" s="1"/>
  <c r="F25" i="1"/>
  <c r="N202" i="1" s="1"/>
  <c r="T216" i="1"/>
  <c r="P216" i="1"/>
  <c r="T230" i="1"/>
  <c r="P230" i="1"/>
  <c r="P244" i="1"/>
  <c r="T258" i="1"/>
  <c r="P258" i="1"/>
  <c r="T272" i="1"/>
  <c r="P272" i="1"/>
  <c r="N272" i="1"/>
  <c r="T286" i="1"/>
  <c r="P286" i="1"/>
  <c r="P300" i="1"/>
  <c r="T314" i="1"/>
  <c r="P314" i="1"/>
  <c r="T328" i="1"/>
  <c r="N328" i="1"/>
  <c r="AJ197" i="1"/>
  <c r="AG200" i="1"/>
  <c r="AG201" i="1"/>
  <c r="AE200" i="1"/>
  <c r="AE201" i="1"/>
  <c r="AC200" i="1"/>
  <c r="AC201" i="1"/>
  <c r="AK201" i="1"/>
  <c r="AJ201" i="1"/>
  <c r="AI201" i="1"/>
  <c r="AK200" i="1"/>
  <c r="AJ200" i="1"/>
  <c r="AI200" i="1"/>
  <c r="AK199" i="1"/>
  <c r="AJ199" i="1"/>
  <c r="AI199" i="1"/>
  <c r="AK198" i="1"/>
  <c r="AJ198" i="1"/>
  <c r="AI198" i="1"/>
  <c r="AG199" i="1"/>
  <c r="AE199" i="1"/>
  <c r="AC199" i="1"/>
  <c r="AG198" i="1"/>
  <c r="AE198" i="1"/>
  <c r="AC198" i="1"/>
  <c r="AK197" i="1"/>
  <c r="AI197" i="1"/>
  <c r="AG197" i="1"/>
  <c r="AE197" i="1"/>
  <c r="AC197" i="1"/>
  <c r="AK215" i="1"/>
  <c r="AJ215" i="1"/>
  <c r="AI215" i="1"/>
  <c r="AG215" i="1"/>
  <c r="AE215" i="1"/>
  <c r="AC215" i="1"/>
  <c r="AK214" i="1"/>
  <c r="AJ214" i="1"/>
  <c r="AI214" i="1"/>
  <c r="AG214" i="1"/>
  <c r="AE214" i="1"/>
  <c r="AC214" i="1"/>
  <c r="AK213" i="1"/>
  <c r="AJ213" i="1"/>
  <c r="AI213" i="1"/>
  <c r="AG213" i="1"/>
  <c r="AE213" i="1"/>
  <c r="AC213" i="1"/>
  <c r="AK212" i="1"/>
  <c r="AJ212" i="1"/>
  <c r="AI212" i="1"/>
  <c r="AG212" i="1"/>
  <c r="AE212" i="1"/>
  <c r="AC212" i="1"/>
  <c r="AK211" i="1"/>
  <c r="AJ211" i="1"/>
  <c r="AI211" i="1"/>
  <c r="AG211" i="1"/>
  <c r="AE211" i="1"/>
  <c r="AC211" i="1"/>
  <c r="AK229" i="1"/>
  <c r="AJ229" i="1"/>
  <c r="AI229" i="1"/>
  <c r="AG229" i="1"/>
  <c r="AE229" i="1"/>
  <c r="AC229" i="1"/>
  <c r="AK228" i="1"/>
  <c r="AJ228" i="1"/>
  <c r="AI228" i="1"/>
  <c r="AG228" i="1"/>
  <c r="AE228" i="1"/>
  <c r="AC228" i="1"/>
  <c r="AK227" i="1"/>
  <c r="AJ227" i="1"/>
  <c r="AI227" i="1"/>
  <c r="AG227" i="1"/>
  <c r="AE227" i="1"/>
  <c r="AC227" i="1"/>
  <c r="AK226" i="1"/>
  <c r="AJ226" i="1"/>
  <c r="AI226" i="1"/>
  <c r="AG226" i="1"/>
  <c r="AE226" i="1"/>
  <c r="AC226" i="1"/>
  <c r="AK225" i="1"/>
  <c r="AJ225" i="1"/>
  <c r="AI225" i="1"/>
  <c r="AG225" i="1"/>
  <c r="AE225" i="1"/>
  <c r="AC225" i="1"/>
  <c r="AK243" i="1"/>
  <c r="AJ243" i="1"/>
  <c r="AI243" i="1"/>
  <c r="AG243" i="1"/>
  <c r="AE243" i="1"/>
  <c r="AC243" i="1"/>
  <c r="AK242" i="1"/>
  <c r="AJ242" i="1"/>
  <c r="AI242" i="1"/>
  <c r="AG242" i="1"/>
  <c r="AE242" i="1"/>
  <c r="AC242" i="1"/>
  <c r="AK241" i="1"/>
  <c r="AJ241" i="1"/>
  <c r="AI241" i="1"/>
  <c r="AG241" i="1"/>
  <c r="AE241" i="1"/>
  <c r="AC241" i="1"/>
  <c r="AK240" i="1"/>
  <c r="AJ240" i="1"/>
  <c r="AI240" i="1"/>
  <c r="AG240" i="1"/>
  <c r="AE240" i="1"/>
  <c r="AC240" i="1"/>
  <c r="AK239" i="1"/>
  <c r="AJ239" i="1"/>
  <c r="AI239" i="1"/>
  <c r="AG239" i="1"/>
  <c r="AE239" i="1"/>
  <c r="AC239" i="1"/>
  <c r="AK257" i="1"/>
  <c r="AJ257" i="1"/>
  <c r="AI257" i="1"/>
  <c r="AG257" i="1"/>
  <c r="AE257" i="1"/>
  <c r="AC257" i="1"/>
  <c r="AK256" i="1"/>
  <c r="AJ256" i="1"/>
  <c r="AI256" i="1"/>
  <c r="AG256" i="1"/>
  <c r="AE256" i="1"/>
  <c r="AC256" i="1"/>
  <c r="AK255" i="1"/>
  <c r="AJ255" i="1"/>
  <c r="AI255" i="1"/>
  <c r="AG255" i="1"/>
  <c r="AE255" i="1"/>
  <c r="AC255" i="1"/>
  <c r="AK254" i="1"/>
  <c r="AJ254" i="1"/>
  <c r="AI254" i="1"/>
  <c r="AG254" i="1"/>
  <c r="AE254" i="1"/>
  <c r="AC254" i="1"/>
  <c r="AK253" i="1"/>
  <c r="AJ253" i="1"/>
  <c r="AI253" i="1"/>
  <c r="AG253" i="1"/>
  <c r="AE253" i="1"/>
  <c r="AC253" i="1"/>
  <c r="AK271" i="1"/>
  <c r="AJ271" i="1"/>
  <c r="AI271" i="1"/>
  <c r="AG271" i="1"/>
  <c r="AE271" i="1"/>
  <c r="AC271" i="1"/>
  <c r="AK270" i="1"/>
  <c r="AJ270" i="1"/>
  <c r="AI270" i="1"/>
  <c r="AG270" i="1"/>
  <c r="AE270" i="1"/>
  <c r="AC270" i="1"/>
  <c r="AK269" i="1"/>
  <c r="AJ269" i="1"/>
  <c r="AI269" i="1"/>
  <c r="AG269" i="1"/>
  <c r="AE269" i="1"/>
  <c r="AC269" i="1"/>
  <c r="AK268" i="1"/>
  <c r="AJ268" i="1"/>
  <c r="AI268" i="1"/>
  <c r="AG268" i="1"/>
  <c r="AE268" i="1"/>
  <c r="AC268" i="1"/>
  <c r="AK267" i="1"/>
  <c r="AJ267" i="1"/>
  <c r="AI267" i="1"/>
  <c r="AG267" i="1"/>
  <c r="AE267" i="1"/>
  <c r="AC267" i="1"/>
  <c r="AK285" i="1"/>
  <c r="AJ285" i="1"/>
  <c r="AI285" i="1"/>
  <c r="AG285" i="1"/>
  <c r="AE285" i="1"/>
  <c r="AC285" i="1"/>
  <c r="AK284" i="1"/>
  <c r="AJ284" i="1"/>
  <c r="AI284" i="1"/>
  <c r="AG284" i="1"/>
  <c r="AE284" i="1"/>
  <c r="AC284" i="1"/>
  <c r="AK283" i="1"/>
  <c r="AJ283" i="1"/>
  <c r="AI283" i="1"/>
  <c r="AG283" i="1"/>
  <c r="AE283" i="1"/>
  <c r="AC283" i="1"/>
  <c r="AK282" i="1"/>
  <c r="AJ282" i="1"/>
  <c r="AI282" i="1"/>
  <c r="AG282" i="1"/>
  <c r="AE282" i="1"/>
  <c r="AC282" i="1"/>
  <c r="AK281" i="1"/>
  <c r="AJ281" i="1"/>
  <c r="AI281" i="1"/>
  <c r="AG281" i="1"/>
  <c r="AE281" i="1"/>
  <c r="AC281" i="1"/>
  <c r="AK299" i="1"/>
  <c r="AJ299" i="1"/>
  <c r="AI299" i="1"/>
  <c r="AG299" i="1"/>
  <c r="AE299" i="1"/>
  <c r="AC299" i="1"/>
  <c r="AK298" i="1"/>
  <c r="AJ298" i="1"/>
  <c r="AI298" i="1"/>
  <c r="AG298" i="1"/>
  <c r="AE298" i="1"/>
  <c r="AC298" i="1"/>
  <c r="AK297" i="1"/>
  <c r="AJ297" i="1"/>
  <c r="AI297" i="1"/>
  <c r="AG297" i="1"/>
  <c r="AE297" i="1"/>
  <c r="AC297" i="1"/>
  <c r="AK296" i="1"/>
  <c r="AJ296" i="1"/>
  <c r="AI296" i="1"/>
  <c r="AG296" i="1"/>
  <c r="AE296" i="1"/>
  <c r="AC296" i="1"/>
  <c r="AK295" i="1"/>
  <c r="AJ295" i="1"/>
  <c r="AI295" i="1"/>
  <c r="AG295" i="1"/>
  <c r="AE295" i="1"/>
  <c r="AC295" i="1"/>
  <c r="AK313" i="1"/>
  <c r="AJ313" i="1"/>
  <c r="AI313" i="1"/>
  <c r="AG313" i="1"/>
  <c r="AE313" i="1"/>
  <c r="AC313" i="1"/>
  <c r="AK312" i="1"/>
  <c r="AJ312" i="1"/>
  <c r="AI312" i="1"/>
  <c r="AG312" i="1"/>
  <c r="AE312" i="1"/>
  <c r="AC312" i="1"/>
  <c r="AK311" i="1"/>
  <c r="AJ311" i="1"/>
  <c r="AI311" i="1"/>
  <c r="AG311" i="1"/>
  <c r="AE311" i="1"/>
  <c r="AC311" i="1"/>
  <c r="AK310" i="1"/>
  <c r="AJ310" i="1"/>
  <c r="AI310" i="1"/>
  <c r="AG310" i="1"/>
  <c r="AE310" i="1"/>
  <c r="AC310" i="1"/>
  <c r="AK309" i="1"/>
  <c r="AJ309" i="1"/>
  <c r="AI309" i="1"/>
  <c r="AG309" i="1"/>
  <c r="AE309" i="1"/>
  <c r="AC309" i="1"/>
  <c r="AI324" i="1"/>
  <c r="AJ324" i="1"/>
  <c r="AK324" i="1"/>
  <c r="AI325" i="1"/>
  <c r="AJ325" i="1"/>
  <c r="AK325" i="1"/>
  <c r="AI326" i="1"/>
  <c r="AJ326" i="1"/>
  <c r="AK326" i="1"/>
  <c r="AI327" i="1"/>
  <c r="AJ327" i="1"/>
  <c r="AK327" i="1"/>
  <c r="AK323" i="1"/>
  <c r="AJ323" i="1"/>
  <c r="AI323" i="1"/>
  <c r="AG327" i="1"/>
  <c r="AE327" i="1"/>
  <c r="AC327" i="1"/>
  <c r="AG326" i="1"/>
  <c r="AE326" i="1"/>
  <c r="AC326" i="1"/>
  <c r="AG325" i="1"/>
  <c r="AE325" i="1"/>
  <c r="AC325" i="1"/>
  <c r="AG324" i="1"/>
  <c r="AE324" i="1"/>
  <c r="AC324" i="1"/>
  <c r="AG323" i="1"/>
  <c r="AE323" i="1"/>
  <c r="AC323" i="1"/>
  <c r="C29" i="1" l="1"/>
  <c r="C30" i="1"/>
  <c r="C31" i="1"/>
  <c r="B25" i="1"/>
  <c r="C32" i="1" s="1"/>
  <c r="E25" i="1"/>
  <c r="C34" i="1" s="1"/>
  <c r="T300" i="1"/>
  <c r="T244" i="1"/>
  <c r="P328" i="1"/>
  <c r="AO228" i="1"/>
  <c r="AO213" i="1"/>
  <c r="AM239" i="1"/>
  <c r="AO226" i="1"/>
  <c r="AM309" i="1"/>
  <c r="AM257" i="1"/>
  <c r="AM240" i="1"/>
  <c r="AM242" i="1"/>
  <c r="AM225" i="1"/>
  <c r="AM229" i="1"/>
  <c r="AM197" i="1"/>
  <c r="AM200" i="1"/>
  <c r="AM201" i="1"/>
  <c r="AO281" i="1"/>
  <c r="AO283" i="1"/>
  <c r="AO253" i="1"/>
  <c r="AO255" i="1"/>
  <c r="AO257" i="1"/>
  <c r="AO256" i="1"/>
  <c r="AO225" i="1"/>
  <c r="AO229" i="1"/>
  <c r="AO214" i="1"/>
  <c r="AO197" i="1"/>
  <c r="AO201" i="1"/>
  <c r="AM310" i="1"/>
  <c r="AM312" i="1"/>
  <c r="AM295" i="1"/>
  <c r="AM299" i="1"/>
  <c r="AM282" i="1"/>
  <c r="AM271" i="1"/>
  <c r="AM254" i="1"/>
  <c r="AM256" i="1"/>
  <c r="AO295" i="1"/>
  <c r="AO297" i="1"/>
  <c r="AO284" i="1"/>
  <c r="AO267" i="1"/>
  <c r="AO269" i="1"/>
  <c r="AM270" i="1"/>
  <c r="AO199" i="1"/>
  <c r="AO239" i="1"/>
  <c r="AM253" i="1"/>
  <c r="AO309" i="1"/>
  <c r="AO200" i="1"/>
  <c r="AM267" i="1"/>
  <c r="AM285" i="1"/>
  <c r="AO211" i="1"/>
  <c r="AO270" i="1"/>
  <c r="AM283" i="1"/>
  <c r="AM268" i="1"/>
  <c r="AO311" i="1"/>
  <c r="AO313" i="1"/>
  <c r="AO298" i="1"/>
  <c r="AO241" i="1"/>
  <c r="AO243" i="1"/>
  <c r="AM214" i="1"/>
  <c r="AO312" i="1"/>
  <c r="AO242" i="1"/>
  <c r="AM298" i="1"/>
  <c r="AM241" i="1"/>
  <c r="AM296" i="1"/>
  <c r="AM281" i="1"/>
  <c r="AM226" i="1"/>
  <c r="AM228" i="1"/>
  <c r="AM211" i="1"/>
  <c r="AM198" i="1"/>
  <c r="AM255" i="1"/>
  <c r="AO212" i="1"/>
  <c r="AO299" i="1"/>
  <c r="AM284" i="1"/>
  <c r="AO268" i="1"/>
  <c r="AO227" i="1"/>
  <c r="AM212" i="1"/>
  <c r="AO215" i="1"/>
  <c r="AM311" i="1"/>
  <c r="AM313" i="1"/>
  <c r="AO282" i="1"/>
  <c r="AM243" i="1"/>
  <c r="AO198" i="1"/>
  <c r="AO310" i="1"/>
  <c r="AM297" i="1"/>
  <c r="AO271" i="1"/>
  <c r="AO240" i="1"/>
  <c r="AM213" i="1"/>
  <c r="AM215" i="1"/>
  <c r="AM269" i="1"/>
  <c r="AM199" i="1"/>
  <c r="AO285" i="1"/>
  <c r="AO254" i="1"/>
  <c r="AO296" i="1"/>
  <c r="AM227" i="1"/>
  <c r="N244" i="1"/>
  <c r="R244" i="1" s="1"/>
  <c r="N216" i="1"/>
  <c r="R216" i="1" s="1"/>
  <c r="V216" i="1" s="1"/>
  <c r="N300" i="1"/>
  <c r="R300" i="1" s="1"/>
  <c r="N230" i="1"/>
  <c r="R230" i="1" s="1"/>
  <c r="V230" i="1" s="1"/>
  <c r="N314" i="1"/>
  <c r="R314" i="1" s="1"/>
  <c r="V314" i="1" s="1"/>
  <c r="N286" i="1"/>
  <c r="R286" i="1" s="1"/>
  <c r="V286" i="1" s="1"/>
  <c r="N258" i="1"/>
  <c r="R258" i="1" s="1"/>
  <c r="V258" i="1" s="1"/>
  <c r="Z258" i="1"/>
  <c r="AM324" i="1"/>
  <c r="AM326" i="1"/>
  <c r="AM323" i="1"/>
  <c r="AM327" i="1"/>
  <c r="AO326" i="1"/>
  <c r="Z244" i="1"/>
  <c r="AO325" i="1"/>
  <c r="Z230" i="1"/>
  <c r="Z216" i="1"/>
  <c r="R272" i="1"/>
  <c r="V272" i="1" s="1"/>
  <c r="Z314" i="1"/>
  <c r="Z300" i="1"/>
  <c r="Z286" i="1"/>
  <c r="AO324" i="1"/>
  <c r="AM325" i="1"/>
  <c r="AO323" i="1"/>
  <c r="Z272" i="1"/>
  <c r="Z202" i="1"/>
  <c r="R202" i="1"/>
  <c r="V202" i="1" s="1"/>
  <c r="V300" i="1" l="1"/>
  <c r="R328" i="1"/>
  <c r="V328" i="1" s="1"/>
  <c r="V244" i="1"/>
  <c r="AO327" i="1"/>
  <c r="Z328" i="1"/>
  <c r="X258" i="1"/>
  <c r="X286" i="1"/>
  <c r="X244" i="1"/>
  <c r="X328" i="1"/>
  <c r="X230" i="1"/>
  <c r="X216" i="1"/>
  <c r="X300" i="1"/>
  <c r="X272" i="1"/>
  <c r="X314" i="1"/>
  <c r="X202" i="1"/>
  <c r="C37" i="1" l="1"/>
  <c r="C36" i="1" s="1"/>
  <c r="C3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tc={BECC8D59-49BB-403E-8074-8A1D1633AB2A}</author>
    <author>tc={FB492942-FD81-4B1B-8AD7-CD48C483A7EB}</author>
    <author>tc={C44DFCBE-A300-49C8-85DD-EF38F7AF4E75}</author>
    <author>tc={83CDD19F-C970-42EE-ADEE-A48F29DF2BDE}</author>
    <author>tc={6904E6DB-0E28-4813-95A0-1802ED592903}</author>
    <author>tc={B6E7BD35-FB3B-4D5B-9053-58159370AC7E}</author>
    <author>tc={E78CE87D-E60E-4CC8-B848-2768C4185C2E}</author>
    <author>tc={7D996BE1-DDFC-4792-87B4-60384F9A77D4}</author>
    <author>tc={8C4555CC-5B3E-49F1-AB33-8EB1B0207D49}</author>
    <author>tc={C4F718DD-06F0-4BE8-8B86-294FD2766735}</author>
    <author>tc={19A19D5E-3D4B-49CA-A85D-9EAA0EA65CAE}</author>
    <author>tc={4C8DC4F6-F13E-4BDE-BDCB-02A23F742C11}</author>
    <author>tc={6773B765-670A-4985-99DE-F464FE4B5DE8}</author>
    <author>tc={FD4FB38A-EB25-4DAB-A5F6-5A561B4AAC21}</author>
    <author>tc={E7E78755-CAB6-41D1-AF6D-29C4D371877B}</author>
    <author>tc={3FC89AAD-2320-4F8D-A9DB-E64F777D1634}</author>
    <author>tc={21B2CC66-858D-4E8C-AF12-CA3CDB73EB34}</author>
    <author>tc={B7900C47-1C6F-4CEE-BCD8-9A3915CD8D5B}</author>
    <author>tc={3ABAF14C-5F63-48C2-BB65-5E381074016E}</author>
  </authors>
  <commentList>
    <comment ref="F1" authorId="0" shapeId="0" xr:uid="{BECC8D59-49BB-403E-8074-8A1D1633AB2A}">
      <text>
        <t>[Comentari en fils]
La vostra versió de l'Excel us permet llegir aquest comentari en fils. No obstant això, les edicions que s'hi apliquin se suprimiran si el fitxer s'obre en una versió més recent de l'Excel. Més informació: https://go.microsoft.com/fwlink/?linkid=870924.
Comentari:
    Aquest formulari té l'objectiu de facilitar la renovació de forma abreujada per una nova edició d'estudis propis a la UAB. Es demanen dades genèriques de l'estudi sense entrar contingut del pla d'estudis. Per modificar assignatures, continguts, metodologia, avaluació i altres punts relatius a l'estudi que no figurin en aquest formulari, caldrà fer-ho amb el formulari complet de la memòria acadèmica. En aquest cas, els temps de tramitació es poden allargar fins als 6 mesos, per la qual cosa us demanem que contacteu amb la Unitat Tècnica de Programació Acadèmica ep.propostes.formacio@uab.cat per valorar terminis en cada cas.</t>
      </text>
    </comment>
    <comment ref="A5" authorId="1" shapeId="0" xr:uid="{FB492942-FD81-4B1B-8AD7-CD48C483A7EB}">
      <text>
        <t>[Comentari en fils]
La vostra versió de l'Excel us permet llegir aquest comentari en fils. No obstant això, les edicions que s'hi apliquin se suprimiran si el fitxer s'obre en una versió més recent de l'Excel. Més informació: https://go.microsoft.com/fwlink/?linkid=870924.
Comentari:
    -Màster de Formació Permanent, 60, 90 o 120 ECTS
-Diploma d'Especializació, entre 30 i 59 ECTS
-Diploma d'Expert, entre 15 i 29 ECTS
-Cursos d'Especialització adreçats a persones titulades, fins a 14 ECTS
-Cursos d'Especialització adreçats a persones no titulades, fins a 30 ECTS</t>
      </text>
    </comment>
    <comment ref="A6" authorId="2" shapeId="0" xr:uid="{C44DFCBE-A300-49C8-85DD-EF38F7AF4E75}">
      <text>
        <t>[Comentari en fils]
La vostra versió de l'Excel us permet llegir aquest comentari en fils. No obstant això, les edicions que s'hi apliquin se suprimiran si el fitxer s'obre en una versió més recent de l'Excel. Més informació: https://go.microsoft.com/fwlink/?linkid=870924.
Comentari:
    Només es demana l'estudi "mare". Si hi ha estudis continguts empleneu les dades en la segona pestanya d'aquest document.</t>
      </text>
    </comment>
    <comment ref="A8" authorId="3" shapeId="0" xr:uid="{83CDD19F-C970-42EE-ADEE-A48F29DF2BDE}">
      <text>
        <t>[Comentari en fils]
La vostra versió de l'Excel us permet llegir aquest comentari en fils. No obstant això, les edicions que s'hi apliquin se suprimiran si el fitxer s'obre en una versió més recent de l'Excel. Més informació: https://go.microsoft.com/fwlink/?linkid=870924.
Comentari:
    El curs acadèmic en estudis de formació pròpia comença l'1 de setembre i acaba el 31 de juliol</t>
      </text>
    </comment>
    <comment ref="A9" authorId="4" shapeId="0" xr:uid="{6904E6DB-0E28-4813-95A0-1802ED59290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·Presencial: Quan en el 100% de la docència el professorat i l’alumnat interactuen en el mateix espai físic.
·Híbrid: Quan la docència virtual de l’estudi sigui entre el 40 i el 60%
·Virtual: Quan la docència virtual de l’estudi sigui entre el 80 i 100%
</t>
      </text>
    </comment>
    <comment ref="A10" authorId="5" shapeId="0" xr:uid="{B6E7BD35-FB3B-4D5B-9053-58159370AC7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-Màster de Formació Permanent, 60, 90 o 120 ECTS
-Diploma d'Especializació, entre 30 i 59 ECTS
-Diploma d'Expert, entre 15 i 29 ECTS
-Cursos d'Especialització adreçats a persones titulades, fins a 14 ECTS
-Cursos d'Especialització adreçats a persones no titulades, fins a 30 ECTS
</t>
      </text>
    </comment>
    <comment ref="A11" authorId="6" shapeId="0" xr:uid="{E78CE87D-E60E-4CC8-B848-2768C4185C2E}">
      <text>
        <t>[Comentari en fils]
La vostra versió de l'Excel us permet llegir aquest comentari en fils. No obstant això, les edicions que s'hi apliquin se suprimiran si el fitxer s'obre en una versió més recent de l'Excel. Més informació: https://go.microsoft.com/fwlink/?linkid=870924.
Comentari:
    Indiqueu el nom de la Facultat / Departament / Institut UAB / Escola Adscrita / Altres Centres de Recerca que així ho tinguin reconegut a la UAB, que promouen aquesta acció formativa</t>
      </text>
    </comment>
    <comment ref="A15" authorId="7" shapeId="0" xr:uid="{7D996BE1-DDFC-4792-87B4-60384F9A77D4}">
      <text>
        <t>[Comentari en fils]
La vostra versió de l'Excel us permet llegir aquest comentari en fils. No obstant això, les edicions que s'hi apliquin se suprimiran si el fitxer s'obre en una versió més recent de l'Excel. Més informació: https://go.microsoft.com/fwlink/?linkid=870924.
Comentari:
    Professorat permanent de la UAB (o Escoles Adscrites en el seu cas) per Màster de Formació Permanent  i Diplomes. El professorat no permanent podrà dirigir Cursos d'Especialització i codirigir estudis de MFP (sempre que tingui el títol de doctor) i Diplomes.</t>
      </text>
    </comment>
    <comment ref="A16" authorId="8" shapeId="0" xr:uid="{8C4555CC-5B3E-49F1-AB33-8EB1B0207D49}">
      <text>
        <t>[Comentari en fils]
La vostra versió de l'Excel us permet llegir aquest comentari en fils. No obstant això, les edicions que s'hi apliquin se suprimiran si el fitxer s'obre en una versió més recent de l'Excel. Més informació: https://go.microsoft.com/fwlink/?linkid=870924.
Comentari:
    Pot haver també una codirecció externa a la UAB, que no tindrà perfils propis de les aplicacions UAB i haurà de ser doctor en cas d'estudis de MFP</t>
      </text>
    </comment>
    <comment ref="H26" authorId="9" shapeId="0" xr:uid="{C4F718DD-06F0-4BE8-8B86-294FD2766735}">
      <text>
        <t>[Comentari en fils]
La vostra versió de l'Excel us permet llegir aquest comentari en fils. No obstant això, les edicions que s'hi apliquin se suprimiran si el fitxer s'obre en una versió més recent de l'Excel. Més informació: https://go.microsoft.com/fwlink/?linkid=870924.
Comentari:
    Només per a estudis de MFP, la data pot ser fins a 6 mesos a comptar des de la data de fi de l'estudi.</t>
      </text>
    </comment>
    <comment ref="A30" authorId="10" shapeId="0" xr:uid="{19A19D5E-3D4B-49CA-A85D-9EAA0EA65CA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Segons normativa, per garantir la viabilitat econòmica del programa, 15 dies abans de l’inici de les classes han d’haver formalitzat la matrícula el nombre mínim d’estudiants que marca la proposta   </t>
      </text>
    </comment>
    <comment ref="A32" authorId="11" shapeId="0" xr:uid="{4C8DC4F6-F13E-4BDE-BDCB-02A23F742C1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Els preus mínims per crèdit aprovats pel Consell Social són: 66 euros per estudis de Màster de Formació Permanent, 56 euros per Diplomes d'Especialització i Expert i 26 euros per a Cursos d'Especialització </t>
      </text>
    </comment>
    <comment ref="C32" authorId="12" shapeId="0" xr:uid="{6773B765-670A-4985-99DE-F464FE4B5DE8}">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el càlcul és automàtic en funció del preu de l'estudi i les crèdits assenyalats</t>
      </text>
    </comment>
    <comment ref="A34" authorId="13" shapeId="0" xr:uid="{FD4FB38A-EB25-4DAB-A5F6-5A561B4AAC21}">
      <text>
        <t>[Comentari en fils]
La vostra versió de l'Excel us permet llegir aquest comentari en fils. No obstant això, les edicions que s'hi apliquin se suprimiran si el fitxer s'obre en una versió més recent de l'Excel. Més informació: https://go.microsoft.com/fwlink/?linkid=870924.
Comentari:
    Si estimeu que aquest programa formatiu tindrà un pagament fraccionat, indiqueu el percentatge del primer i segon termini (aquest segon pagament serà dos mesos després d'haver començat l'estudi)</t>
      </text>
    </comment>
    <comment ref="A36" authorId="14" shapeId="0" xr:uid="{E7E78755-CAB6-41D1-AF6D-29C4D371877B}">
      <text>
        <t>[Comentari en fils]
La vostra versió de l'Excel us permet llegir aquest comentari en fils. No obstant això, les edicions que s'hi apliquin se suprimiran si el fitxer s'obre en una versió més recent de l'Excel. Més informació: https://go.microsoft.com/fwlink/?linkid=870924.
Comentari:
    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
      </text>
    </comment>
    <comment ref="B36" authorId="15" shapeId="0" xr:uid="{3FC89AAD-2320-4F8D-A9DB-E64F777D1634}">
      <text>
        <t>[Comentari en fils]
La vostra versió de l'Excel us permet llegir aquest comentari en fils. No obstant això, les edicions que s'hi apliquin se suprimiran si el fitxer s'obre en una versió més recent de l'Excel. Més informació: https://go.microsoft.com/fwlink/?linkid=870924.
Comentari:
    El preu per crèdit no podrà ser inferior (tret de la bonificació per Alumni UAB) al preu mínim per crèdit que marca el Consell Social</t>
      </text>
    </comment>
    <comment ref="A42" authorId="16" shapeId="0" xr:uid="{21B2CC66-858D-4E8C-AF12-CA3CDB73EB34}">
      <text>
        <t>[Comentari en fils]
La vostra versió de l'Excel us permet llegir aquest comentari en fils. No obstant això, les edicions que s'hi apliquin se suprimiran si el fitxer s'obre en una versió més recent de l'Excel. Més informació: https://go.microsoft.com/fwlink/?linkid=870924.
Comentari:
    Si l'estudi té un conveni associat, cal que verifiqueu que estigui vigent o si cal tramitar la renovació</t>
      </text>
    </comment>
    <comment ref="A46" authorId="17" shapeId="0" xr:uid="{B7900C47-1C6F-4CEE-BCD8-9A3915CD8D5B}">
      <text>
        <t>[Comentari en fils]
La vostra versió de l'Excel us permet llegir aquest comentari en fils. No obstant això, les edicions que s'hi apliquin se suprimiran si el fitxer s'obre en una versió més recent de l'Excel. Més informació: https://go.microsoft.com/fwlink/?linkid=870924.
Comentari:
    Per exemple, un studi a mida adreçat a un determinat col·lectiu o altres circumstàncies que així ho demanen</t>
      </text>
    </comment>
    <comment ref="A49" authorId="18" shapeId="0" xr:uid="{3ABAF14C-5F63-48C2-BB65-5E381074016E}">
      <text>
        <t>[Comentari en fils]
La vostra versió de l'Excel us permet llegir aquest comentari en fils. No obstant això, les edicions que s'hi apliquin se suprimiran si el fitxer s'obre en una versió més recent de l'Excel. Més informació: https://go.microsoft.com/fwlink/?linkid=870924.
Comentari:
    Per a concretar algun punt d'aquest document que necessiti aclariments (per exemple, si no s'arriba al mínim de professorat UAB o doctor, en el cas d'estudi de MFP)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tc={3CD0D5C5-60C0-4A00-86A0-C877FCD54823}</author>
    <author>tc={2023928A-DF6C-45AB-9810-C699FE10F536}</author>
    <author>tc={C24B80DD-D8C3-466C-AE3C-A3F5CF6FAD1D}</author>
    <author>tc={6A3E1D20-C46A-47B9-AB74-46342D391423}</author>
    <author>tc={774D516F-F1C7-419E-8E64-8ABEFCCA04D8}</author>
    <author>tc={9B143997-DFBE-4FEC-ABF1-9D24A7A928D2}</author>
    <author>tc={22718C0F-213C-4DDC-A793-048559EE991A}</author>
    <author>tc={37B30C7A-203D-42EA-B928-244FD2ABC21E}</author>
    <author>tc={9EFACA8A-0249-4A20-B119-DA4BF4E9001E}</author>
    <author>tc={5D105236-AE4B-4896-8138-BEB5E57C53C2}</author>
    <author>tc={140BA0C6-DB3C-4E0D-A6F9-ED262EFE8976}</author>
  </authors>
  <commentList>
    <comment ref="A4" authorId="0" shapeId="0" xr:uid="{3CD0D5C5-60C0-4A00-86A0-C877FCD54823}">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les dades les copia del la pestanya "dades de l'estudi"</t>
      </text>
    </comment>
    <comment ref="A5" authorId="1" shapeId="0" xr:uid="{2023928A-DF6C-45AB-9810-C699FE10F536}">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les dades les copia del la pestanya "dades de l'estudi"</t>
      </text>
    </comment>
    <comment ref="A6" authorId="2" shapeId="0" xr:uid="{C24B80DD-D8C3-466C-AE3C-A3F5CF6FAD1D}">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les dades les copia del la pestanya "dades de l'estudi"</t>
      </text>
    </comment>
    <comment ref="A10" authorId="3" shapeId="0" xr:uid="{6A3E1D20-C46A-47B9-AB74-46342D391423}">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11" authorId="4" shapeId="0" xr:uid="{774D516F-F1C7-419E-8E64-8ABEFCCA04D8}">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12" authorId="5" shapeId="0" xr:uid="{9B143997-DFBE-4FEC-ABF1-9D24A7A928D2}">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14" authorId="6" shapeId="0" xr:uid="{22718C0F-213C-4DDC-A793-048559EE991A}">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28" authorId="7" shapeId="0" xr:uid="{37B30C7A-203D-42EA-B928-244FD2ABC21E}">
      <text>
        <t>[Comentari en fils]
La vostra versió de l'Excel us permet llegir aquest comentari en fils. No obstant això, les edicions que s'hi apliquin se suprimiran si el fitxer s'obre en una versió més recent de l'Excel. Més informació: https://go.microsoft.com/fwlink/?linkid=870924.
Comentari:
    Càlculs automàtics en funció de les dades que heu fet constar de cada assignatura</t>
      </text>
    </comment>
    <comment ref="A33" authorId="8" shapeId="0" xr:uid="{9EFACA8A-0249-4A20-B119-DA4BF4E9001E}">
      <text>
        <t>[Comentari en fils]
La vostra versió de l'Excel us permet llegir aquest comentari en fils. No obstant això, les edicions que s'hi apliquin se suprimiran si el fitxer s'obre en una versió més recent de l'Excel. Més informació: https://go.microsoft.com/fwlink/?linkid=870924.
Comentari:
    Un mínim del 30% en MFP i Diplomes i d'un 20% en cursos. El professorat de les Escoles Adscrites es considera UAB pel còmput d'aquest apartat.</t>
      </text>
    </comment>
    <comment ref="A35" authorId="9" shapeId="0" xr:uid="{5D105236-AE4B-4896-8138-BEB5E57C53C2}">
      <text>
        <t>[Comentari en fils]
La vostra versió de l'Excel us permet llegir aquest comentari en fils. No obstant això, les edicions que s'hi apliquin se suprimiran si el fitxer s'obre en una versió més recent de l'Excel. Més informació: https://go.microsoft.com/fwlink/?linkid=870924.
Comentari:
    En estudis virtuals el % ha d'estar entre el 80 i el 100%. En estudis híbrids entre el 60 i el 40%</t>
      </text>
    </comment>
    <comment ref="A36" authorId="10" shapeId="0" xr:uid="{140BA0C6-DB3C-4E0D-A6F9-ED262EFE8976}">
      <text>
        <t>[Comentari en fils]
La vostra versió de l'Excel us permet llegir aquest comentari en fils. No obstant això, les edicions que s'hi apliquin se suprimiran si el fitxer s'obre en una versió més recent de l'Excel. Més informació: https://go.microsoft.com/fwlink/?linkid=870924.
Comentari:
    Per a estudis de MFP el % mínim és del 50%</t>
      </text>
    </comment>
  </commentList>
</comments>
</file>

<file path=xl/sharedStrings.xml><?xml version="1.0" encoding="utf-8"?>
<sst xmlns="http://schemas.openxmlformats.org/spreadsheetml/2006/main" count="274" uniqueCount="138">
  <si>
    <t xml:space="preserve"> </t>
  </si>
  <si>
    <t>DOCUMENT DE RENOVACIÓ ABREUJADA D'ESTUDIS PROPIS DE LA UAB</t>
  </si>
  <si>
    <t>Tipologia de l'Estudi</t>
  </si>
  <si>
    <t>Curs d'Especialització</t>
  </si>
  <si>
    <t>Títol de l'Estudi</t>
  </si>
  <si>
    <t>Codi TCS i edició</t>
  </si>
  <si>
    <t>Curs acadèmic d'inici de l'Estudi</t>
  </si>
  <si>
    <t>Trieu una opció</t>
  </si>
  <si>
    <t xml:space="preserve">Modalitat </t>
  </si>
  <si>
    <t>Número de crèdits</t>
  </si>
  <si>
    <t>Estructura responsable de l'Estudi</t>
  </si>
  <si>
    <t>Dades de la Direcció de l'Estudi</t>
  </si>
  <si>
    <t>Nom i cognoms</t>
  </si>
  <si>
    <t>Titulació</t>
  </si>
  <si>
    <t>Categoria acadèmica</t>
  </si>
  <si>
    <t>Departament /  Centre Adscrit</t>
  </si>
  <si>
    <t>Adreça electrònica</t>
  </si>
  <si>
    <t>Telèfon de contacte</t>
  </si>
  <si>
    <t>Persona de contacte amb alumnes</t>
  </si>
  <si>
    <t>Calendari de l'Estudi</t>
  </si>
  <si>
    <t>Data d'inici de l'estudi</t>
  </si>
  <si>
    <t>Data de fi de l'estudi</t>
  </si>
  <si>
    <t xml:space="preserve">Data d'entrega del treball Final de Màster </t>
  </si>
  <si>
    <t>Centre on s'imparteix la docència (per a estudis presencials o híbrids)</t>
  </si>
  <si>
    <t>Número mínim d'alumnat</t>
  </si>
  <si>
    <t>Número màxim d'alumnat</t>
  </si>
  <si>
    <t>Preu total de l'estudi</t>
  </si>
  <si>
    <t>Preu per crèdit de l'estudi</t>
  </si>
  <si>
    <t>Pagament fraccionat</t>
  </si>
  <si>
    <t>Preus especial de l'estudi</t>
  </si>
  <si>
    <t xml:space="preserve">Preus per crèdits especials </t>
  </si>
  <si>
    <t>Col·lectiu aplicable</t>
  </si>
  <si>
    <t>Inseriu més línies si necessiteu afegir més preus per crèdits especials</t>
  </si>
  <si>
    <t>Conveni (si n'hi ha)</t>
  </si>
  <si>
    <t>Indiqueu amb quina Institució</t>
  </si>
  <si>
    <t>Publicació al web de la UAB</t>
  </si>
  <si>
    <t>Tots els estudis es publiquen a la web de la UAB. Si per alguna raó considereu que no s’ha de publicar indiqueu-ho a continuació</t>
  </si>
  <si>
    <t xml:space="preserve">Observacions del document </t>
  </si>
  <si>
    <t xml:space="preserve">(si a l'escriure en aquest apartat voleu fer un punt i apart premeu la tecla "alt"+ enter en el vostre teclat)
</t>
  </si>
  <si>
    <t>No hi ha pagament fraccionat</t>
  </si>
  <si>
    <t>2023/2024</t>
  </si>
  <si>
    <t xml:space="preserve">50% primer termini -50% segon termini </t>
  </si>
  <si>
    <t>2024/2025</t>
  </si>
  <si>
    <t xml:space="preserve">60% primer termini -40% segon termini </t>
  </si>
  <si>
    <t>2025/2026</t>
  </si>
  <si>
    <t>2026/2027</t>
  </si>
  <si>
    <t>2027/2028</t>
  </si>
  <si>
    <t>2028/2029</t>
  </si>
  <si>
    <t>2029/2030</t>
  </si>
  <si>
    <t>Diploma d'Especialització</t>
  </si>
  <si>
    <t>Diploma d'Expert</t>
  </si>
  <si>
    <t>Catedràtic/a</t>
  </si>
  <si>
    <t>Titular</t>
  </si>
  <si>
    <t>Agregat/da</t>
  </si>
  <si>
    <t>Lector/a</t>
  </si>
  <si>
    <t>Altre professorat permanent</t>
  </si>
  <si>
    <t>Associat/da</t>
  </si>
  <si>
    <t>Altre professorat no permanent</t>
  </si>
  <si>
    <t>Docent Centre Adscrit</t>
  </si>
  <si>
    <t>Extern UAB</t>
  </si>
  <si>
    <t>Microcredencial</t>
  </si>
  <si>
    <t>Full de professorat, hores de docència per assignatura i signatures de la direcció de l'estudi i la direcció de l'estructura responsable.</t>
  </si>
  <si>
    <t>Nom de l'Estudi</t>
  </si>
  <si>
    <t>Número de crèdits de l'Estudi</t>
  </si>
  <si>
    <t>Nom de l'assignatura:</t>
  </si>
  <si>
    <t>Idioma d'impartició de l'assignatura</t>
  </si>
  <si>
    <t>Data d'inici de l'assignatura</t>
  </si>
  <si>
    <t>Data de fi de l'assignatura</t>
  </si>
  <si>
    <t>Nom de la persona responsable de l'acta:</t>
  </si>
  <si>
    <t>Modalitat (presencial o virtual)</t>
  </si>
  <si>
    <t>Només per Cursos d'Especialització amb una única assignatura es pot posar "hibrid" si l'estudi ho és</t>
  </si>
  <si>
    <t>Nom i cognoms del professorat</t>
  </si>
  <si>
    <r>
      <rPr>
        <b/>
        <sz val="8"/>
        <color theme="1"/>
        <rFont val="Calibri"/>
        <family val="2"/>
        <scheme val="minor"/>
      </rPr>
      <t xml:space="preserve">Prof UAB-Escola Adscrita: </t>
    </r>
    <r>
      <rPr>
        <sz val="8"/>
        <color theme="1"/>
        <rFont val="Calibri"/>
        <family val="2"/>
        <scheme val="minor"/>
      </rPr>
      <t xml:space="preserve">                     (indicar alguna de les opcions del despegable)                    </t>
    </r>
  </si>
  <si>
    <t>Nom del Departament UAB o Centre Adscrit</t>
  </si>
  <si>
    <r>
      <rPr>
        <b/>
        <sz val="8"/>
        <color theme="1"/>
        <rFont val="Calibri"/>
        <family val="2"/>
        <scheme val="minor"/>
      </rPr>
      <t>Professorat extern</t>
    </r>
    <r>
      <rPr>
        <sz val="8"/>
        <color theme="1"/>
        <rFont val="Calibri"/>
        <family val="2"/>
        <scheme val="minor"/>
      </rPr>
      <t>: indiqueu Institució o Empresa</t>
    </r>
  </si>
  <si>
    <r>
      <rPr>
        <b/>
        <sz val="8"/>
        <color theme="1"/>
        <rFont val="Calibri"/>
        <family val="2"/>
        <scheme val="minor"/>
      </rPr>
      <t xml:space="preserve">Grau Acadèmic: </t>
    </r>
    <r>
      <rPr>
        <sz val="8"/>
        <color theme="1"/>
        <rFont val="Calibri"/>
        <family val="2"/>
        <scheme val="minor"/>
      </rPr>
      <t xml:space="preserve">                       (indicar alguna de les opcions del desplegable)     </t>
    </r>
  </si>
  <si>
    <t>Hores de docència teòrica (presencial)</t>
  </si>
  <si>
    <t>Hores de docència pràctica (presencial)</t>
  </si>
  <si>
    <r>
      <t xml:space="preserve">Reconeixement d'hores virtuals
</t>
    </r>
    <r>
      <rPr>
        <sz val="8"/>
        <color theme="1"/>
        <rFont val="Calibri"/>
        <family val="2"/>
        <scheme val="minor"/>
      </rPr>
      <t>(número de crèdits impartits x 25 x 0,25)</t>
    </r>
  </si>
  <si>
    <r>
      <rPr>
        <b/>
        <sz val="8"/>
        <color theme="1"/>
        <rFont val="Calibri"/>
        <family val="2"/>
        <scheme val="minor"/>
      </rPr>
      <t xml:space="preserve">Altres tasques docents (no poseu hores, només el concepte):
</t>
    </r>
    <r>
      <rPr>
        <sz val="8"/>
        <color theme="1"/>
        <rFont val="Calibri"/>
        <family val="2"/>
        <scheme val="minor"/>
      </rPr>
      <t>-Tutor pràctiques 
-Tutor TFM 
-Tribunals TFM 
-Altres (especificar)</t>
    </r>
  </si>
  <si>
    <r>
      <rPr>
        <b/>
        <sz val="8"/>
        <color theme="1"/>
        <rFont val="Calibri"/>
        <family val="2"/>
        <scheme val="minor"/>
      </rPr>
      <t>DNI o passaport</t>
    </r>
    <r>
      <rPr>
        <sz val="8"/>
        <color theme="1"/>
        <rFont val="Calibri"/>
        <family val="2"/>
        <scheme val="minor"/>
      </rPr>
      <t xml:space="preserve"> del/de la docent </t>
    </r>
    <r>
      <rPr>
        <b/>
        <sz val="8"/>
        <color theme="1"/>
        <rFont val="Calibri"/>
        <family val="2"/>
        <scheme val="minor"/>
      </rPr>
      <t>(si és nova incorporació en l'estudi).</t>
    </r>
  </si>
  <si>
    <t>Si necessites més línies, selecciona aquesta fila i clica el botó "Insereix" de la cinta d'opcions</t>
  </si>
  <si>
    <t>Total hores</t>
  </si>
  <si>
    <t>Resum docència estudi</t>
  </si>
  <si>
    <t>Hores de docència teòriques</t>
  </si>
  <si>
    <t>Hores de docència pràctiques</t>
  </si>
  <si>
    <t>Reconeixement docència virtual</t>
  </si>
  <si>
    <t>Hores impartides prof, UAB-Escoles Adscrites</t>
  </si>
  <si>
    <t>% de docència impartida per professorat UAB-Escoles Adscrites</t>
  </si>
  <si>
    <t>Hores impartides per professorat doctor</t>
  </si>
  <si>
    <t>% de docència virtual (en estudis de MFP i Diplomes)</t>
  </si>
  <si>
    <t>% de docència impartida per professsorat doctor</t>
  </si>
  <si>
    <t>Hores totals de docència de l'estudi</t>
  </si>
  <si>
    <t>Signatures que validen la presentació d'aquesta proposta de renovació d'estudis propis de la UAB</t>
  </si>
  <si>
    <t>Signatura de les persones que formen part de la direcció de l'estudi</t>
  </si>
  <si>
    <t>Signatura  de la direcció de l'estructura responsable de l'estudi</t>
  </si>
  <si>
    <t xml:space="preserve">Data d'aprovació de l'estudi per part de l'òrgan col·legiat </t>
  </si>
  <si>
    <t>de l'estructura responsable de l'estudi</t>
  </si>
  <si>
    <t>Presencial</t>
  </si>
  <si>
    <t>Virtual</t>
  </si>
  <si>
    <t>Híbrid</t>
  </si>
  <si>
    <t>Titular Univ.</t>
  </si>
  <si>
    <t>PAS-F</t>
  </si>
  <si>
    <t>PAS-L</t>
  </si>
  <si>
    <t>Català</t>
  </si>
  <si>
    <t>Castellà</t>
  </si>
  <si>
    <t>Català-Castellà</t>
  </si>
  <si>
    <t>Anglès</t>
  </si>
  <si>
    <t>Català-Anglès</t>
  </si>
  <si>
    <t>Castellà-Anglès</t>
  </si>
  <si>
    <t>Català-Castellà-Anglès</t>
  </si>
  <si>
    <t>Doctor/a</t>
  </si>
  <si>
    <t>Graduat/da - Llicenciat/da</t>
  </si>
  <si>
    <t>Sense titulació Univ.</t>
  </si>
  <si>
    <t>Màster de Formació Permanent</t>
  </si>
  <si>
    <t>Resident Veterinari</t>
  </si>
  <si>
    <t>Certificat Veterinari</t>
  </si>
  <si>
    <t>Expert en Neuroreabilitació</t>
  </si>
  <si>
    <t>DM12:O13ADES A EMPLENADES DE FORMA AUTOMÀTICA (NO EMPLEU CAP DADA DE FORMA MANUAL EN AQUESTES COLUMNES)</t>
  </si>
  <si>
    <t xml:space="preserve">Hores docència Teoria </t>
  </si>
  <si>
    <t>Hores docència pràctica</t>
  </si>
  <si>
    <t>Total roes teòrico-pàctiques</t>
  </si>
  <si>
    <t>Reconeixment hores Virtuals</t>
  </si>
  <si>
    <t>Toal hores assignatura</t>
  </si>
  <si>
    <t>Hores prof. UAB/Esc. Ads.</t>
  </si>
  <si>
    <t>Hores prof. Doctor</t>
  </si>
  <si>
    <t>Castellà-Català-Anglès</t>
  </si>
  <si>
    <t>Persona de contacte amb l'Escola de Formació Permanent</t>
  </si>
  <si>
    <t xml:space="preserve">No signeu aquest document fins que no estigui tancat el treball tècnic per part de l’Escola de Formació Permanent. En aquell moment caldrà passar aquest document a PDF (recordeu "imprimir tot el llibre") i signar-ho electrònicament. </t>
  </si>
  <si>
    <t xml:space="preserve">Aquest document ens l’heu d’enviar amb les signatures electròniques corresponents, juntament amb el pressupost, a l’Escola de Formació Permanent, </t>
  </si>
  <si>
    <t>Institució o Empresa</t>
  </si>
  <si>
    <t xml:space="preserve"> Càrrec</t>
  </si>
  <si>
    <t>Correu electrònic</t>
  </si>
  <si>
    <t>Teèfon</t>
  </si>
  <si>
    <t>Signatura de l'entitat promotora (només per a microcredencials)</t>
  </si>
  <si>
    <t>Dades entitat promotora (només per a microcredencials)</t>
  </si>
  <si>
    <t>Unitat Tècnica de Programació Acadèmica, per correu electrònic a l’adreça efp.programacio.academica@uab.cat</t>
  </si>
  <si>
    <t xml:space="preserve">Dades de l'Estudi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</si>
</sst>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dd/mm/yy;@"/>
    <numFmt numFmtId="165" formatCode="dd/mm/yyyy;@"/>
  </numFmts>
  <fonts count="28" x14ac:knownFonts="1">
    <font>
      <sz val="11"/>
      <color theme="1"/>
      <name val="Calibri"/>
      <family val="2"/>
      <scheme val="minor"/>
    </font>
    <font>
      <sz val="9"/>
      <color theme="1"/>
      <name val="Calibri"/>
      <family val="2"/>
      <scheme val="minor"/>
    </font>
    <font>
      <sz val="8"/>
      <color theme="1"/>
      <name val="Calibri"/>
      <family val="2"/>
      <scheme val="minor"/>
    </font>
    <font>
      <sz val="10"/>
      <color theme="1"/>
      <name val="Calibri"/>
      <family val="2"/>
      <scheme val="minor"/>
    </font>
    <font>
      <i/>
      <sz val="10"/>
      <color theme="1"/>
      <name val="Calibri"/>
      <family val="2"/>
      <scheme val="minor"/>
    </font>
    <font>
      <sz val="6"/>
      <color theme="1"/>
      <name val="Calibri"/>
      <family val="2"/>
      <scheme val="minor"/>
    </font>
    <font>
      <sz val="6"/>
      <name val="Calibri"/>
      <family val="2"/>
      <scheme val="minor"/>
    </font>
    <font>
      <b/>
      <sz val="6"/>
      <color theme="1"/>
      <name val="Calibri"/>
      <family val="2"/>
      <scheme val="minor"/>
    </font>
    <font>
      <sz val="10"/>
      <name val="Arial"/>
      <family val="2"/>
    </font>
    <font>
      <sz val="8"/>
      <color rgb="FF404040"/>
      <name val="Calibri"/>
      <family val="2"/>
      <scheme val="minor"/>
    </font>
    <font>
      <i/>
      <sz val="8"/>
      <name val="Calibri"/>
      <family val="2"/>
      <scheme val="minor"/>
    </font>
    <font>
      <i/>
      <sz val="8"/>
      <color theme="1"/>
      <name val="Calibri"/>
      <family val="2"/>
      <scheme val="minor"/>
    </font>
    <font>
      <i/>
      <sz val="9"/>
      <color theme="1"/>
      <name val="Calibri"/>
      <family val="2"/>
      <scheme val="minor"/>
    </font>
    <font>
      <b/>
      <sz val="8"/>
      <color theme="1"/>
      <name val="Calibri"/>
      <family val="2"/>
      <scheme val="minor"/>
    </font>
    <font>
      <b/>
      <sz val="10"/>
      <color theme="1"/>
      <name val="Calibri"/>
      <family val="2"/>
      <scheme val="minor"/>
    </font>
    <font>
      <b/>
      <sz val="11"/>
      <color theme="1"/>
      <name val="Calibri"/>
      <family val="2"/>
      <scheme val="minor"/>
    </font>
    <font>
      <sz val="11"/>
      <color theme="1"/>
      <name val="Calibri"/>
      <family val="2"/>
      <scheme val="minor"/>
    </font>
    <font>
      <sz val="9"/>
      <color theme="0"/>
      <name val="Calibri"/>
      <family val="2"/>
      <scheme val="minor"/>
    </font>
    <font>
      <sz val="11"/>
      <name val="Calibri"/>
      <family val="2"/>
      <scheme val="minor"/>
    </font>
    <font>
      <sz val="11"/>
      <color theme="0"/>
      <name val="Calibri"/>
      <family val="2"/>
      <scheme val="minor"/>
    </font>
    <font>
      <sz val="9"/>
      <color theme="9" tint="0.79998168889431442"/>
      <name val="Calibri"/>
      <family val="2"/>
      <scheme val="minor"/>
    </font>
    <font>
      <sz val="10"/>
      <color rgb="FF0070C0"/>
      <name val="Calibri"/>
      <family val="2"/>
      <scheme val="minor"/>
    </font>
    <font>
      <sz val="9"/>
      <color rgb="FF0070C0"/>
      <name val="Calibri"/>
      <family val="2"/>
      <scheme val="minor"/>
    </font>
    <font>
      <i/>
      <sz val="9"/>
      <color rgb="FF0070C0"/>
      <name val="Calibri"/>
      <family val="2"/>
      <scheme val="minor"/>
    </font>
    <font>
      <sz val="8"/>
      <color rgb="FF0070C0"/>
      <name val="Calibri"/>
      <family val="2"/>
      <scheme val="minor"/>
    </font>
    <font>
      <sz val="9"/>
      <name val="Calibri"/>
      <family val="2"/>
      <scheme val="minor"/>
    </font>
    <font>
      <b/>
      <sz val="9"/>
      <name val="Calibri"/>
      <family val="2"/>
      <scheme val="minor"/>
    </font>
    <font>
      <i/>
      <sz val="8"/>
      <color rgb="FF0070C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51">
    <border>
      <left/>
      <right/>
      <top/>
      <bottom/>
      <diagonal/>
    </border>
    <border>
      <left style="hair">
        <color auto="1"/>
      </left>
      <right style="hair">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hair">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style="hair">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right style="thin">
        <color auto="1"/>
      </right>
      <top style="hair">
        <color auto="1"/>
      </top>
      <bottom/>
      <diagonal/>
    </border>
    <border>
      <left/>
      <right/>
      <top/>
      <bottom style="hair">
        <color auto="1"/>
      </bottom>
      <diagonal/>
    </border>
    <border>
      <left/>
      <right style="thin">
        <color auto="1"/>
      </right>
      <top/>
      <bottom style="hair">
        <color auto="1"/>
      </bottom>
      <diagonal/>
    </border>
    <border>
      <left style="thin">
        <color auto="1"/>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style="thin">
        <color auto="1"/>
      </right>
      <top style="thin">
        <color auto="1"/>
      </top>
      <bottom style="hair">
        <color auto="1"/>
      </bottom>
      <diagonal/>
    </border>
    <border>
      <left/>
      <right style="hair">
        <color auto="1"/>
      </right>
      <top style="thin">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xf numFmtId="9" fontId="16" fillId="0" borderId="0" applyFont="0" applyFill="0" applyBorder="0" applyAlignment="0" applyProtection="0"/>
    <xf numFmtId="44" fontId="16" fillId="0" borderId="0" applyFont="0" applyFill="0" applyBorder="0" applyAlignment="0" applyProtection="0"/>
  </cellStyleXfs>
  <cellXfs count="213">
    <xf numFmtId="0" fontId="0" fillId="0" borderId="0" xfId="0"/>
    <xf numFmtId="0" fontId="0" fillId="0" borderId="0" xfId="0" applyAlignment="1">
      <alignment vertical="top"/>
    </xf>
    <xf numFmtId="0" fontId="3" fillId="0" borderId="0" xfId="0" applyFont="1"/>
    <xf numFmtId="0" fontId="3" fillId="0" borderId="6" xfId="0" applyFont="1" applyBorder="1"/>
    <xf numFmtId="0" fontId="0" fillId="3" borderId="0" xfId="0" applyFill="1" applyAlignment="1">
      <alignment horizontal="left" vertical="center"/>
    </xf>
    <xf numFmtId="0" fontId="5" fillId="3" borderId="28"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1" fillId="3" borderId="0" xfId="0" applyFont="1" applyFill="1"/>
    <xf numFmtId="0" fontId="0" fillId="3" borderId="0" xfId="0" applyFill="1"/>
    <xf numFmtId="0" fontId="1" fillId="4" borderId="0" xfId="0" applyFont="1" applyFill="1"/>
    <xf numFmtId="0" fontId="0" fillId="4" borderId="0" xfId="0" applyFill="1"/>
    <xf numFmtId="0" fontId="0" fillId="5" borderId="0" xfId="0" applyFill="1"/>
    <xf numFmtId="0" fontId="0" fillId="5" borderId="29" xfId="0" applyFill="1" applyBorder="1"/>
    <xf numFmtId="0" fontId="6" fillId="4" borderId="29"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0" fillId="0" borderId="0" xfId="0" applyAlignment="1">
      <alignment vertical="center"/>
    </xf>
    <xf numFmtId="0" fontId="9" fillId="0" borderId="0" xfId="0" applyFont="1" applyAlignment="1">
      <alignment horizontal="center" vertical="center"/>
    </xf>
    <xf numFmtId="0" fontId="3" fillId="0" borderId="37" xfId="0" applyFont="1" applyBorder="1"/>
    <xf numFmtId="0" fontId="3" fillId="0" borderId="38" xfId="0" applyFont="1" applyBorder="1"/>
    <xf numFmtId="0" fontId="3" fillId="0" borderId="35" xfId="0" applyFont="1" applyBorder="1"/>
    <xf numFmtId="0" fontId="3" fillId="0" borderId="36" xfId="0" applyFont="1" applyBorder="1"/>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5" xfId="0" applyBorder="1" applyProtection="1">
      <protection locked="0"/>
    </xf>
    <xf numFmtId="0" fontId="0" fillId="0" borderId="0" xfId="0"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30" xfId="0" applyBorder="1" applyProtection="1">
      <protection locked="0"/>
    </xf>
    <xf numFmtId="0" fontId="3" fillId="3" borderId="7" xfId="0" applyFont="1" applyFill="1" applyBorder="1" applyAlignment="1">
      <alignment vertical="center" wrapText="1"/>
    </xf>
    <xf numFmtId="0" fontId="3" fillId="3" borderId="23" xfId="0" applyFont="1" applyFill="1" applyBorder="1"/>
    <xf numFmtId="0" fontId="3" fillId="3" borderId="12" xfId="0" applyFont="1" applyFill="1" applyBorder="1" applyAlignment="1">
      <alignment horizontal="left" vertical="center" wrapText="1"/>
    </xf>
    <xf numFmtId="0" fontId="0" fillId="3" borderId="1" xfId="0" applyFill="1" applyBorder="1" applyAlignment="1">
      <alignment vertical="center" wrapText="1"/>
    </xf>
    <xf numFmtId="0" fontId="0" fillId="3" borderId="14" xfId="0" applyFill="1" applyBorder="1" applyAlignment="1">
      <alignment vertical="center" wrapText="1"/>
    </xf>
    <xf numFmtId="0" fontId="3" fillId="3" borderId="39" xfId="0" applyFont="1" applyFill="1" applyBorder="1"/>
    <xf numFmtId="0" fontId="3" fillId="3" borderId="41" xfId="0" applyFont="1" applyFill="1" applyBorder="1"/>
    <xf numFmtId="0" fontId="2" fillId="3" borderId="1"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16" xfId="0" applyFont="1" applyFill="1" applyBorder="1" applyAlignment="1">
      <alignment horizontal="left" vertical="center" wrapText="1"/>
    </xf>
    <xf numFmtId="0" fontId="1" fillId="4" borderId="18" xfId="0" applyFont="1" applyFill="1" applyBorder="1"/>
    <xf numFmtId="0" fontId="1" fillId="4" borderId="45" xfId="0" applyFont="1" applyFill="1" applyBorder="1"/>
    <xf numFmtId="0" fontId="1" fillId="4" borderId="29" xfId="0" applyFont="1" applyFill="1" applyBorder="1"/>
    <xf numFmtId="0" fontId="3" fillId="4" borderId="18" xfId="0" applyFont="1" applyFill="1" applyBorder="1"/>
    <xf numFmtId="0" fontId="3" fillId="4" borderId="19" xfId="0" applyFont="1" applyFill="1" applyBorder="1"/>
    <xf numFmtId="0" fontId="3" fillId="4" borderId="10" xfId="0" applyFont="1" applyFill="1" applyBorder="1"/>
    <xf numFmtId="0" fontId="3" fillId="4" borderId="0" xfId="0" applyFont="1" applyFill="1"/>
    <xf numFmtId="0" fontId="0" fillId="3" borderId="3" xfId="0" applyFill="1" applyBorder="1"/>
    <xf numFmtId="0" fontId="0" fillId="3" borderId="4" xfId="0" applyFill="1" applyBorder="1"/>
    <xf numFmtId="0" fontId="0" fillId="3" borderId="8" xfId="0" applyFill="1" applyBorder="1"/>
    <xf numFmtId="0" fontId="0" fillId="3" borderId="9" xfId="0" applyFill="1" applyBorder="1"/>
    <xf numFmtId="0" fontId="3" fillId="3" borderId="7" xfId="0" applyFont="1" applyFill="1" applyBorder="1" applyAlignment="1">
      <alignment horizontal="left" vertical="center" wrapText="1"/>
    </xf>
    <xf numFmtId="0" fontId="3" fillId="3" borderId="11" xfId="0" applyFont="1" applyFill="1" applyBorder="1" applyAlignment="1">
      <alignment horizontal="left" vertical="center" wrapText="1"/>
    </xf>
    <xf numFmtId="0" fontId="1" fillId="3" borderId="20" xfId="0" applyFont="1" applyFill="1" applyBorder="1"/>
    <xf numFmtId="0" fontId="1" fillId="3" borderId="46" xfId="0" applyFont="1" applyFill="1" applyBorder="1"/>
    <xf numFmtId="0" fontId="1" fillId="3" borderId="23" xfId="0" applyFont="1" applyFill="1" applyBorder="1"/>
    <xf numFmtId="0" fontId="1" fillId="3" borderId="13" xfId="0" applyFont="1" applyFill="1" applyBorder="1"/>
    <xf numFmtId="0" fontId="0" fillId="3" borderId="13" xfId="0" applyFill="1" applyBorder="1"/>
    <xf numFmtId="0" fontId="1" fillId="3" borderId="25" xfId="0" applyFont="1" applyFill="1" applyBorder="1"/>
    <xf numFmtId="0" fontId="0" fillId="3" borderId="34" xfId="0" applyFill="1" applyBorder="1"/>
    <xf numFmtId="0" fontId="1" fillId="3" borderId="44" xfId="0" applyFont="1" applyFill="1" applyBorder="1"/>
    <xf numFmtId="0" fontId="1" fillId="3" borderId="14" xfId="0" applyFont="1" applyFill="1" applyBorder="1"/>
    <xf numFmtId="0" fontId="14" fillId="3" borderId="11" xfId="0" applyFont="1" applyFill="1" applyBorder="1"/>
    <xf numFmtId="0" fontId="14" fillId="3" borderId="20" xfId="0" applyFont="1" applyFill="1" applyBorder="1"/>
    <xf numFmtId="0" fontId="15" fillId="4" borderId="0" xfId="0" applyFont="1" applyFill="1" applyAlignment="1">
      <alignment horizontal="center" vertical="center"/>
    </xf>
    <xf numFmtId="0" fontId="15" fillId="3" borderId="0" xfId="0" applyFont="1" applyFill="1" applyAlignment="1">
      <alignment horizontal="center" vertical="center"/>
    </xf>
    <xf numFmtId="0" fontId="15" fillId="4" borderId="0" xfId="0" applyFont="1" applyFill="1" applyAlignment="1">
      <alignment horizontal="left" vertical="center"/>
    </xf>
    <xf numFmtId="0" fontId="17" fillId="0" borderId="0" xfId="0" applyFont="1" applyProtection="1">
      <protection hidden="1"/>
    </xf>
    <xf numFmtId="9" fontId="1" fillId="3" borderId="14" xfId="2" applyFont="1" applyFill="1" applyBorder="1"/>
    <xf numFmtId="9" fontId="1" fillId="3" borderId="17" xfId="2" applyFont="1" applyFill="1" applyBorder="1"/>
    <xf numFmtId="0" fontId="18" fillId="0" borderId="0" xfId="0" applyFont="1"/>
    <xf numFmtId="9" fontId="1" fillId="3" borderId="15" xfId="2" applyFont="1" applyFill="1" applyBorder="1"/>
    <xf numFmtId="0" fontId="19" fillId="0" borderId="0" xfId="0" applyFont="1"/>
    <xf numFmtId="0" fontId="20" fillId="3" borderId="9" xfId="0" applyFont="1" applyFill="1" applyBorder="1" applyAlignment="1" applyProtection="1">
      <alignment horizontal="center"/>
      <protection hidden="1"/>
    </xf>
    <xf numFmtId="0" fontId="20" fillId="3" borderId="9" xfId="0" applyFont="1" applyFill="1" applyBorder="1"/>
    <xf numFmtId="0" fontId="19" fillId="0" borderId="0" xfId="0" applyFont="1" applyProtection="1">
      <protection hidden="1"/>
    </xf>
    <xf numFmtId="0" fontId="3" fillId="0" borderId="49" xfId="0" applyFont="1" applyBorder="1"/>
    <xf numFmtId="0" fontId="0" fillId="3" borderId="2" xfId="0" applyFill="1" applyBorder="1"/>
    <xf numFmtId="0" fontId="13" fillId="3" borderId="7" xfId="0" applyFont="1" applyFill="1" applyBorder="1" applyAlignment="1">
      <alignment horizontal="left" vertical="center" wrapText="1"/>
    </xf>
    <xf numFmtId="0" fontId="21" fillId="2" borderId="4" xfId="0" applyFont="1" applyFill="1" applyBorder="1" applyAlignment="1" applyProtection="1">
      <alignment horizontal="center" vertical="center" wrapText="1"/>
      <protection locked="0"/>
    </xf>
    <xf numFmtId="0" fontId="21" fillId="2" borderId="13" xfId="0" applyFont="1" applyFill="1" applyBorder="1" applyAlignment="1" applyProtection="1">
      <alignment horizontal="center"/>
      <protection locked="0"/>
    </xf>
    <xf numFmtId="0" fontId="21" fillId="3" borderId="13" xfId="0" applyFont="1" applyFill="1" applyBorder="1" applyAlignment="1">
      <alignment horizontal="left"/>
    </xf>
    <xf numFmtId="0" fontId="21" fillId="2" borderId="40" xfId="0" applyFont="1" applyFill="1" applyBorder="1" applyAlignment="1" applyProtection="1">
      <alignment horizontal="center"/>
      <protection locked="0"/>
    </xf>
    <xf numFmtId="0" fontId="22" fillId="2" borderId="7" xfId="0" applyFont="1" applyFill="1" applyBorder="1" applyAlignment="1" applyProtection="1">
      <alignment horizontal="left" wrapText="1"/>
      <protection locked="0"/>
    </xf>
    <xf numFmtId="0" fontId="22" fillId="2" borderId="1" xfId="0" applyFont="1" applyFill="1" applyBorder="1" applyAlignment="1" applyProtection="1">
      <alignment horizontal="left" wrapText="1"/>
      <protection locked="0"/>
    </xf>
    <xf numFmtId="0" fontId="22" fillId="2" borderId="1" xfId="0" applyFont="1" applyFill="1" applyBorder="1" applyAlignment="1" applyProtection="1">
      <alignment horizontal="center" wrapText="1"/>
      <protection locked="0"/>
    </xf>
    <xf numFmtId="0" fontId="22" fillId="2" borderId="11" xfId="0" applyFont="1" applyFill="1" applyBorder="1" applyAlignment="1" applyProtection="1">
      <alignment horizontal="left" wrapText="1"/>
      <protection locked="0"/>
    </xf>
    <xf numFmtId="0" fontId="22" fillId="2" borderId="14" xfId="0" applyFont="1" applyFill="1" applyBorder="1" applyAlignment="1" applyProtection="1">
      <alignment horizontal="left"/>
      <protection locked="0"/>
    </xf>
    <xf numFmtId="0" fontId="23" fillId="2" borderId="7" xfId="0" applyFont="1" applyFill="1" applyBorder="1" applyAlignment="1" applyProtection="1">
      <alignment horizontal="left"/>
      <protection locked="0"/>
    </xf>
    <xf numFmtId="0" fontId="22" fillId="2" borderId="15" xfId="0" applyFont="1" applyFill="1" applyBorder="1" applyAlignment="1" applyProtection="1">
      <alignment horizontal="left"/>
      <protection locked="0"/>
    </xf>
    <xf numFmtId="14" fontId="21" fillId="2" borderId="13" xfId="0" applyNumberFormat="1" applyFont="1" applyFill="1" applyBorder="1" applyProtection="1">
      <protection locked="0"/>
    </xf>
    <xf numFmtId="14" fontId="21" fillId="2" borderId="42" xfId="0" applyNumberFormat="1" applyFont="1" applyFill="1" applyBorder="1" applyProtection="1">
      <protection locked="0"/>
    </xf>
    <xf numFmtId="0" fontId="0" fillId="0" borderId="0" xfId="0" applyAlignment="1">
      <alignment horizontal="center" vertical="center"/>
    </xf>
    <xf numFmtId="0" fontId="0" fillId="0" borderId="0" xfId="0" applyAlignment="1">
      <alignment horizontal="left" vertical="center"/>
    </xf>
    <xf numFmtId="0" fontId="3" fillId="3" borderId="18" xfId="0" applyFont="1" applyFill="1" applyBorder="1" applyAlignment="1">
      <alignment vertical="center"/>
    </xf>
    <xf numFmtId="0" fontId="3" fillId="0" borderId="0" xfId="0" applyFont="1" applyAlignment="1">
      <alignment vertical="center"/>
    </xf>
    <xf numFmtId="0" fontId="21" fillId="2" borderId="30" xfId="0" applyFont="1" applyFill="1" applyBorder="1" applyAlignment="1" applyProtection="1">
      <alignment vertical="center" wrapText="1"/>
      <protection locked="0"/>
    </xf>
    <xf numFmtId="0" fontId="21" fillId="2" borderId="10" xfId="0" applyFont="1" applyFill="1" applyBorder="1" applyAlignment="1" applyProtection="1">
      <alignment vertical="center"/>
      <protection locked="0"/>
    </xf>
    <xf numFmtId="0" fontId="3" fillId="3" borderId="2" xfId="0" applyFont="1" applyFill="1" applyBorder="1" applyAlignment="1">
      <alignment vertical="center"/>
    </xf>
    <xf numFmtId="0" fontId="3" fillId="3" borderId="47" xfId="0" applyFont="1" applyFill="1" applyBorder="1" applyAlignment="1">
      <alignment vertical="center"/>
    </xf>
    <xf numFmtId="0" fontId="21" fillId="2" borderId="19" xfId="0" applyFont="1" applyFill="1" applyBorder="1" applyAlignment="1" applyProtection="1">
      <alignment vertical="center"/>
      <protection locked="0"/>
    </xf>
    <xf numFmtId="0" fontId="3" fillId="0" borderId="0" xfId="0" applyFont="1" applyAlignment="1" applyProtection="1">
      <alignment vertical="center"/>
      <protection locked="0"/>
    </xf>
    <xf numFmtId="0" fontId="3" fillId="0" borderId="19" xfId="0" applyFont="1" applyBorder="1" applyAlignment="1">
      <alignment vertical="center"/>
    </xf>
    <xf numFmtId="0" fontId="3" fillId="0" borderId="19" xfId="0" applyFont="1" applyBorder="1" applyAlignment="1" applyProtection="1">
      <alignment vertical="center"/>
      <protection locked="0"/>
    </xf>
    <xf numFmtId="44" fontId="21" fillId="2" borderId="19" xfId="3" applyFont="1" applyFill="1" applyBorder="1" applyAlignment="1" applyProtection="1">
      <alignment vertical="center"/>
      <protection locked="0"/>
    </xf>
    <xf numFmtId="44" fontId="21" fillId="3" borderId="10" xfId="3" applyFont="1" applyFill="1" applyBorder="1" applyAlignment="1">
      <alignment vertical="center"/>
    </xf>
    <xf numFmtId="0" fontId="11" fillId="0" borderId="0" xfId="0" applyFont="1" applyAlignment="1">
      <alignment vertical="center"/>
    </xf>
    <xf numFmtId="0" fontId="3" fillId="3" borderId="3" xfId="0" applyFont="1" applyFill="1" applyBorder="1" applyAlignment="1">
      <alignment vertical="center"/>
    </xf>
    <xf numFmtId="0" fontId="3" fillId="3" borderId="4" xfId="0" applyFont="1" applyFill="1" applyBorder="1" applyAlignment="1">
      <alignment vertical="center"/>
    </xf>
    <xf numFmtId="0" fontId="3" fillId="3" borderId="25" xfId="0" applyFont="1" applyFill="1" applyBorder="1" applyAlignment="1">
      <alignment vertical="center"/>
    </xf>
    <xf numFmtId="0" fontId="3" fillId="3" borderId="0" xfId="0" applyFont="1" applyFill="1" applyAlignment="1">
      <alignment vertical="center"/>
    </xf>
    <xf numFmtId="0" fontId="22" fillId="2" borderId="31" xfId="0" applyFont="1" applyFill="1" applyBorder="1" applyAlignment="1" applyProtection="1">
      <alignment horizontal="left" vertical="center" wrapText="1"/>
      <protection locked="0"/>
    </xf>
    <xf numFmtId="0" fontId="22" fillId="2" borderId="32" xfId="0" applyFont="1" applyFill="1" applyBorder="1" applyAlignment="1" applyProtection="1">
      <alignment horizontal="left" vertical="center" wrapText="1"/>
      <protection locked="0"/>
    </xf>
    <xf numFmtId="0" fontId="22" fillId="2" borderId="17" xfId="0" applyFont="1" applyFill="1" applyBorder="1" applyAlignment="1" applyProtection="1">
      <alignment horizontal="left" vertical="center" wrapText="1"/>
      <protection locked="0"/>
    </xf>
    <xf numFmtId="0" fontId="22" fillId="2" borderId="7" xfId="0" applyFont="1" applyFill="1" applyBorder="1" applyAlignment="1" applyProtection="1">
      <alignment horizontal="left" vertical="center" wrapText="1"/>
      <protection locked="0"/>
    </xf>
    <xf numFmtId="0" fontId="22" fillId="2" borderId="1" xfId="0" applyFont="1" applyFill="1" applyBorder="1" applyAlignment="1" applyProtection="1">
      <alignment horizontal="left" vertical="center" wrapText="1"/>
      <protection locked="0"/>
    </xf>
    <xf numFmtId="0" fontId="22" fillId="2" borderId="14" xfId="0" applyFont="1" applyFill="1" applyBorder="1" applyAlignment="1" applyProtection="1">
      <alignment horizontal="left" vertical="center" wrapText="1"/>
      <protection locked="0"/>
    </xf>
    <xf numFmtId="165" fontId="22" fillId="2" borderId="47" xfId="0" applyNumberFormat="1" applyFont="1" applyFill="1" applyBorder="1" applyAlignment="1" applyProtection="1">
      <alignment vertical="center"/>
      <protection locked="0"/>
    </xf>
    <xf numFmtId="164" fontId="22" fillId="2" borderId="47" xfId="0" applyNumberFormat="1" applyFont="1" applyFill="1" applyBorder="1" applyAlignment="1" applyProtection="1">
      <alignment vertical="center"/>
      <protection locked="0"/>
    </xf>
    <xf numFmtId="0" fontId="3" fillId="3" borderId="28" xfId="0" applyFont="1" applyFill="1" applyBorder="1" applyAlignment="1" applyProtection="1">
      <alignment vertical="center"/>
      <protection locked="0"/>
    </xf>
    <xf numFmtId="0" fontId="3" fillId="3" borderId="47" xfId="0" applyFont="1" applyFill="1" applyBorder="1" applyAlignment="1" applyProtection="1">
      <alignment horizontal="left" vertical="center"/>
      <protection locked="0"/>
    </xf>
    <xf numFmtId="44" fontId="21" fillId="2" borderId="28" xfId="3" applyFont="1" applyFill="1" applyBorder="1" applyAlignment="1" applyProtection="1">
      <alignment horizontal="center" vertical="center"/>
      <protection locked="0"/>
    </xf>
    <xf numFmtId="14" fontId="22" fillId="2" borderId="29" xfId="0" applyNumberFormat="1" applyFont="1" applyFill="1" applyBorder="1" applyAlignment="1" applyProtection="1">
      <alignment vertical="center"/>
      <protection locked="0"/>
    </xf>
    <xf numFmtId="0" fontId="25" fillId="3" borderId="8" xfId="0" applyFont="1" applyFill="1" applyBorder="1"/>
    <xf numFmtId="0" fontId="25" fillId="3" borderId="9" xfId="0" applyFont="1" applyFill="1" applyBorder="1"/>
    <xf numFmtId="0" fontId="26" fillId="3" borderId="17" xfId="0" applyFont="1" applyFill="1" applyBorder="1"/>
    <xf numFmtId="0" fontId="18" fillId="0" borderId="0" xfId="0" applyFont="1" applyAlignment="1">
      <alignment vertical="center"/>
    </xf>
    <xf numFmtId="0" fontId="0" fillId="0" borderId="0" xfId="0" applyAlignment="1" applyProtection="1">
      <alignment horizontal="center"/>
      <protection locked="0"/>
    </xf>
    <xf numFmtId="0" fontId="21" fillId="0" borderId="50" xfId="0" applyFont="1" applyBorder="1" applyAlignment="1" applyProtection="1">
      <alignment horizontal="left" vertical="top" wrapText="1"/>
      <protection locked="0"/>
    </xf>
    <xf numFmtId="0" fontId="22" fillId="2" borderId="32" xfId="0" applyFont="1" applyFill="1" applyBorder="1" applyAlignment="1" applyProtection="1">
      <alignment horizontal="left" vertical="center" wrapText="1"/>
      <protection locked="0"/>
    </xf>
    <xf numFmtId="0" fontId="22" fillId="2" borderId="1" xfId="0" applyFont="1" applyFill="1" applyBorder="1" applyAlignment="1" applyProtection="1">
      <alignment horizontal="left" vertical="center" wrapText="1"/>
      <protection locked="0"/>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0" xfId="0" applyFont="1" applyFill="1" applyBorder="1" applyAlignment="1">
      <alignment horizontal="center" vertical="center"/>
    </xf>
    <xf numFmtId="0" fontId="14" fillId="3" borderId="21" xfId="0" applyFont="1" applyFill="1" applyBorder="1" applyAlignment="1">
      <alignment horizontal="center" vertical="center"/>
    </xf>
    <xf numFmtId="0" fontId="14" fillId="3" borderId="22" xfId="0" applyFont="1" applyFill="1" applyBorder="1" applyAlignment="1">
      <alignment horizontal="center" vertical="center"/>
    </xf>
    <xf numFmtId="0" fontId="22" fillId="2" borderId="25" xfId="0" applyFont="1" applyFill="1" applyBorder="1" applyAlignment="1" applyProtection="1">
      <alignment horizontal="left" vertical="center" wrapText="1"/>
      <protection locked="0"/>
    </xf>
    <xf numFmtId="0" fontId="22" fillId="2" borderId="26" xfId="0" applyFont="1" applyFill="1" applyBorder="1" applyAlignment="1" applyProtection="1">
      <alignment horizontal="left" vertical="center" wrapText="1"/>
      <protection locked="0"/>
    </xf>
    <xf numFmtId="0" fontId="22" fillId="2" borderId="27" xfId="0" applyFont="1" applyFill="1" applyBorder="1" applyAlignment="1" applyProtection="1">
      <alignment horizontal="left" vertical="center" wrapText="1"/>
      <protection locked="0"/>
    </xf>
    <xf numFmtId="0" fontId="3" fillId="3" borderId="11" xfId="0" applyFont="1" applyFill="1" applyBorder="1" applyAlignment="1">
      <alignment vertical="center" wrapText="1"/>
    </xf>
    <xf numFmtId="0" fontId="3" fillId="3" borderId="13" xfId="0" applyFont="1" applyFill="1" applyBorder="1" applyAlignment="1">
      <alignment vertical="center" wrapText="1"/>
    </xf>
    <xf numFmtId="0" fontId="22" fillId="2" borderId="33" xfId="0" applyFont="1" applyFill="1" applyBorder="1" applyAlignment="1" applyProtection="1">
      <alignment horizontal="left" vertical="center" wrapText="1"/>
      <protection locked="0"/>
    </xf>
    <xf numFmtId="0" fontId="22" fillId="2" borderId="34" xfId="0" applyFont="1" applyFill="1" applyBorder="1" applyAlignment="1" applyProtection="1">
      <alignment horizontal="left" vertical="center" wrapText="1"/>
      <protection locked="0"/>
    </xf>
    <xf numFmtId="0" fontId="21" fillId="2" borderId="26" xfId="0" applyFont="1" applyFill="1" applyBorder="1" applyAlignment="1" applyProtection="1">
      <alignment horizontal="left" vertical="center" wrapText="1"/>
      <protection locked="0"/>
    </xf>
    <xf numFmtId="0" fontId="21" fillId="2" borderId="27" xfId="0" applyFont="1" applyFill="1" applyBorder="1" applyAlignment="1" applyProtection="1">
      <alignment horizontal="left" vertical="center" wrapText="1"/>
      <protection locked="0"/>
    </xf>
    <xf numFmtId="0" fontId="3" fillId="3" borderId="19" xfId="0" applyFont="1" applyFill="1" applyBorder="1" applyAlignment="1">
      <alignment horizontal="left" vertical="center"/>
    </xf>
    <xf numFmtId="0" fontId="14" fillId="3" borderId="28" xfId="0" applyFont="1" applyFill="1" applyBorder="1" applyAlignment="1">
      <alignment horizontal="left" vertical="center"/>
    </xf>
    <xf numFmtId="0" fontId="14" fillId="3" borderId="47" xfId="0" applyFont="1" applyFill="1" applyBorder="1" applyAlignment="1">
      <alignment horizontal="left" vertical="center"/>
    </xf>
    <xf numFmtId="0" fontId="21" fillId="2" borderId="19" xfId="0" applyFont="1" applyFill="1" applyBorder="1" applyAlignment="1" applyProtection="1">
      <alignment horizontal="center" vertical="center"/>
      <protection locked="0"/>
    </xf>
    <xf numFmtId="0" fontId="21" fillId="2" borderId="10" xfId="0" applyFont="1" applyFill="1" applyBorder="1" applyAlignment="1" applyProtection="1">
      <alignment horizontal="center" vertical="center"/>
      <protection locked="0"/>
    </xf>
    <xf numFmtId="0" fontId="4" fillId="3" borderId="23" xfId="0" applyFont="1" applyFill="1" applyBorder="1" applyAlignment="1">
      <alignment horizontal="left" vertical="center"/>
    </xf>
    <xf numFmtId="0" fontId="4" fillId="3" borderId="12" xfId="0" applyFont="1" applyFill="1" applyBorder="1" applyAlignment="1">
      <alignment horizontal="left" vertical="center"/>
    </xf>
    <xf numFmtId="0" fontId="4" fillId="3" borderId="24" xfId="0" applyFont="1" applyFill="1" applyBorder="1" applyAlignment="1">
      <alignment horizontal="left" vertical="center"/>
    </xf>
    <xf numFmtId="0" fontId="3" fillId="3" borderId="18" xfId="0" applyFont="1" applyFill="1" applyBorder="1" applyAlignment="1">
      <alignment horizontal="left" vertical="center"/>
    </xf>
    <xf numFmtId="0" fontId="22" fillId="2" borderId="19" xfId="0" applyFont="1" applyFill="1" applyBorder="1" applyAlignment="1" applyProtection="1">
      <alignment vertical="center" wrapText="1"/>
      <protection locked="0"/>
    </xf>
    <xf numFmtId="0" fontId="22" fillId="0" borderId="19" xfId="0" applyFont="1" applyBorder="1" applyAlignment="1" applyProtection="1">
      <alignment vertical="center" wrapText="1"/>
      <protection locked="0"/>
    </xf>
    <xf numFmtId="0" fontId="22" fillId="0" borderId="10" xfId="0" applyFont="1" applyBorder="1" applyAlignment="1" applyProtection="1">
      <alignment vertical="center" wrapText="1"/>
      <protection locked="0"/>
    </xf>
    <xf numFmtId="0" fontId="21" fillId="2" borderId="19" xfId="0" applyFont="1" applyFill="1" applyBorder="1" applyAlignment="1" applyProtection="1">
      <alignment horizontal="left" vertical="center" wrapText="1"/>
      <protection locked="0"/>
    </xf>
    <xf numFmtId="0" fontId="21" fillId="2" borderId="10" xfId="0" applyFont="1" applyFill="1" applyBorder="1" applyAlignment="1" applyProtection="1">
      <alignment horizontal="left" vertical="center" wrapText="1"/>
      <protection locked="0"/>
    </xf>
    <xf numFmtId="0" fontId="21" fillId="2" borderId="19" xfId="0" applyFont="1" applyFill="1" applyBorder="1" applyAlignment="1" applyProtection="1">
      <alignment horizontal="left" vertical="center"/>
      <protection locked="0"/>
    </xf>
    <xf numFmtId="0" fontId="21" fillId="2" borderId="10" xfId="0" applyFont="1" applyFill="1" applyBorder="1" applyAlignment="1" applyProtection="1">
      <alignment horizontal="left" vertical="center"/>
      <protection locked="0"/>
    </xf>
    <xf numFmtId="0" fontId="0" fillId="3" borderId="1" xfId="0" applyFill="1" applyBorder="1" applyAlignment="1">
      <alignment horizontal="left" vertical="center" wrapText="1"/>
    </xf>
    <xf numFmtId="0" fontId="15" fillId="3" borderId="0" xfId="0" applyFont="1" applyFill="1" applyAlignment="1">
      <alignment horizontal="center" vertical="center"/>
    </xf>
    <xf numFmtId="0" fontId="3" fillId="3" borderId="1"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7" xfId="0" applyFont="1" applyFill="1" applyBorder="1" applyAlignment="1">
      <alignment horizontal="left" vertical="center" wrapText="1"/>
    </xf>
    <xf numFmtId="0" fontId="22" fillId="2" borderId="31" xfId="0" applyFont="1" applyFill="1" applyBorder="1" applyAlignment="1" applyProtection="1">
      <alignment horizontal="left" vertical="center" wrapText="1"/>
      <protection locked="0"/>
    </xf>
    <xf numFmtId="0" fontId="22" fillId="2" borderId="17" xfId="0" applyFont="1" applyFill="1" applyBorder="1" applyAlignment="1" applyProtection="1">
      <alignment horizontal="left" vertical="center" wrapText="1"/>
      <protection locked="0"/>
    </xf>
    <xf numFmtId="44" fontId="21" fillId="3" borderId="47" xfId="3" applyFont="1" applyFill="1" applyBorder="1" applyAlignment="1" applyProtection="1">
      <alignment horizontal="center" vertical="center" wrapText="1"/>
      <protection locked="0"/>
    </xf>
    <xf numFmtId="44" fontId="21" fillId="2" borderId="47" xfId="3" applyFont="1" applyFill="1" applyBorder="1" applyAlignment="1" applyProtection="1">
      <alignment horizontal="left" vertical="center" wrapText="1"/>
      <protection locked="0"/>
    </xf>
    <xf numFmtId="44" fontId="21" fillId="2" borderId="29" xfId="3" applyFont="1" applyFill="1" applyBorder="1" applyAlignment="1" applyProtection="1">
      <alignment horizontal="left" vertical="center" wrapText="1"/>
      <protection locked="0"/>
    </xf>
    <xf numFmtId="0" fontId="3" fillId="3" borderId="47" xfId="0" applyFont="1" applyFill="1" applyBorder="1" applyAlignment="1" applyProtection="1">
      <alignment horizontal="left" vertical="center"/>
      <protection locked="0"/>
    </xf>
    <xf numFmtId="0" fontId="24" fillId="3" borderId="47" xfId="0" applyFont="1" applyFill="1" applyBorder="1" applyAlignment="1" applyProtection="1">
      <alignment horizontal="left" vertical="center"/>
      <protection locked="0"/>
    </xf>
    <xf numFmtId="0" fontId="24" fillId="3" borderId="29" xfId="0" applyFont="1" applyFill="1" applyBorder="1" applyAlignment="1" applyProtection="1">
      <alignment horizontal="left" vertical="center"/>
      <protection locked="0"/>
    </xf>
    <xf numFmtId="0" fontId="3" fillId="3" borderId="48" xfId="0" applyFont="1" applyFill="1" applyBorder="1" applyAlignment="1">
      <alignment horizontal="left" vertical="center"/>
    </xf>
    <xf numFmtId="0" fontId="3" fillId="3" borderId="45" xfId="0" applyFont="1" applyFill="1" applyBorder="1" applyAlignment="1">
      <alignment horizontal="left" vertical="center"/>
    </xf>
    <xf numFmtId="0" fontId="3" fillId="3" borderId="1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11"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30" xfId="0" applyFont="1" applyBorder="1" applyAlignment="1">
      <alignment horizontal="center" vertical="center"/>
    </xf>
    <xf numFmtId="0" fontId="3" fillId="4" borderId="3" xfId="0" applyFont="1" applyFill="1" applyBorder="1" applyAlignment="1">
      <alignment horizontal="center"/>
    </xf>
    <xf numFmtId="0" fontId="0" fillId="4" borderId="0" xfId="0" applyFill="1" applyAlignment="1">
      <alignment horizontal="center" vertical="center"/>
    </xf>
    <xf numFmtId="0" fontId="0" fillId="2" borderId="9" xfId="0" applyFill="1" applyBorder="1" applyAlignment="1" applyProtection="1">
      <alignment horizontal="center"/>
      <protection locked="0"/>
    </xf>
    <xf numFmtId="0" fontId="0" fillId="2" borderId="30" xfId="0" applyFill="1" applyBorder="1" applyAlignment="1" applyProtection="1">
      <alignment horizontal="center"/>
      <protection locked="0"/>
    </xf>
    <xf numFmtId="0" fontId="15" fillId="4" borderId="0" xfId="0" applyFont="1" applyFill="1" applyAlignment="1">
      <alignment horizontal="center"/>
    </xf>
    <xf numFmtId="0" fontId="21" fillId="2" borderId="37" xfId="0" applyFont="1" applyFill="1" applyBorder="1" applyAlignment="1" applyProtection="1">
      <alignment horizontal="left"/>
      <protection locked="0"/>
    </xf>
    <xf numFmtId="0" fontId="21" fillId="2" borderId="42" xfId="0" applyFont="1" applyFill="1" applyBorder="1" applyAlignment="1" applyProtection="1">
      <alignment horizontal="left"/>
      <protection locked="0"/>
    </xf>
    <xf numFmtId="0" fontId="3" fillId="3" borderId="43" xfId="0" applyFont="1" applyFill="1" applyBorder="1" applyAlignment="1">
      <alignment horizontal="left"/>
    </xf>
    <xf numFmtId="0" fontId="3" fillId="3" borderId="37" xfId="0" applyFont="1" applyFill="1" applyBorder="1" applyAlignment="1">
      <alignment horizontal="left"/>
    </xf>
    <xf numFmtId="0" fontId="12" fillId="3" borderId="11" xfId="0" applyFont="1" applyFill="1" applyBorder="1" applyAlignment="1">
      <alignment horizontal="left"/>
    </xf>
    <xf numFmtId="0" fontId="12" fillId="3" borderId="12" xfId="0" applyFont="1" applyFill="1" applyBorder="1" applyAlignment="1">
      <alignment horizontal="left"/>
    </xf>
    <xf numFmtId="0" fontId="21" fillId="3" borderId="12" xfId="0" applyFont="1" applyFill="1" applyBorder="1" applyAlignment="1">
      <alignment horizontal="left"/>
    </xf>
    <xf numFmtId="0" fontId="21" fillId="3" borderId="13" xfId="0" applyFont="1" applyFill="1" applyBorder="1" applyAlignment="1">
      <alignment horizontal="left"/>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1" fillId="3" borderId="23" xfId="0" applyFont="1" applyFill="1" applyBorder="1" applyAlignment="1">
      <alignment horizontal="left" wrapText="1"/>
    </xf>
    <xf numFmtId="0" fontId="1" fillId="3" borderId="13" xfId="0" applyFont="1" applyFill="1" applyBorder="1" applyAlignment="1">
      <alignment horizontal="left" wrapText="1"/>
    </xf>
    <xf numFmtId="0" fontId="1" fillId="3" borderId="23" xfId="0" applyFont="1" applyFill="1" applyBorder="1" applyAlignment="1">
      <alignment horizontal="left"/>
    </xf>
    <xf numFmtId="0" fontId="1" fillId="3" borderId="13" xfId="0" applyFont="1" applyFill="1" applyBorder="1" applyAlignment="1">
      <alignment horizontal="left"/>
    </xf>
    <xf numFmtId="0" fontId="21" fillId="2" borderId="21" xfId="0" applyFont="1" applyFill="1" applyBorder="1" applyAlignment="1" applyProtection="1">
      <alignment horizontal="left"/>
      <protection locked="0"/>
    </xf>
    <xf numFmtId="0" fontId="21" fillId="2" borderId="22" xfId="0" applyFont="1" applyFill="1" applyBorder="1" applyAlignment="1" applyProtection="1">
      <alignment horizontal="left"/>
      <protection locked="0"/>
    </xf>
    <xf numFmtId="0" fontId="4" fillId="2" borderId="12" xfId="0" applyFont="1" applyFill="1" applyBorder="1" applyAlignment="1" applyProtection="1">
      <alignment horizontal="center"/>
      <protection locked="0"/>
    </xf>
    <xf numFmtId="0" fontId="4" fillId="2" borderId="24" xfId="0" applyFont="1" applyFill="1" applyBorder="1" applyAlignment="1" applyProtection="1">
      <alignment horizontal="center"/>
      <protection locked="0"/>
    </xf>
  </cellXfs>
  <cellStyles count="4">
    <cellStyle name="Moneda" xfId="3" builtinId="4"/>
    <cellStyle name="Normal" xfId="0" builtinId="0"/>
    <cellStyle name="Normal 2" xfId="1" xr:uid="{C87BB29F-C05F-4856-83D7-50884B29DE5F}"/>
    <cellStyle name="Percentat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ab.cat/"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685800</xdr:colOff>
      <xdr:row>3</xdr:row>
      <xdr:rowOff>37620</xdr:rowOff>
    </xdr:to>
    <xdr:pic>
      <xdr:nvPicPr>
        <xdr:cNvPr id="3" name="Imatge 2">
          <a:hlinkClick xmlns:r="http://schemas.openxmlformats.org/officeDocument/2006/relationships" r:id="rId1"/>
          <a:extLst>
            <a:ext uri="{FF2B5EF4-FFF2-40B4-BE49-F238E27FC236}">
              <a16:creationId xmlns:a16="http://schemas.microsoft.com/office/drawing/2014/main" id="{58549632-1B4B-4866-A777-98D9DB268B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 y="1"/>
          <a:ext cx="685799" cy="68825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Unitat Tècnica de Programació Acadèmica" id="{6C285FE1-33F2-476A-B8DF-2F07E754AE23}" userId="Unitat Tècnica de Programació Acadèmica"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3-06-10T19:44:51.71" personId="{6C285FE1-33F2-476A-B8DF-2F07E754AE23}" id="{BECC8D59-49BB-403E-8074-8A1D1633AB2A}">
    <text>Aquest formulari té l'objectiu de facilitar la renovació de forma abreujada per una nova edició d'estudis propis a la UAB. Es demanen dades genèriques de l'estudi sense entrar contingut del pla d'estudis. Per modificar assignatures, continguts, metodologia, avaluació i altres punts relatius a l'estudi que no figurin en aquest formulari, caldrà fer-ho amb el formulari complet de la memòria acadèmica. En aquest cas, els temps de tramitació es poden allargar fins als 6 mesos, per la qual cosa us demanem que contacteu amb la Unitat Tècnica de Programació Acadèmica ep.propostes.formacio@uab.cat per valorar terminis en cada cas.</text>
    <extLst>
      <x:ext xmlns:xltc2="http://schemas.microsoft.com/office/spreadsheetml/2020/threadedcomments2" uri="{F7C98A9C-CBB3-438F-8F68-D28B6AF4A901}">
        <xltc2:checksum>3657177247</xltc2:checksum>
        <xltc2:hyperlink startIndex="567" length="29" url="ep.propostes.formacio@uab.cat"/>
      </x:ext>
    </extLst>
  </threadedComment>
  <threadedComment ref="A5" dT="2023-06-09T18:34:53.77" personId="{6C285FE1-33F2-476A-B8DF-2F07E754AE23}" id="{FB492942-FD81-4B1B-8AD7-CD48C483A7EB}">
    <text>-Màster de Formació Permanent, 60, 90 o 120 ECTS
-Diploma d'Especializació, entre 30 i 59 ECTS
-Diploma d'Expert, entre 15 i 29 ECTS
-Cursos d'Especialització adreçats a persones titulades, fins a 14 ECTS
-Cursos d'Especialització adreçats a persones no titulades, fins a 30 ECTS</text>
  </threadedComment>
  <threadedComment ref="A6" dT="2023-06-14T11:34:04.74" personId="{6C285FE1-33F2-476A-B8DF-2F07E754AE23}" id="{C44DFCBE-A300-49C8-85DD-EF38F7AF4E75}">
    <text>Només es demana l'estudi "mare". Si hi ha estudis continguts empleneu les dades en la segona pestanya d'aquest document.</text>
  </threadedComment>
  <threadedComment ref="A8" dT="2023-06-09T18:29:25.62" personId="{6C285FE1-33F2-476A-B8DF-2F07E754AE23}" id="{83CDD19F-C970-42EE-ADEE-A48F29DF2BDE}">
    <text>El curs acadèmic en estudis de formació pròpia comença l'1 de setembre i acaba el 31 de juliol</text>
  </threadedComment>
  <threadedComment ref="A9" dT="2023-06-09T18:32:04.95" personId="{6C285FE1-33F2-476A-B8DF-2F07E754AE23}" id="{6904E6DB-0E28-4813-95A0-1802ED592903}">
    <text xml:space="preserve">·Presencial: Quan en el 100% de la docència el professorat i l’alumnat interactuen en el mateix espai físic.
·Híbrid: Quan la docència virtual de l’estudi sigui entre el 40 i el 60%
·Virtual: Quan la docència virtual de l’estudi sigui entre el 80 i 100%
</text>
  </threadedComment>
  <threadedComment ref="A10" dT="2023-06-09T18:36:03.74" personId="{6C285FE1-33F2-476A-B8DF-2F07E754AE23}" id="{B6E7BD35-FB3B-4D5B-9053-58159370AC7E}">
    <text xml:space="preserve">-Màster de Formació Permanent, 60, 90 o 120 ECTS
-Diploma d'Especializació, entre 30 i 59 ECTS
-Diploma d'Expert, entre 15 i 29 ECTS
-Cursos d'Especialització adreçats a persones titulades, fins a 14 ECTS
-Cursos d'Especialització adreçats a persones no titulades, fins a 30 ECTS
</text>
  </threadedComment>
  <threadedComment ref="A11" dT="2023-06-09T18:37:09.35" personId="{6C285FE1-33F2-476A-B8DF-2F07E754AE23}" id="{E78CE87D-E60E-4CC8-B848-2768C4185C2E}">
    <text>Indiqueu el nom de la Facultat / Departament / Institut UAB / Escola Adscrita / Altres Centres de Recerca que així ho tinguin reconegut a la UAB, que promouen aquesta acció formativa</text>
  </threadedComment>
  <threadedComment ref="A15" dT="2023-06-12T07:18:52.97" personId="{6C285FE1-33F2-476A-B8DF-2F07E754AE23}" id="{7D996BE1-DDFC-4792-87B4-60384F9A77D4}">
    <text>Professorat permanent de la UAB (o Escoles Adscrites en el seu cas) per Màster de Formació Permanent  i Diplomes. El professorat no permanent podrà dirigir Cursos d'Especialització i codirigir estudis de MFP (sempre que tingui el títol de doctor) i Diplomes.</text>
  </threadedComment>
  <threadedComment ref="A16" dT="2023-06-12T07:19:08.57" personId="{6C285FE1-33F2-476A-B8DF-2F07E754AE23}" id="{8C4555CC-5B3E-49F1-AB33-8EB1B0207D49}">
    <text>Pot haver també una codirecció externa a la UAB, que no tindrà perfils propis de les aplicacions UAB i haurà de ser doctor en cas d'estudis de MFP</text>
  </threadedComment>
  <threadedComment ref="H26" dT="2023-06-09T18:28:46.61" personId="{6C285FE1-33F2-476A-B8DF-2F07E754AE23}" id="{C4F718DD-06F0-4BE8-8B86-294FD2766735}">
    <text>Només per a estudis de MFP, la data pot ser fins a 6 mesos a comptar des de la data de fi de l'estudi.</text>
  </threadedComment>
  <threadedComment ref="A30" dT="2023-06-09T18:37:42.96" personId="{6C285FE1-33F2-476A-B8DF-2F07E754AE23}" id="{19A19D5E-3D4B-49CA-A85D-9EAA0EA65CAE}">
    <text xml:space="preserve">Segons normativa, per garantir la viabilitat econòmica del programa, 15 dies abans de l’inici de les classes han d’haver formalitzat la matrícula el nombre mínim d’estudiants que marca la proposta   </text>
  </threadedComment>
  <threadedComment ref="A32" dT="2023-06-09T18:38:06.74" personId="{6C285FE1-33F2-476A-B8DF-2F07E754AE23}" id="{4C8DC4F6-F13E-4BDE-BDCB-02A23F742C11}">
    <text xml:space="preserve">Els preus mínims per crèdit aprovats pel Consell Social són: 66 euros per estudis de Màster de Formació Permanent, 56 euros per Diplomes d'Especialització i Expert i 26 euros per a Cursos d'Especialització </text>
  </threadedComment>
  <threadedComment ref="C32" dT="2023-06-09T18:38:44.22" personId="{6C285FE1-33F2-476A-B8DF-2F07E754AE23}" id="{6773B765-670A-4985-99DE-F464FE4B5DE8}">
    <text>No empleneu aquest camp, el càlcul és automàtic en funció del preu de l'estudi i les crèdits assenyalats</text>
  </threadedComment>
  <threadedComment ref="A34" dT="2023-06-09T18:39:42.46" personId="{6C285FE1-33F2-476A-B8DF-2F07E754AE23}" id="{FD4FB38A-EB25-4DAB-A5F6-5A561B4AAC21}">
    <text>Si estimeu que aquest programa formatiu tindrà un pagament fraccionat, indiqueu el percentatge del primer i segon termini (aquest segon pagament serà dos mesos després d'haver començat l'estudi)</text>
  </threadedComment>
  <threadedComment ref="A36" dT="2023-06-09T18:40:01.62" personId="{6C285FE1-33F2-476A-B8DF-2F07E754AE23}" id="{E7E78755-CAB6-41D1-AF6D-29C4D371877B}">
    <text>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ext>
  </threadedComment>
  <threadedComment ref="B36" dT="2023-06-09T18:40:01.62" personId="{6C285FE1-33F2-476A-B8DF-2F07E754AE23}" id="{3FC89AAD-2320-4F8D-A9DB-E64F777D1634}">
    <text>El preu per crèdit no podrà ser inferior (tret de la bonificació per Alumni UAB) al preu mínim per crèdit que marca el Consell Social</text>
  </threadedComment>
  <threadedComment ref="A42" dT="2023-06-09T18:40:49.75" personId="{6C285FE1-33F2-476A-B8DF-2F07E754AE23}" id="{21B2CC66-858D-4E8C-AF12-CA3CDB73EB34}">
    <text>Si l'estudi té un conveni associat, cal que verifiqueu que estigui vigent o si cal tramitar la renovació</text>
  </threadedComment>
  <threadedComment ref="A46" dT="2023-06-09T18:41:28.53" personId="{6C285FE1-33F2-476A-B8DF-2F07E754AE23}" id="{B7900C47-1C6F-4CEE-BCD8-9A3915CD8D5B}">
    <text>Per exemple, un studi a mida adreçat a un determinat col·lectiu o altres circumstàncies que així ho demanen</text>
  </threadedComment>
  <threadedComment ref="A49" dT="2023-06-14T11:43:01.76" personId="{6C285FE1-33F2-476A-B8DF-2F07E754AE23}" id="{3ABAF14C-5F63-48C2-BB65-5E381074016E}">
    <text>Per a concretar algun punt d'aquest document que necessiti aclariments (per exemple, si no s'arriba al mínim de professorat UAB o doctor, en el cas d'estudi de MFP)</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3-06-09T18:43:56.10" personId="{6C285FE1-33F2-476A-B8DF-2F07E754AE23}" id="{3CD0D5C5-60C0-4A00-86A0-C877FCD54823}">
    <text>No empleneu aquest camp, les dades les copia del la pestanya "dades de l'estudi"</text>
  </threadedComment>
  <threadedComment ref="A5" dT="2023-06-09T18:44:14.65" personId="{6C285FE1-33F2-476A-B8DF-2F07E754AE23}" id="{2023928A-DF6C-45AB-9810-C699FE10F536}">
    <text>No empleneu aquest camp, les dades les copia del la pestanya "dades de l'estudi"</text>
  </threadedComment>
  <threadedComment ref="A6" dT="2023-06-09T18:44:26.79" personId="{6C285FE1-33F2-476A-B8DF-2F07E754AE23}" id="{C24B80DD-D8C3-466C-AE3C-A3F5CF6FAD1D}">
    <text>No empleneu aquest camp, les dades les copia del la pestanya "dades de l'estudi"</text>
  </threadedComment>
  <threadedComment ref="A10" dT="2023-06-09T18:44:44.64" personId="{6C285FE1-33F2-476A-B8DF-2F07E754AE23}" id="{6A3E1D20-C46A-47B9-AB74-46342D391423}">
    <text>Trieu un dins el desplegable de la cela</text>
  </threadedComment>
  <threadedComment ref="C11" dT="2023-06-09T18:45:14.48" personId="{6C285FE1-33F2-476A-B8DF-2F07E754AE23}" id="{774D516F-F1C7-419E-8E64-8ABEFCCA04D8}">
    <text>Data de fi (feta la docència-tutories-avaluació-revisió. Data en la qual es pot tancar l'acta)</text>
  </threadedComment>
  <threadedComment ref="A12" dT="2023-06-18T21:13:28.21" personId="{6C285FE1-33F2-476A-B8DF-2F07E754AE23}" id="{9B143997-DFBE-4FEC-ABF1-9D24A7A928D2}">
    <text>Ha de ser professorat de la UAB (o d'Escola Adscrita en el seu cas) i docent de l'assignatura</text>
  </threadedComment>
  <threadedComment ref="H14" dT="2023-06-09T18:46:03.68" personId="{6C285FE1-33F2-476A-B8DF-2F07E754AE23}" id="{22718C0F-213C-4DDC-A793-048559EE991A}">
    <text>Les assignatures que imparteixen docència virtual, pel seu reconeixement en hores de la docència s'aplica la següent fórmula: número de crèdits impartits x 25 x 0,25.</text>
  </threadedComment>
  <threadedComment ref="A28" dT="2023-06-10T19:50:47.02" personId="{6C285FE1-33F2-476A-B8DF-2F07E754AE23}" id="{37B30C7A-203D-42EA-B928-244FD2ABC21E}">
    <text>Càlculs automàtics en funció de les dades que heu fet constar de cada assignatura</text>
  </threadedComment>
  <threadedComment ref="A33" dT="2023-06-09T21:41:22.12" personId="{6C285FE1-33F2-476A-B8DF-2F07E754AE23}" id="{9EFACA8A-0249-4A20-B119-DA4BF4E9001E}">
    <text>Un mínim del 30% en MFP i Diplomes i d'un 20% en cursos. El professorat de les Escoles Adscrites es considera UAB pel còmput d'aquest apartat.</text>
  </threadedComment>
  <threadedComment ref="A35" dT="2023-06-09T21:43:25.58" personId="{6C285FE1-33F2-476A-B8DF-2F07E754AE23}" id="{5D105236-AE4B-4896-8138-BEB5E57C53C2}">
    <text>En estudis virtuals el % ha d'estar entre el 80 i el 100%. En estudis híbrids entre el 60 i el 40%</text>
  </threadedComment>
  <threadedComment ref="A36" dT="2023-06-09T21:39:06.24" personId="{6C285FE1-33F2-476A-B8DF-2F07E754AE23}" id="{140BA0C6-DB3C-4E0D-A6F9-ED262EFE8976}">
    <text>Per a estudis de MFP el % mínim és del 50%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DEA6-DAD0-4D9A-9DD6-228230E4A003}">
  <sheetPr>
    <pageSetUpPr fitToPage="1"/>
  </sheetPr>
  <dimension ref="A1:T213"/>
  <sheetViews>
    <sheetView tabSelected="1" zoomScale="130" zoomScaleNormal="130" workbookViewId="0">
      <selection activeCell="E8" sqref="E8"/>
    </sheetView>
  </sheetViews>
  <sheetFormatPr defaultColWidth="11.42578125" defaultRowHeight="15" x14ac:dyDescent="0.25"/>
  <cols>
    <col min="1" max="1" width="31.42578125" style="15" customWidth="1"/>
    <col min="2" max="2" width="13.42578125" style="15" customWidth="1"/>
    <col min="3" max="3" width="21.42578125" style="15" customWidth="1"/>
    <col min="4" max="5" width="11.42578125" style="15"/>
    <col min="6" max="6" width="14.42578125" style="15" customWidth="1"/>
    <col min="7" max="7" width="13.42578125" style="15" customWidth="1"/>
    <col min="8" max="8" width="11.42578125" style="15"/>
    <col min="9" max="9" width="16.42578125" style="15" customWidth="1"/>
    <col min="10" max="11" width="11.42578125" style="15"/>
    <col min="12" max="17" width="11.42578125" style="15" customWidth="1"/>
    <col min="18" max="16384" width="11.42578125" style="15"/>
  </cols>
  <sheetData>
    <row r="1" spans="1:11" ht="23.1" customHeight="1" x14ac:dyDescent="0.25">
      <c r="A1" s="65" t="s">
        <v>0</v>
      </c>
      <c r="B1" s="65"/>
      <c r="C1" s="67" t="s">
        <v>1</v>
      </c>
      <c r="D1" s="65"/>
      <c r="E1" s="65"/>
      <c r="F1" s="65"/>
      <c r="G1" s="65"/>
      <c r="H1" s="65"/>
      <c r="I1" s="65"/>
      <c r="J1" s="65"/>
      <c r="K1" s="65"/>
    </row>
    <row r="2" spans="1:11" x14ac:dyDescent="0.25">
      <c r="A2" s="66" t="s">
        <v>0</v>
      </c>
      <c r="B2" s="66"/>
      <c r="C2" s="66" t="s">
        <v>0</v>
      </c>
      <c r="D2" s="164" t="s">
        <v>137</v>
      </c>
      <c r="E2" s="164"/>
      <c r="F2" s="66"/>
      <c r="G2" s="66"/>
      <c r="H2" s="66"/>
      <c r="I2" s="66"/>
      <c r="J2" s="66"/>
      <c r="K2" s="66"/>
    </row>
    <row r="3" spans="1:11" x14ac:dyDescent="0.25">
      <c r="A3" s="93"/>
      <c r="B3" s="93"/>
      <c r="C3" s="93"/>
      <c r="D3" s="93"/>
      <c r="E3" s="93"/>
      <c r="F3" s="93"/>
      <c r="G3" s="93"/>
      <c r="H3" s="93"/>
      <c r="I3" s="93"/>
      <c r="J3" s="93"/>
    </row>
    <row r="4" spans="1:11" x14ac:dyDescent="0.25">
      <c r="A4" s="93"/>
      <c r="B4" s="93"/>
      <c r="C4" s="93"/>
      <c r="D4" s="94"/>
      <c r="E4" s="93"/>
      <c r="F4" s="93"/>
      <c r="G4" s="93"/>
      <c r="H4" s="93"/>
      <c r="I4" s="93"/>
      <c r="J4" s="93"/>
    </row>
    <row r="5" spans="1:11" x14ac:dyDescent="0.25">
      <c r="A5" s="95" t="s">
        <v>2</v>
      </c>
      <c r="B5" s="161"/>
      <c r="C5" s="162"/>
      <c r="D5" s="96"/>
      <c r="E5" s="96"/>
      <c r="F5" s="96"/>
      <c r="G5" s="96"/>
      <c r="H5" s="96"/>
      <c r="I5" s="96"/>
      <c r="J5" s="96"/>
    </row>
    <row r="6" spans="1:11" x14ac:dyDescent="0.25">
      <c r="A6" s="95" t="s">
        <v>4</v>
      </c>
      <c r="B6" s="159"/>
      <c r="C6" s="159"/>
      <c r="D6" s="159"/>
      <c r="E6" s="159"/>
      <c r="F6" s="159"/>
      <c r="G6" s="159"/>
      <c r="H6" s="159"/>
      <c r="I6" s="159"/>
      <c r="J6" s="159"/>
      <c r="K6" s="160"/>
    </row>
    <row r="7" spans="1:11" x14ac:dyDescent="0.25">
      <c r="A7" s="95" t="s">
        <v>5</v>
      </c>
      <c r="B7" s="97"/>
      <c r="C7" s="96"/>
      <c r="D7" s="96"/>
      <c r="E7" s="96"/>
      <c r="F7" s="96"/>
      <c r="G7" s="96"/>
      <c r="H7" s="96"/>
      <c r="I7" s="96"/>
      <c r="J7" s="96"/>
    </row>
    <row r="8" spans="1:11" x14ac:dyDescent="0.25">
      <c r="A8" s="95" t="s">
        <v>6</v>
      </c>
      <c r="B8" s="98" t="s">
        <v>7</v>
      </c>
      <c r="C8" s="96"/>
      <c r="D8" s="96"/>
      <c r="E8" s="96"/>
      <c r="F8" s="96"/>
      <c r="G8" s="96"/>
      <c r="H8" s="96"/>
      <c r="I8" s="96"/>
      <c r="J8" s="96"/>
    </row>
    <row r="9" spans="1:11" x14ac:dyDescent="0.25">
      <c r="A9" s="95" t="s">
        <v>8</v>
      </c>
      <c r="B9" s="98" t="s">
        <v>7</v>
      </c>
      <c r="C9" s="96"/>
      <c r="D9" s="96"/>
      <c r="E9" s="96"/>
      <c r="F9" s="96"/>
      <c r="G9" s="96"/>
      <c r="H9" s="96"/>
      <c r="I9" s="96"/>
      <c r="J9" s="96"/>
    </row>
    <row r="10" spans="1:11" x14ac:dyDescent="0.25">
      <c r="A10" s="99" t="s">
        <v>9</v>
      </c>
      <c r="B10" s="80"/>
    </row>
    <row r="11" spans="1:11" x14ac:dyDescent="0.25">
      <c r="A11" s="95" t="s">
        <v>10</v>
      </c>
      <c r="B11" s="159" t="s">
        <v>0</v>
      </c>
      <c r="C11" s="159"/>
      <c r="D11" s="159"/>
      <c r="E11" s="159"/>
      <c r="F11" s="159"/>
      <c r="G11" s="159"/>
      <c r="H11" s="159"/>
      <c r="I11" s="160"/>
    </row>
    <row r="13" spans="1:11" x14ac:dyDescent="0.25">
      <c r="A13" s="132" t="s">
        <v>11</v>
      </c>
      <c r="B13" s="133"/>
      <c r="C13" s="133"/>
      <c r="D13" s="133"/>
      <c r="E13" s="133"/>
      <c r="F13" s="133"/>
      <c r="G13" s="133"/>
      <c r="H13" s="133"/>
      <c r="I13" s="134"/>
    </row>
    <row r="14" spans="1:11" ht="43.35" customHeight="1" x14ac:dyDescent="0.25">
      <c r="A14" s="30" t="s">
        <v>12</v>
      </c>
      <c r="B14" s="33" t="s">
        <v>13</v>
      </c>
      <c r="C14" s="33" t="s">
        <v>14</v>
      </c>
      <c r="D14" s="163" t="s">
        <v>15</v>
      </c>
      <c r="E14" s="163"/>
      <c r="F14" s="163"/>
      <c r="G14" s="163" t="s">
        <v>16</v>
      </c>
      <c r="H14" s="163"/>
      <c r="I14" s="34" t="s">
        <v>17</v>
      </c>
    </row>
    <row r="15" spans="1:11" ht="27" customHeight="1" x14ac:dyDescent="0.25">
      <c r="A15" s="115"/>
      <c r="B15" s="116"/>
      <c r="C15" s="116"/>
      <c r="D15" s="131"/>
      <c r="E15" s="131"/>
      <c r="F15" s="131"/>
      <c r="G15" s="131"/>
      <c r="H15" s="131"/>
      <c r="I15" s="117"/>
    </row>
    <row r="16" spans="1:11" ht="24" customHeight="1" x14ac:dyDescent="0.25">
      <c r="A16" s="112"/>
      <c r="B16" s="113"/>
      <c r="C16" s="113"/>
      <c r="D16" s="130"/>
      <c r="E16" s="130"/>
      <c r="F16" s="130"/>
      <c r="G16" s="130"/>
      <c r="H16" s="130"/>
      <c r="I16" s="114"/>
    </row>
    <row r="17" spans="1:11" ht="21" customHeight="1" x14ac:dyDescent="0.25"/>
    <row r="18" spans="1:11" x14ac:dyDescent="0.25">
      <c r="A18" s="135" t="s">
        <v>127</v>
      </c>
      <c r="B18" s="136"/>
      <c r="C18" s="136"/>
      <c r="D18" s="136"/>
      <c r="E18" s="137"/>
      <c r="F18" s="132" t="s">
        <v>18</v>
      </c>
      <c r="G18" s="133"/>
      <c r="H18" s="133"/>
      <c r="I18" s="133"/>
      <c r="J18" s="133"/>
      <c r="K18" s="134"/>
    </row>
    <row r="19" spans="1:11" ht="29.1" customHeight="1" x14ac:dyDescent="0.25">
      <c r="A19" s="52" t="s">
        <v>12</v>
      </c>
      <c r="B19" s="141" t="s">
        <v>16</v>
      </c>
      <c r="C19" s="142"/>
      <c r="D19" s="53" t="s">
        <v>17</v>
      </c>
      <c r="E19" s="32"/>
      <c r="F19" s="167" t="s">
        <v>12</v>
      </c>
      <c r="G19" s="165"/>
      <c r="H19" s="165" t="s">
        <v>16</v>
      </c>
      <c r="I19" s="165"/>
      <c r="J19" s="165" t="s">
        <v>17</v>
      </c>
      <c r="K19" s="166"/>
    </row>
    <row r="20" spans="1:11" ht="23.25" customHeight="1" x14ac:dyDescent="0.25">
      <c r="A20" s="112"/>
      <c r="B20" s="143"/>
      <c r="C20" s="144"/>
      <c r="D20" s="143"/>
      <c r="E20" s="140"/>
      <c r="F20" s="168"/>
      <c r="G20" s="130"/>
      <c r="H20" s="130"/>
      <c r="I20" s="130"/>
      <c r="J20" s="130"/>
      <c r="K20" s="169"/>
    </row>
    <row r="21" spans="1:11" ht="23.1" customHeight="1" x14ac:dyDescent="0.25"/>
    <row r="22" spans="1:11" x14ac:dyDescent="0.25">
      <c r="A22" s="135" t="s">
        <v>135</v>
      </c>
      <c r="B22" s="136"/>
      <c r="C22" s="136"/>
      <c r="D22" s="136"/>
      <c r="E22" s="136"/>
      <c r="F22" s="136"/>
      <c r="G22" s="136"/>
      <c r="H22" s="136"/>
      <c r="I22" s="136"/>
      <c r="J22" s="136"/>
      <c r="K22" s="137"/>
    </row>
    <row r="23" spans="1:11" ht="29.1" customHeight="1" x14ac:dyDescent="0.25">
      <c r="A23" s="52" t="s">
        <v>12</v>
      </c>
      <c r="B23" s="141" t="s">
        <v>130</v>
      </c>
      <c r="C23" s="142"/>
      <c r="D23" s="53" t="s">
        <v>131</v>
      </c>
      <c r="E23" s="32"/>
      <c r="F23" s="178" t="s">
        <v>132</v>
      </c>
      <c r="G23" s="179"/>
      <c r="H23" s="179"/>
      <c r="I23" s="180"/>
      <c r="J23" s="181" t="s">
        <v>133</v>
      </c>
      <c r="K23" s="182"/>
    </row>
    <row r="24" spans="1:11" ht="23.25" customHeight="1" x14ac:dyDescent="0.25">
      <c r="A24" s="112"/>
      <c r="B24" s="143"/>
      <c r="C24" s="144"/>
      <c r="D24" s="143"/>
      <c r="E24" s="139"/>
      <c r="F24" s="143"/>
      <c r="G24" s="139"/>
      <c r="H24" s="139"/>
      <c r="I24" s="144"/>
      <c r="J24" s="130"/>
      <c r="K24" s="169"/>
    </row>
    <row r="25" spans="1:11" ht="23.1" customHeight="1" x14ac:dyDescent="0.25"/>
    <row r="26" spans="1:11" x14ac:dyDescent="0.25">
      <c r="A26" s="148" t="s">
        <v>19</v>
      </c>
      <c r="B26" s="149"/>
      <c r="C26" s="100" t="s">
        <v>20</v>
      </c>
      <c r="D26" s="118"/>
      <c r="E26" s="100" t="s">
        <v>21</v>
      </c>
      <c r="F26" s="100"/>
      <c r="G26" s="119"/>
      <c r="H26" s="176" t="s">
        <v>22</v>
      </c>
      <c r="I26" s="147"/>
      <c r="J26" s="177"/>
      <c r="K26" s="123"/>
    </row>
    <row r="27" spans="1:11" x14ac:dyDescent="0.25">
      <c r="A27" s="155" t="s">
        <v>23</v>
      </c>
      <c r="B27" s="147"/>
      <c r="C27" s="147"/>
      <c r="D27" s="156"/>
      <c r="E27" s="157"/>
      <c r="F27" s="157"/>
      <c r="G27" s="157"/>
      <c r="H27" s="157"/>
      <c r="I27" s="157"/>
      <c r="J27" s="157"/>
      <c r="K27" s="158"/>
    </row>
    <row r="28" spans="1:11" x14ac:dyDescent="0.25">
      <c r="A28" s="96"/>
      <c r="B28" s="96"/>
      <c r="C28" s="96"/>
      <c r="D28" s="96"/>
      <c r="E28" s="96"/>
      <c r="F28" s="96"/>
      <c r="G28" s="96"/>
      <c r="H28" s="96"/>
      <c r="I28" s="96"/>
      <c r="J28" s="96"/>
      <c r="K28" s="96"/>
    </row>
    <row r="29" spans="1:11" x14ac:dyDescent="0.25">
      <c r="A29" s="96"/>
      <c r="B29" s="96"/>
      <c r="C29" s="96"/>
      <c r="D29" s="96"/>
      <c r="E29" s="96"/>
      <c r="F29" s="96"/>
      <c r="G29" s="96"/>
      <c r="H29" s="96"/>
      <c r="I29" s="96"/>
      <c r="J29" s="96"/>
      <c r="K29" s="96"/>
    </row>
    <row r="30" spans="1:11" x14ac:dyDescent="0.25">
      <c r="A30" s="95" t="s">
        <v>24</v>
      </c>
      <c r="B30" s="101"/>
      <c r="C30" s="147" t="s">
        <v>25</v>
      </c>
      <c r="D30" s="147"/>
      <c r="E30" s="98"/>
      <c r="F30" s="96"/>
      <c r="G30" s="102"/>
      <c r="H30" s="96"/>
      <c r="I30" s="96"/>
      <c r="J30" s="96"/>
      <c r="K30" s="96"/>
    </row>
    <row r="31" spans="1:11" x14ac:dyDescent="0.25">
      <c r="A31" s="103"/>
      <c r="B31" s="104"/>
      <c r="C31" s="103"/>
      <c r="D31" s="103"/>
      <c r="E31" s="104"/>
      <c r="F31" s="96"/>
      <c r="G31" s="96" t="s">
        <v>0</v>
      </c>
      <c r="H31" s="96"/>
      <c r="I31" s="96"/>
      <c r="J31" s="96"/>
      <c r="K31" s="96"/>
    </row>
    <row r="32" spans="1:11" x14ac:dyDescent="0.25">
      <c r="A32" s="95" t="s">
        <v>26</v>
      </c>
      <c r="B32" s="105"/>
      <c r="C32" s="147" t="s">
        <v>27</v>
      </c>
      <c r="D32" s="147"/>
      <c r="E32" s="106" t="e">
        <f>B32/B10</f>
        <v>#DIV/0!</v>
      </c>
      <c r="F32" s="96"/>
      <c r="G32" s="96"/>
      <c r="H32" s="96"/>
      <c r="I32" s="96"/>
      <c r="J32" s="96"/>
      <c r="K32" s="96"/>
    </row>
    <row r="33" spans="1:11" x14ac:dyDescent="0.25">
      <c r="A33" s="96"/>
      <c r="B33" s="102"/>
      <c r="C33" s="96"/>
      <c r="D33" s="96"/>
      <c r="E33" s="102"/>
      <c r="F33" s="96"/>
      <c r="G33" s="96"/>
      <c r="H33" s="96"/>
      <c r="I33" s="96"/>
      <c r="J33" s="96"/>
      <c r="K33" s="96"/>
    </row>
    <row r="34" spans="1:11" x14ac:dyDescent="0.25">
      <c r="A34" s="95" t="s">
        <v>28</v>
      </c>
      <c r="B34" s="150"/>
      <c r="C34" s="151"/>
      <c r="D34" s="96"/>
      <c r="E34" s="96"/>
      <c r="F34" s="96"/>
      <c r="G34" s="96"/>
      <c r="H34" s="96"/>
      <c r="I34" s="96"/>
      <c r="J34" s="96"/>
      <c r="K34" s="96"/>
    </row>
    <row r="35" spans="1:11" x14ac:dyDescent="0.25">
      <c r="A35" s="96"/>
      <c r="B35" s="96"/>
      <c r="C35" s="96"/>
      <c r="D35" s="96"/>
      <c r="E35" s="96"/>
      <c r="F35" s="96"/>
      <c r="G35" s="96"/>
      <c r="H35" s="96"/>
      <c r="I35" s="96"/>
      <c r="J35" s="96"/>
      <c r="K35" s="96"/>
    </row>
    <row r="36" spans="1:11" x14ac:dyDescent="0.25">
      <c r="A36" s="120" t="s">
        <v>29</v>
      </c>
      <c r="B36" s="173" t="s">
        <v>30</v>
      </c>
      <c r="C36" s="173"/>
      <c r="D36" s="121" t="s">
        <v>31</v>
      </c>
      <c r="E36" s="121"/>
      <c r="F36" s="121"/>
      <c r="G36" s="174" t="s">
        <v>0</v>
      </c>
      <c r="H36" s="174"/>
      <c r="I36" s="174"/>
      <c r="J36" s="174"/>
      <c r="K36" s="175"/>
    </row>
    <row r="37" spans="1:11" x14ac:dyDescent="0.25">
      <c r="A37" s="122"/>
      <c r="B37" s="170" t="e">
        <f>A37/B$10</f>
        <v>#DIV/0!</v>
      </c>
      <c r="C37" s="170"/>
      <c r="D37" s="171"/>
      <c r="E37" s="171"/>
      <c r="F37" s="171"/>
      <c r="G37" s="171"/>
      <c r="H37" s="171"/>
      <c r="I37" s="171"/>
      <c r="J37" s="171"/>
      <c r="K37" s="172"/>
    </row>
    <row r="38" spans="1:11" x14ac:dyDescent="0.25">
      <c r="A38" s="122"/>
      <c r="B38" s="170" t="e">
        <f>A38/B$10</f>
        <v>#DIV/0!</v>
      </c>
      <c r="C38" s="170"/>
      <c r="D38" s="171"/>
      <c r="E38" s="171"/>
      <c r="F38" s="171"/>
      <c r="G38" s="171"/>
      <c r="H38" s="171"/>
      <c r="I38" s="171"/>
      <c r="J38" s="171"/>
      <c r="K38" s="172"/>
    </row>
    <row r="39" spans="1:11" ht="14.45" customHeight="1" x14ac:dyDescent="0.25">
      <c r="A39" s="122"/>
      <c r="B39" s="170" t="e">
        <f>A39/B$10</f>
        <v>#DIV/0!</v>
      </c>
      <c r="C39" s="170"/>
      <c r="D39" s="171"/>
      <c r="E39" s="171"/>
      <c r="F39" s="171"/>
      <c r="G39" s="171"/>
      <c r="H39" s="171"/>
      <c r="I39" s="171"/>
      <c r="J39" s="171"/>
      <c r="K39" s="172"/>
    </row>
    <row r="40" spans="1:11" x14ac:dyDescent="0.25">
      <c r="A40" s="107" t="s">
        <v>32</v>
      </c>
      <c r="B40" s="96"/>
      <c r="C40" s="96"/>
      <c r="D40" s="96"/>
      <c r="E40" s="96"/>
      <c r="F40" s="96"/>
      <c r="G40" s="96"/>
      <c r="H40" s="96"/>
      <c r="I40" s="96"/>
      <c r="J40" s="96"/>
      <c r="K40" s="96"/>
    </row>
    <row r="41" spans="1:11" x14ac:dyDescent="0.25">
      <c r="A41" s="96"/>
      <c r="B41" s="96"/>
      <c r="C41" s="96"/>
      <c r="D41" s="96"/>
      <c r="E41" s="96"/>
      <c r="F41" s="96"/>
      <c r="G41" s="96"/>
      <c r="H41" s="96"/>
      <c r="I41" s="96"/>
      <c r="J41" s="96"/>
      <c r="K41" s="96"/>
    </row>
    <row r="42" spans="1:11" x14ac:dyDescent="0.25">
      <c r="A42" s="99" t="s">
        <v>33</v>
      </c>
      <c r="B42" s="108"/>
      <c r="C42" s="108"/>
      <c r="D42" s="108"/>
      <c r="E42" s="108"/>
      <c r="F42" s="109"/>
      <c r="G42" s="96"/>
      <c r="H42" s="96"/>
      <c r="I42" s="96"/>
      <c r="J42" s="96"/>
      <c r="K42" s="96"/>
    </row>
    <row r="43" spans="1:11" x14ac:dyDescent="0.25">
      <c r="A43" s="110" t="s">
        <v>34</v>
      </c>
      <c r="B43" s="145"/>
      <c r="C43" s="145"/>
      <c r="D43" s="145"/>
      <c r="E43" s="145"/>
      <c r="F43" s="146"/>
      <c r="G43" s="96"/>
      <c r="H43" s="96"/>
      <c r="I43" s="96"/>
      <c r="J43" s="96"/>
      <c r="K43" s="96"/>
    </row>
    <row r="44" spans="1:11" x14ac:dyDescent="0.25">
      <c r="A44" s="96"/>
      <c r="B44" s="96"/>
      <c r="C44" s="96"/>
      <c r="D44" s="96"/>
      <c r="E44" s="96"/>
      <c r="F44" s="96"/>
      <c r="G44" s="96"/>
      <c r="H44" s="96"/>
      <c r="I44" s="96"/>
      <c r="J44" s="96"/>
      <c r="K44" s="96"/>
    </row>
    <row r="45" spans="1:11" x14ac:dyDescent="0.25">
      <c r="A45" s="99" t="s">
        <v>35</v>
      </c>
      <c r="B45" s="108"/>
      <c r="C45" s="108"/>
      <c r="D45" s="108"/>
      <c r="E45" s="108"/>
      <c r="F45" s="109"/>
      <c r="G45" s="96"/>
      <c r="H45" s="96"/>
      <c r="I45" s="96"/>
      <c r="J45" s="96"/>
      <c r="K45" s="96"/>
    </row>
    <row r="46" spans="1:11" x14ac:dyDescent="0.25">
      <c r="A46" s="152" t="s">
        <v>36</v>
      </c>
      <c r="B46" s="153"/>
      <c r="C46" s="153"/>
      <c r="D46" s="153"/>
      <c r="E46" s="153"/>
      <c r="F46" s="154"/>
      <c r="G46" s="96"/>
      <c r="H46" s="96"/>
      <c r="I46" s="96"/>
      <c r="J46" s="96"/>
      <c r="K46" s="96"/>
    </row>
    <row r="47" spans="1:11" x14ac:dyDescent="0.25">
      <c r="A47" s="138"/>
      <c r="B47" s="139"/>
      <c r="C47" s="139"/>
      <c r="D47" s="139"/>
      <c r="E47" s="139"/>
      <c r="F47" s="140"/>
      <c r="G47" s="96"/>
      <c r="H47" s="96"/>
      <c r="I47" s="96"/>
      <c r="J47" s="96"/>
      <c r="K47" s="96"/>
    </row>
    <row r="48" spans="1:11" x14ac:dyDescent="0.25">
      <c r="A48" s="96"/>
      <c r="B48" s="96"/>
      <c r="C48" s="96"/>
      <c r="D48" s="96"/>
      <c r="E48" s="96"/>
      <c r="F48" s="96"/>
      <c r="G48" s="96"/>
      <c r="H48" s="96"/>
      <c r="I48" s="96"/>
      <c r="J48" s="96"/>
      <c r="K48" s="96"/>
    </row>
    <row r="49" spans="1:11" x14ac:dyDescent="0.25">
      <c r="A49" s="111" t="s">
        <v>37</v>
      </c>
      <c r="B49" s="111"/>
      <c r="C49" s="111"/>
      <c r="D49" s="111"/>
      <c r="E49" s="111"/>
      <c r="F49" s="111"/>
      <c r="G49" s="96"/>
      <c r="H49" s="96"/>
      <c r="I49" s="96"/>
      <c r="J49" s="96"/>
      <c r="K49" s="96"/>
    </row>
    <row r="50" spans="1:11" ht="113.25" customHeight="1" x14ac:dyDescent="0.25">
      <c r="A50" s="129" t="s">
        <v>38</v>
      </c>
      <c r="B50" s="129"/>
      <c r="C50" s="129"/>
      <c r="D50" s="129"/>
      <c r="E50" s="129"/>
      <c r="F50" s="129"/>
      <c r="G50" s="96"/>
      <c r="H50" s="96"/>
      <c r="I50" s="96"/>
      <c r="J50" s="96"/>
      <c r="K50" s="96"/>
    </row>
    <row r="78" spans="13:16" x14ac:dyDescent="0.25">
      <c r="M78" s="15" t="s">
        <v>7</v>
      </c>
      <c r="P78" s="15" t="s">
        <v>7</v>
      </c>
    </row>
    <row r="79" spans="13:16" x14ac:dyDescent="0.25">
      <c r="M79" s="15" t="s">
        <v>39</v>
      </c>
      <c r="P79" s="15" t="s">
        <v>40</v>
      </c>
    </row>
    <row r="80" spans="13:16" x14ac:dyDescent="0.25">
      <c r="M80" s="15" t="s">
        <v>41</v>
      </c>
      <c r="P80" s="15" t="s">
        <v>42</v>
      </c>
    </row>
    <row r="81" spans="13:16" x14ac:dyDescent="0.25">
      <c r="M81" s="15" t="s">
        <v>43</v>
      </c>
      <c r="P81" s="15" t="s">
        <v>44</v>
      </c>
    </row>
    <row r="82" spans="13:16" x14ac:dyDescent="0.25">
      <c r="P82" s="15" t="s">
        <v>45</v>
      </c>
    </row>
    <row r="83" spans="13:16" x14ac:dyDescent="0.25">
      <c r="P83" s="15" t="s">
        <v>46</v>
      </c>
    </row>
    <row r="84" spans="13:16" x14ac:dyDescent="0.25">
      <c r="P84" s="15" t="s">
        <v>47</v>
      </c>
    </row>
    <row r="85" spans="13:16" x14ac:dyDescent="0.25">
      <c r="P85" s="15" t="s">
        <v>48</v>
      </c>
    </row>
    <row r="86" spans="13:16" x14ac:dyDescent="0.25">
      <c r="M86" s="15" t="s">
        <v>7</v>
      </c>
    </row>
    <row r="87" spans="13:16" x14ac:dyDescent="0.25">
      <c r="M87" s="15" t="s">
        <v>49</v>
      </c>
    </row>
    <row r="88" spans="13:16" x14ac:dyDescent="0.25">
      <c r="M88" s="15" t="s">
        <v>50</v>
      </c>
    </row>
    <row r="89" spans="13:16" x14ac:dyDescent="0.25">
      <c r="M89" s="15" t="s">
        <v>3</v>
      </c>
    </row>
    <row r="91" spans="13:16" x14ac:dyDescent="0.25">
      <c r="M91" s="15" t="s">
        <v>7</v>
      </c>
    </row>
    <row r="92" spans="13:16" x14ac:dyDescent="0.25">
      <c r="M92" s="15" t="s">
        <v>51</v>
      </c>
    </row>
    <row r="93" spans="13:16" x14ac:dyDescent="0.25">
      <c r="M93" s="15" t="s">
        <v>52</v>
      </c>
    </row>
    <row r="94" spans="13:16" x14ac:dyDescent="0.25">
      <c r="M94" s="15" t="s">
        <v>53</v>
      </c>
    </row>
    <row r="95" spans="13:16" x14ac:dyDescent="0.25">
      <c r="M95" s="15" t="s">
        <v>54</v>
      </c>
    </row>
    <row r="96" spans="13:16" x14ac:dyDescent="0.25">
      <c r="M96" s="15" t="s">
        <v>55</v>
      </c>
    </row>
    <row r="97" spans="13:13" x14ac:dyDescent="0.25">
      <c r="M97" s="15" t="s">
        <v>56</v>
      </c>
    </row>
    <row r="98" spans="13:13" x14ac:dyDescent="0.25">
      <c r="M98" s="15" t="s">
        <v>57</v>
      </c>
    </row>
    <row r="99" spans="13:13" x14ac:dyDescent="0.25">
      <c r="M99" s="15" t="s">
        <v>58</v>
      </c>
    </row>
    <row r="100" spans="13:13" x14ac:dyDescent="0.25">
      <c r="M100" s="15" t="s">
        <v>59</v>
      </c>
    </row>
    <row r="204" spans="11:11" x14ac:dyDescent="0.25">
      <c r="K204" s="15" t="s">
        <v>3</v>
      </c>
    </row>
    <row r="205" spans="11:11" x14ac:dyDescent="0.25">
      <c r="K205" s="15" t="s">
        <v>60</v>
      </c>
    </row>
    <row r="210" spans="11:20" x14ac:dyDescent="0.25">
      <c r="K210" s="15" t="s">
        <v>0</v>
      </c>
    </row>
    <row r="212" spans="11:20" x14ac:dyDescent="0.25">
      <c r="M212" s="127"/>
      <c r="N212" s="127"/>
      <c r="O212" s="127"/>
      <c r="P212" s="127"/>
      <c r="Q212" s="127"/>
      <c r="R212" s="127"/>
      <c r="S212" s="127"/>
      <c r="T212" s="127"/>
    </row>
    <row r="213" spans="11:20" x14ac:dyDescent="0.25">
      <c r="M213" s="127"/>
      <c r="N213" s="127"/>
      <c r="O213" s="127"/>
      <c r="P213" s="127"/>
      <c r="Q213" s="127"/>
      <c r="R213" s="127"/>
      <c r="S213" s="127"/>
      <c r="T213" s="127"/>
    </row>
  </sheetData>
  <sheetProtection algorithmName="SHA-512" hashValue="J+243emWS9WHpAmYL9Tj8Ylc8t7RDEBpSUDuwZkhxWiQDpc1FHnV2ctA8ppasKZqd5OweCPZeI9z+6mETgsa0A==" saltValue="GS4qP+/9bNPTKw0AtLaPTg==" spinCount="100000" sheet="1" insertRows="0"/>
  <mergeCells count="49">
    <mergeCell ref="J24:K24"/>
    <mergeCell ref="B23:C23"/>
    <mergeCell ref="B39:C39"/>
    <mergeCell ref="D39:K39"/>
    <mergeCell ref="B36:C36"/>
    <mergeCell ref="B37:C37"/>
    <mergeCell ref="D37:K37"/>
    <mergeCell ref="B38:C38"/>
    <mergeCell ref="D38:K38"/>
    <mergeCell ref="G36:K36"/>
    <mergeCell ref="H26:J26"/>
    <mergeCell ref="F23:I23"/>
    <mergeCell ref="F24:I24"/>
    <mergeCell ref="J23:K23"/>
    <mergeCell ref="B24:C24"/>
    <mergeCell ref="G15:H15"/>
    <mergeCell ref="G16:H16"/>
    <mergeCell ref="H20:I20"/>
    <mergeCell ref="H19:I19"/>
    <mergeCell ref="D24:E24"/>
    <mergeCell ref="J19:K19"/>
    <mergeCell ref="F19:G19"/>
    <mergeCell ref="F20:G20"/>
    <mergeCell ref="J20:K20"/>
    <mergeCell ref="A22:K22"/>
    <mergeCell ref="D20:E20"/>
    <mergeCell ref="B6:K6"/>
    <mergeCell ref="B5:C5"/>
    <mergeCell ref="A13:I13"/>
    <mergeCell ref="D14:F14"/>
    <mergeCell ref="D2:E2"/>
    <mergeCell ref="B11:I11"/>
    <mergeCell ref="G14:H14"/>
    <mergeCell ref="A50:F50"/>
    <mergeCell ref="D16:F16"/>
    <mergeCell ref="D15:F15"/>
    <mergeCell ref="F18:K18"/>
    <mergeCell ref="A18:E18"/>
    <mergeCell ref="A47:F47"/>
    <mergeCell ref="B19:C19"/>
    <mergeCell ref="B20:C20"/>
    <mergeCell ref="B43:F43"/>
    <mergeCell ref="C30:D30"/>
    <mergeCell ref="C32:D32"/>
    <mergeCell ref="A26:B26"/>
    <mergeCell ref="B34:C34"/>
    <mergeCell ref="A46:F46"/>
    <mergeCell ref="A27:C27"/>
    <mergeCell ref="D27:K27"/>
  </mergeCells>
  <dataValidations count="5">
    <dataValidation type="list" allowBlank="1" showInputMessage="1" showErrorMessage="1" sqref="B34" xr:uid="{37BD0906-40CB-4D9C-BBD1-E739EAAB0EFD}">
      <formula1>$M$78:$M$81</formula1>
    </dataValidation>
    <dataValidation type="list" allowBlank="1" showInputMessage="1" showErrorMessage="1" sqref="B8" xr:uid="{5B2DEB81-8AE6-48E2-B512-7311A0E97D95}">
      <formula1>$P$78:$P$85</formula1>
    </dataValidation>
    <dataValidation type="list" allowBlank="1" showInputMessage="1" showErrorMessage="1" sqref="C16" xr:uid="{750E7427-B75C-44D7-B10C-21E6D81F3700}">
      <formula1>$M$91:$M$100</formula1>
    </dataValidation>
    <dataValidation type="list" allowBlank="1" showInputMessage="1" showErrorMessage="1" sqref="C15" xr:uid="{9EA42C66-AD39-4956-8693-B92C4C229F6C}">
      <formula1>$M$91:$M$99</formula1>
    </dataValidation>
    <dataValidation type="list" allowBlank="1" showInputMessage="1" showErrorMessage="1" sqref="B5:C5" xr:uid="{31A74DCE-0481-4162-A198-6D8388C8569D}">
      <formula1>$K$204:$K$205</formula1>
    </dataValidation>
  </dataValidations>
  <pageMargins left="0.70866141732283472" right="0.70866141732283472" top="0.74803149606299213" bottom="0.74803149606299213" header="0.31496062992125984" footer="0.31496062992125984"/>
  <pageSetup paperSize="9" scale="78" fitToHeight="3"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81EC98D-5799-4EA9-8FB9-2C1BF56D8544}">
          <x14:formula1>
            <xm:f>Professorat!$M$187:$P$187</xm:f>
          </x14:formula1>
          <xm:sqref>B15:B16</xm:sqref>
        </x14:dataValidation>
        <x14:dataValidation type="list" allowBlank="1" showInputMessage="1" showErrorMessage="1" xr:uid="{7FB3ABE5-44BF-4D8C-B4EE-47AB0D015D01}">
          <x14:formula1>
            <xm:f>Professorat!$M$184:$P$184</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328"/>
  <sheetViews>
    <sheetView topLeftCell="A47" zoomScale="129" zoomScaleNormal="130" workbookViewId="0">
      <selection activeCell="A61" sqref="A61:XFD63"/>
    </sheetView>
  </sheetViews>
  <sheetFormatPr defaultColWidth="9.42578125" defaultRowHeight="15" x14ac:dyDescent="0.25"/>
  <cols>
    <col min="1" max="1" width="32.42578125" customWidth="1"/>
    <col min="2" max="2" width="17.5703125" customWidth="1"/>
    <col min="3" max="3" width="13.42578125" customWidth="1"/>
    <col min="4" max="4" width="14" customWidth="1"/>
    <col min="5" max="5" width="14.42578125" customWidth="1"/>
    <col min="6" max="6" width="10.42578125" customWidth="1"/>
    <col min="7" max="7" width="11.42578125" customWidth="1"/>
    <col min="8" max="8" width="10.42578125" customWidth="1"/>
    <col min="9" max="9" width="19.85546875" customWidth="1"/>
    <col min="10" max="10" width="14.42578125" customWidth="1"/>
    <col min="11" max="11" width="13.42578125" customWidth="1"/>
    <col min="12" max="12" width="36.5703125" customWidth="1"/>
    <col min="13" max="13" width="9.42578125" customWidth="1"/>
    <col min="14" max="14" width="5.5703125" customWidth="1"/>
    <col min="15" max="15" width="9.42578125" customWidth="1"/>
    <col min="16" max="16" width="7.42578125" customWidth="1"/>
    <col min="17" max="17" width="9.42578125" customWidth="1"/>
    <col min="18" max="18" width="7.42578125" customWidth="1"/>
    <col min="19" max="52" width="9.42578125" customWidth="1"/>
  </cols>
  <sheetData>
    <row r="1" spans="1:12" x14ac:dyDescent="0.25">
      <c r="A1" s="190" t="s">
        <v>61</v>
      </c>
      <c r="B1" s="190"/>
      <c r="C1" s="190"/>
      <c r="D1" s="190"/>
      <c r="E1" s="190"/>
      <c r="F1" s="190"/>
      <c r="G1" s="190"/>
      <c r="H1" s="190"/>
      <c r="I1" s="190"/>
      <c r="J1" s="190"/>
    </row>
    <row r="2" spans="1:12" ht="4.5" customHeight="1" x14ac:dyDescent="0.25"/>
    <row r="3" spans="1:12" ht="4.5" customHeight="1" x14ac:dyDescent="0.25"/>
    <row r="4" spans="1:12" x14ac:dyDescent="0.25">
      <c r="A4" s="63" t="s">
        <v>62</v>
      </c>
      <c r="B4" s="197">
        <f>'Dades Estudi'!B6</f>
        <v>0</v>
      </c>
      <c r="C4" s="197"/>
      <c r="D4" s="197"/>
      <c r="E4" s="197"/>
      <c r="F4" s="197"/>
      <c r="G4" s="197"/>
      <c r="H4" s="197"/>
      <c r="I4" s="197"/>
      <c r="J4" s="198"/>
    </row>
    <row r="5" spans="1:12" x14ac:dyDescent="0.25">
      <c r="A5" s="63" t="s">
        <v>5</v>
      </c>
      <c r="B5" s="82">
        <f>'Dades Estudi'!B7</f>
        <v>0</v>
      </c>
      <c r="C5" s="2"/>
      <c r="D5" s="2"/>
      <c r="E5" s="2"/>
      <c r="F5" s="2"/>
      <c r="G5" s="2"/>
      <c r="H5" s="2"/>
      <c r="I5" s="2"/>
      <c r="J5" s="2"/>
    </row>
    <row r="6" spans="1:12" x14ac:dyDescent="0.25">
      <c r="A6" s="63" t="s">
        <v>63</v>
      </c>
      <c r="B6" s="82">
        <f>'Dades Estudi'!B10</f>
        <v>0</v>
      </c>
      <c r="C6" s="2"/>
      <c r="D6" s="2"/>
      <c r="E6" s="2"/>
      <c r="F6" s="2"/>
      <c r="G6" s="2"/>
      <c r="H6" s="2"/>
      <c r="I6" s="2"/>
      <c r="J6" s="2"/>
    </row>
    <row r="8" spans="1:12" x14ac:dyDescent="0.25">
      <c r="A8" s="64" t="s">
        <v>64</v>
      </c>
      <c r="B8" s="209">
        <f>B4</f>
        <v>0</v>
      </c>
      <c r="C8" s="209"/>
      <c r="D8" s="209"/>
      <c r="E8" s="209"/>
      <c r="F8" s="209"/>
      <c r="G8" s="209"/>
      <c r="H8" s="209"/>
      <c r="I8" s="209"/>
      <c r="J8" s="210"/>
    </row>
    <row r="9" spans="1:12" x14ac:dyDescent="0.25">
      <c r="A9" s="35" t="s">
        <v>9</v>
      </c>
      <c r="B9" s="83"/>
      <c r="C9" s="2"/>
      <c r="D9" s="2"/>
      <c r="E9" s="2"/>
      <c r="F9" s="19"/>
      <c r="G9" s="19"/>
      <c r="H9" s="19"/>
      <c r="I9" s="19"/>
      <c r="J9" s="20"/>
    </row>
    <row r="10" spans="1:12" x14ac:dyDescent="0.25">
      <c r="A10" s="35" t="s">
        <v>65</v>
      </c>
      <c r="B10" s="83" t="s">
        <v>7</v>
      </c>
      <c r="C10" s="17"/>
      <c r="D10" s="17"/>
      <c r="E10" s="17"/>
      <c r="F10" s="2"/>
      <c r="G10" s="2"/>
      <c r="H10" s="2"/>
      <c r="I10" s="2"/>
      <c r="J10" s="3"/>
    </row>
    <row r="11" spans="1:12" x14ac:dyDescent="0.25">
      <c r="A11" s="31" t="s">
        <v>66</v>
      </c>
      <c r="B11" s="91"/>
      <c r="C11" s="193" t="s">
        <v>67</v>
      </c>
      <c r="D11" s="194"/>
      <c r="E11" s="92"/>
      <c r="F11" s="77"/>
      <c r="G11" s="2"/>
      <c r="H11" s="2"/>
      <c r="I11" s="2"/>
      <c r="J11" s="3"/>
    </row>
    <row r="12" spans="1:12" x14ac:dyDescent="0.25">
      <c r="A12" s="36" t="s">
        <v>68</v>
      </c>
      <c r="B12" s="191"/>
      <c r="C12" s="192"/>
      <c r="D12" s="17"/>
      <c r="E12" s="17"/>
      <c r="F12" s="17"/>
      <c r="G12" s="17"/>
      <c r="H12" s="17"/>
      <c r="I12" s="17"/>
      <c r="J12" s="18"/>
    </row>
    <row r="13" spans="1:12" x14ac:dyDescent="0.25">
      <c r="A13" s="31" t="s">
        <v>69</v>
      </c>
      <c r="B13" s="81" t="s">
        <v>7</v>
      </c>
      <c r="C13" s="195" t="s">
        <v>70</v>
      </c>
      <c r="D13" s="196"/>
      <c r="E13" s="196"/>
      <c r="F13" s="196"/>
      <c r="G13" s="196"/>
      <c r="H13" s="196"/>
      <c r="I13" s="211"/>
      <c r="J13" s="212"/>
      <c r="L13" t="s">
        <v>0</v>
      </c>
    </row>
    <row r="14" spans="1:12" s="1" customFormat="1" ht="73.349999999999994" customHeight="1" x14ac:dyDescent="0.25">
      <c r="A14" s="79" t="s">
        <v>71</v>
      </c>
      <c r="B14" s="37" t="s">
        <v>72</v>
      </c>
      <c r="C14" s="38" t="s">
        <v>73</v>
      </c>
      <c r="D14" s="37" t="s">
        <v>74</v>
      </c>
      <c r="E14" s="37" t="s">
        <v>75</v>
      </c>
      <c r="F14" s="38" t="s">
        <v>76</v>
      </c>
      <c r="G14" s="38" t="s">
        <v>77</v>
      </c>
      <c r="H14" s="38" t="s">
        <v>78</v>
      </c>
      <c r="I14" s="39" t="s">
        <v>79</v>
      </c>
      <c r="J14" s="40" t="s">
        <v>80</v>
      </c>
    </row>
    <row r="15" spans="1:12" x14ac:dyDescent="0.25">
      <c r="A15" s="84"/>
      <c r="B15" s="85"/>
      <c r="C15" s="85"/>
      <c r="D15" s="85"/>
      <c r="E15" s="86"/>
      <c r="F15" s="86"/>
      <c r="G15" s="86"/>
      <c r="H15" s="86"/>
      <c r="I15" s="87"/>
      <c r="J15" s="88" t="s">
        <v>0</v>
      </c>
    </row>
    <row r="16" spans="1:12" x14ac:dyDescent="0.25">
      <c r="A16" s="84"/>
      <c r="B16" s="85"/>
      <c r="C16" s="85"/>
      <c r="D16" s="85"/>
      <c r="E16" s="86"/>
      <c r="F16" s="86"/>
      <c r="G16" s="86"/>
      <c r="H16" s="86"/>
      <c r="I16" s="87" t="s">
        <v>0</v>
      </c>
      <c r="J16" s="88"/>
    </row>
    <row r="17" spans="1:10" x14ac:dyDescent="0.25">
      <c r="A17" s="84"/>
      <c r="B17" s="85"/>
      <c r="C17" s="85"/>
      <c r="D17" s="85"/>
      <c r="E17" s="86"/>
      <c r="F17" s="86"/>
      <c r="G17" s="86"/>
      <c r="H17" s="86"/>
      <c r="I17" s="87"/>
      <c r="J17" s="88"/>
    </row>
    <row r="18" spans="1:10" x14ac:dyDescent="0.25">
      <c r="A18" s="84"/>
      <c r="B18" s="85"/>
      <c r="C18" s="85"/>
      <c r="D18" s="85"/>
      <c r="E18" s="86"/>
      <c r="F18" s="86"/>
      <c r="G18" s="86"/>
      <c r="H18" s="86"/>
      <c r="I18" s="87"/>
      <c r="J18" s="90"/>
    </row>
    <row r="19" spans="1:10" x14ac:dyDescent="0.25">
      <c r="A19" s="84"/>
      <c r="B19" s="85"/>
      <c r="C19" s="85"/>
      <c r="D19" s="85"/>
      <c r="E19" s="86"/>
      <c r="F19" s="86"/>
      <c r="G19" s="86"/>
      <c r="H19" s="86"/>
      <c r="I19" s="87"/>
      <c r="J19" s="90"/>
    </row>
    <row r="20" spans="1:10" x14ac:dyDescent="0.25">
      <c r="A20" s="84"/>
      <c r="B20" s="85"/>
      <c r="C20" s="85"/>
      <c r="D20" s="85"/>
      <c r="E20" s="86"/>
      <c r="F20" s="86"/>
      <c r="G20" s="86"/>
      <c r="H20" s="86"/>
      <c r="I20" s="87"/>
      <c r="J20" s="90"/>
    </row>
    <row r="21" spans="1:10" x14ac:dyDescent="0.25">
      <c r="A21" s="84"/>
      <c r="B21" s="85"/>
      <c r="C21" s="85"/>
      <c r="D21" s="85"/>
      <c r="E21" s="86"/>
      <c r="F21" s="86"/>
      <c r="G21" s="86"/>
      <c r="H21" s="86"/>
      <c r="I21" s="87"/>
      <c r="J21" s="90"/>
    </row>
    <row r="22" spans="1:10" x14ac:dyDescent="0.25">
      <c r="A22" s="84"/>
      <c r="B22" s="85"/>
      <c r="C22" s="85"/>
      <c r="D22" s="85"/>
      <c r="E22" s="86"/>
      <c r="F22" s="86"/>
      <c r="G22" s="86"/>
      <c r="H22" s="86"/>
      <c r="I22" s="87"/>
      <c r="J22" s="90"/>
    </row>
    <row r="23" spans="1:10" x14ac:dyDescent="0.25">
      <c r="A23" s="84"/>
      <c r="B23" s="85"/>
      <c r="C23" s="85"/>
      <c r="D23" s="85"/>
      <c r="E23" s="86"/>
      <c r="F23" s="86"/>
      <c r="G23" s="86"/>
      <c r="H23" s="86"/>
      <c r="I23" s="87"/>
      <c r="J23" s="90"/>
    </row>
    <row r="24" spans="1:10" x14ac:dyDescent="0.25">
      <c r="A24" s="89" t="s">
        <v>81</v>
      </c>
      <c r="B24" s="85"/>
      <c r="C24" s="85"/>
      <c r="D24" s="85"/>
      <c r="E24" s="86"/>
      <c r="F24" s="86"/>
      <c r="G24" s="86"/>
      <c r="H24" s="86"/>
      <c r="I24" s="87"/>
      <c r="J24" s="90"/>
    </row>
    <row r="25" spans="1:10" s="71" customFormat="1" x14ac:dyDescent="0.25">
      <c r="A25" s="124" t="s">
        <v>82</v>
      </c>
      <c r="B25" s="74">
        <f>SUM(C26:E26)</f>
        <v>0</v>
      </c>
      <c r="C25" s="75"/>
      <c r="D25" s="75"/>
      <c r="E25" s="74">
        <f>SUM(F26:H26)</f>
        <v>0</v>
      </c>
      <c r="F25" s="125">
        <f>SUM(F15:F24)</f>
        <v>0</v>
      </c>
      <c r="G25" s="125">
        <f>SUM(G15:G24)</f>
        <v>0</v>
      </c>
      <c r="H25" s="125">
        <f>SUM(H15:H24)</f>
        <v>0</v>
      </c>
      <c r="I25" s="125"/>
      <c r="J25" s="126" t="s">
        <v>0</v>
      </c>
    </row>
    <row r="26" spans="1:10" s="73" customFormat="1" x14ac:dyDescent="0.25">
      <c r="B26" s="76">
        <f>IF(B13="Virtual",B9,0)</f>
        <v>0</v>
      </c>
      <c r="C26" s="68">
        <f>SUMIF(B15:B24,"*",F15:F24)</f>
        <v>0</v>
      </c>
      <c r="D26" s="68">
        <f>SUMIF(B15:B24,"*",G15:G24)</f>
        <v>0</v>
      </c>
      <c r="E26" s="68">
        <f>SUMIF(B15:B24,"*",H15:H24)</f>
        <v>0</v>
      </c>
      <c r="F26" s="68">
        <f>SUMIF(E15:E24,"Doc*",F15:F24)</f>
        <v>0</v>
      </c>
      <c r="G26" s="68">
        <f>SUMIF(E15:E24,"Doc*",G15:G24)</f>
        <v>0</v>
      </c>
      <c r="H26" s="68">
        <f>SUMIF(E15:E24,"Doc*",H15:H24)</f>
        <v>0</v>
      </c>
    </row>
    <row r="28" spans="1:10" x14ac:dyDescent="0.25">
      <c r="A28" s="41" t="s">
        <v>83</v>
      </c>
      <c r="B28" s="42"/>
      <c r="C28" s="43"/>
    </row>
    <row r="29" spans="1:10" x14ac:dyDescent="0.25">
      <c r="A29" s="54" t="s">
        <v>84</v>
      </c>
      <c r="B29" s="55" t="s">
        <v>0</v>
      </c>
      <c r="C29" s="61">
        <f>F25</f>
        <v>0</v>
      </c>
      <c r="D29" t="s">
        <v>0</v>
      </c>
    </row>
    <row r="30" spans="1:10" x14ac:dyDescent="0.25">
      <c r="A30" s="56" t="s">
        <v>85</v>
      </c>
      <c r="B30" s="57" t="s">
        <v>0</v>
      </c>
      <c r="C30" s="62">
        <f>G25</f>
        <v>0</v>
      </c>
    </row>
    <row r="31" spans="1:10" x14ac:dyDescent="0.25">
      <c r="A31" s="56" t="s">
        <v>86</v>
      </c>
      <c r="B31" s="57" t="s">
        <v>0</v>
      </c>
      <c r="C31" s="62">
        <f>H25</f>
        <v>0</v>
      </c>
    </row>
    <row r="32" spans="1:10" x14ac:dyDescent="0.25">
      <c r="A32" s="56" t="s">
        <v>87</v>
      </c>
      <c r="B32" s="57"/>
      <c r="C32" s="62">
        <f>B25</f>
        <v>0</v>
      </c>
      <c r="D32" t="s">
        <v>0</v>
      </c>
    </row>
    <row r="33" spans="1:9" x14ac:dyDescent="0.25">
      <c r="A33" s="207" t="s">
        <v>88</v>
      </c>
      <c r="B33" s="208"/>
      <c r="C33" s="69" t="e">
        <f>C32/C37</f>
        <v>#DIV/0!</v>
      </c>
      <c r="D33" t="s">
        <v>0</v>
      </c>
    </row>
    <row r="34" spans="1:9" x14ac:dyDescent="0.25">
      <c r="A34" s="56" t="s">
        <v>89</v>
      </c>
      <c r="B34" s="58"/>
      <c r="C34" s="62">
        <f>E25</f>
        <v>0</v>
      </c>
      <c r="D34" t="s">
        <v>0</v>
      </c>
    </row>
    <row r="35" spans="1:9" ht="17.850000000000001" customHeight="1" x14ac:dyDescent="0.25">
      <c r="A35" s="205" t="s">
        <v>90</v>
      </c>
      <c r="B35" s="206"/>
      <c r="C35" s="72"/>
    </row>
    <row r="36" spans="1:9" x14ac:dyDescent="0.25">
      <c r="A36" s="59" t="s">
        <v>91</v>
      </c>
      <c r="B36" s="60"/>
      <c r="C36" s="70" t="e">
        <f>C34/C37</f>
        <v>#DIV/0!</v>
      </c>
      <c r="D36" t="s">
        <v>0</v>
      </c>
    </row>
    <row r="37" spans="1:9" x14ac:dyDescent="0.25">
      <c r="A37" s="44" t="s">
        <v>92</v>
      </c>
      <c r="B37" s="45"/>
      <c r="C37" s="46">
        <f>C29+C30+C31</f>
        <v>0</v>
      </c>
    </row>
    <row r="39" spans="1:9" ht="5.25" customHeight="1" x14ac:dyDescent="0.25"/>
    <row r="40" spans="1:9" x14ac:dyDescent="0.25">
      <c r="A40" s="187" t="s">
        <v>93</v>
      </c>
      <c r="B40" s="187"/>
      <c r="C40" s="187"/>
      <c r="D40" s="187"/>
      <c r="E40" s="187"/>
      <c r="F40" s="187"/>
      <c r="G40" s="187"/>
      <c r="H40" s="187"/>
      <c r="I40" s="187"/>
    </row>
    <row r="41" spans="1:9" x14ac:dyDescent="0.25">
      <c r="A41" s="21"/>
      <c r="B41" s="22"/>
      <c r="C41" s="23"/>
      <c r="E41" s="21"/>
      <c r="F41" s="22"/>
      <c r="G41" s="22"/>
      <c r="H41" s="22"/>
      <c r="I41" s="23"/>
    </row>
    <row r="42" spans="1:9" x14ac:dyDescent="0.25">
      <c r="A42" s="24"/>
      <c r="B42" s="25"/>
      <c r="C42" s="26"/>
      <c r="E42" s="24"/>
      <c r="F42" s="25"/>
      <c r="G42" s="25"/>
      <c r="H42" s="25"/>
      <c r="I42" s="26"/>
    </row>
    <row r="43" spans="1:9" x14ac:dyDescent="0.25">
      <c r="A43" s="24"/>
      <c r="B43" s="25"/>
      <c r="C43" s="26"/>
      <c r="E43" s="24"/>
      <c r="F43" s="25"/>
      <c r="G43" s="25"/>
      <c r="H43" s="25"/>
      <c r="I43" s="26"/>
    </row>
    <row r="44" spans="1:9" x14ac:dyDescent="0.25">
      <c r="A44" s="24"/>
      <c r="B44" s="25"/>
      <c r="C44" s="26"/>
      <c r="E44" s="24"/>
      <c r="F44" s="25"/>
      <c r="G44" s="25"/>
      <c r="H44" s="25"/>
      <c r="I44" s="26"/>
    </row>
    <row r="45" spans="1:9" x14ac:dyDescent="0.25">
      <c r="A45" s="24"/>
      <c r="B45" s="25"/>
      <c r="C45" s="26"/>
      <c r="E45" s="24"/>
      <c r="F45" s="25"/>
      <c r="G45" s="25"/>
      <c r="H45" s="25"/>
      <c r="I45" s="26"/>
    </row>
    <row r="46" spans="1:9" x14ac:dyDescent="0.25">
      <c r="A46" s="27"/>
      <c r="B46" s="28"/>
      <c r="C46" s="29"/>
      <c r="E46" s="27"/>
      <c r="F46" s="28"/>
      <c r="G46" s="28"/>
      <c r="H46" s="28"/>
      <c r="I46" s="29"/>
    </row>
    <row r="47" spans="1:9" x14ac:dyDescent="0.25">
      <c r="A47" s="186" t="s">
        <v>94</v>
      </c>
      <c r="B47" s="186"/>
      <c r="C47" s="186"/>
      <c r="D47" t="s">
        <v>0</v>
      </c>
      <c r="E47" s="47" t="s">
        <v>95</v>
      </c>
      <c r="F47" s="10"/>
      <c r="G47" s="10"/>
      <c r="H47" s="10"/>
      <c r="I47" s="10"/>
    </row>
    <row r="48" spans="1:9" x14ac:dyDescent="0.25">
      <c r="E48" s="78" t="s">
        <v>96</v>
      </c>
      <c r="F48" s="48"/>
      <c r="G48" s="48"/>
      <c r="H48" s="48"/>
      <c r="I48" s="49"/>
    </row>
    <row r="49" spans="1:9" x14ac:dyDescent="0.25">
      <c r="A49" s="21"/>
      <c r="B49" s="22"/>
      <c r="C49" s="23"/>
      <c r="E49" s="50" t="s">
        <v>97</v>
      </c>
      <c r="F49" s="51"/>
      <c r="G49" s="51"/>
      <c r="H49" s="188"/>
      <c r="I49" s="189"/>
    </row>
    <row r="50" spans="1:9" x14ac:dyDescent="0.25">
      <c r="A50" s="24"/>
      <c r="B50" s="25"/>
      <c r="C50" s="26"/>
      <c r="H50" s="128"/>
      <c r="I50" s="128"/>
    </row>
    <row r="51" spans="1:9" x14ac:dyDescent="0.25">
      <c r="A51" s="24"/>
      <c r="B51" s="25"/>
      <c r="C51" s="26"/>
    </row>
    <row r="52" spans="1:9" x14ac:dyDescent="0.25">
      <c r="A52" s="24"/>
      <c r="B52" s="25"/>
      <c r="C52" s="26"/>
    </row>
    <row r="53" spans="1:9" x14ac:dyDescent="0.25">
      <c r="A53" s="27"/>
      <c r="B53" s="28"/>
      <c r="C53" s="29"/>
    </row>
    <row r="54" spans="1:9" x14ac:dyDescent="0.25">
      <c r="A54" s="186" t="s">
        <v>134</v>
      </c>
      <c r="B54" s="186"/>
      <c r="C54" s="186"/>
    </row>
    <row r="57" spans="1:9" x14ac:dyDescent="0.25">
      <c r="A57" s="199" t="s">
        <v>128</v>
      </c>
      <c r="B57" s="200"/>
      <c r="C57" s="200"/>
      <c r="D57" s="200"/>
      <c r="E57" s="200"/>
      <c r="F57" s="200"/>
      <c r="G57" s="200"/>
      <c r="H57" s="200"/>
      <c r="I57" s="201"/>
    </row>
    <row r="58" spans="1:9" x14ac:dyDescent="0.25">
      <c r="A58" s="202" t="s">
        <v>129</v>
      </c>
      <c r="B58" s="203"/>
      <c r="C58" s="203"/>
      <c r="D58" s="203"/>
      <c r="E58" s="203"/>
      <c r="F58" s="203"/>
      <c r="G58" s="203"/>
      <c r="H58" s="203"/>
      <c r="I58" s="204"/>
    </row>
    <row r="59" spans="1:9" x14ac:dyDescent="0.25">
      <c r="A59" s="183" t="s">
        <v>136</v>
      </c>
      <c r="B59" s="184"/>
      <c r="C59" s="184"/>
      <c r="D59" s="184"/>
      <c r="E59" s="184"/>
      <c r="F59" s="184"/>
      <c r="G59" s="184"/>
      <c r="H59" s="184"/>
      <c r="I59" s="185"/>
    </row>
    <row r="60" spans="1:9" x14ac:dyDescent="0.25">
      <c r="A60" s="16"/>
      <c r="B60" s="16"/>
      <c r="C60" s="16"/>
      <c r="D60" s="16"/>
      <c r="E60" s="16"/>
      <c r="F60" s="16"/>
      <c r="G60" s="16"/>
      <c r="H60" s="16"/>
      <c r="I60" s="16"/>
    </row>
    <row r="184" spans="13:29" x14ac:dyDescent="0.25">
      <c r="M184" t="s">
        <v>7</v>
      </c>
      <c r="N184" t="s">
        <v>98</v>
      </c>
      <c r="O184" t="s">
        <v>99</v>
      </c>
      <c r="P184" t="s">
        <v>100</v>
      </c>
      <c r="R184" t="s">
        <v>7</v>
      </c>
      <c r="S184" t="s">
        <v>51</v>
      </c>
      <c r="T184" t="s">
        <v>101</v>
      </c>
      <c r="U184" t="s">
        <v>53</v>
      </c>
      <c r="V184" t="s">
        <v>54</v>
      </c>
      <c r="W184" t="s">
        <v>55</v>
      </c>
      <c r="X184" t="s">
        <v>56</v>
      </c>
      <c r="Y184" t="s">
        <v>57</v>
      </c>
      <c r="Z184" t="s">
        <v>58</v>
      </c>
      <c r="AA184" t="s">
        <v>102</v>
      </c>
      <c r="AB184" t="s">
        <v>103</v>
      </c>
      <c r="AC184" t="s">
        <v>0</v>
      </c>
    </row>
    <row r="186" spans="13:29" x14ac:dyDescent="0.25">
      <c r="M186" t="s">
        <v>7</v>
      </c>
      <c r="N186" t="s">
        <v>104</v>
      </c>
      <c r="O186" t="s">
        <v>105</v>
      </c>
      <c r="P186" t="s">
        <v>106</v>
      </c>
      <c r="Q186" t="s">
        <v>107</v>
      </c>
      <c r="R186" t="s">
        <v>108</v>
      </c>
      <c r="S186" t="s">
        <v>109</v>
      </c>
      <c r="T186" t="s">
        <v>110</v>
      </c>
    </row>
    <row r="187" spans="13:29" x14ac:dyDescent="0.25">
      <c r="M187" t="s">
        <v>7</v>
      </c>
      <c r="N187" t="s">
        <v>111</v>
      </c>
      <c r="O187" t="s">
        <v>112</v>
      </c>
      <c r="P187" t="s">
        <v>113</v>
      </c>
      <c r="Q187" t="s">
        <v>0</v>
      </c>
      <c r="R187" t="s">
        <v>0</v>
      </c>
      <c r="S187" t="s">
        <v>0</v>
      </c>
      <c r="T187" t="s">
        <v>0</v>
      </c>
      <c r="U187" t="s">
        <v>0</v>
      </c>
    </row>
    <row r="188" spans="13:29" x14ac:dyDescent="0.25">
      <c r="M188" t="s">
        <v>7</v>
      </c>
      <c r="N188" t="s">
        <v>114</v>
      </c>
      <c r="O188" t="s">
        <v>49</v>
      </c>
      <c r="P188" t="s">
        <v>50</v>
      </c>
      <c r="Q188" t="s">
        <v>3</v>
      </c>
      <c r="R188" t="s">
        <v>115</v>
      </c>
      <c r="S188" t="s">
        <v>116</v>
      </c>
      <c r="T188" t="s">
        <v>117</v>
      </c>
    </row>
    <row r="196" spans="13:46" x14ac:dyDescent="0.25">
      <c r="M196" s="4" t="s">
        <v>118</v>
      </c>
      <c r="N196" s="4"/>
      <c r="O196" s="4"/>
      <c r="P196" s="4"/>
      <c r="Q196" s="4"/>
      <c r="R196" s="4"/>
      <c r="S196" s="4"/>
      <c r="T196" s="4"/>
      <c r="U196" s="4"/>
      <c r="V196" s="4"/>
      <c r="W196" s="4"/>
      <c r="X196" s="4"/>
      <c r="Y196" s="4"/>
      <c r="Z196" s="4"/>
      <c r="AA196" s="1"/>
      <c r="AB196" s="1"/>
      <c r="AC196" s="1"/>
      <c r="AD196" s="1"/>
      <c r="AE196" s="1"/>
      <c r="AF196" s="1"/>
      <c r="AG196" s="1"/>
      <c r="AH196" s="1"/>
      <c r="AI196" s="1"/>
      <c r="AJ196" s="1"/>
      <c r="AK196" s="1"/>
      <c r="AL196" s="1"/>
      <c r="AM196" s="1"/>
      <c r="AN196" s="1"/>
      <c r="AO196" s="1"/>
      <c r="AP196" s="1"/>
      <c r="AQ196" s="1"/>
      <c r="AR196" s="1"/>
      <c r="AS196" s="1"/>
      <c r="AT196" s="1"/>
    </row>
    <row r="197" spans="13:46" x14ac:dyDescent="0.25">
      <c r="M197" s="7"/>
      <c r="N197" s="7"/>
      <c r="O197" s="8"/>
      <c r="P197" s="7"/>
      <c r="Q197" s="8"/>
      <c r="R197" s="7"/>
      <c r="S197" s="8"/>
      <c r="T197" s="8"/>
      <c r="U197" s="8"/>
      <c r="V197" s="8"/>
      <c r="W197" s="8"/>
      <c r="X197" s="8"/>
      <c r="Y197" s="8"/>
      <c r="Z197" s="8"/>
      <c r="AC197" s="9">
        <f>IF(TRIM($B16)&lt;&gt;"",F16,0)</f>
        <v>0</v>
      </c>
      <c r="AD197" s="10"/>
      <c r="AE197" s="9">
        <f>IF(TRIM($B16)&lt;&gt;"",G16,0)</f>
        <v>0</v>
      </c>
      <c r="AF197" s="10"/>
      <c r="AG197" s="9">
        <f>IF(TRIM($B16)&lt;&gt;"",H16,0)</f>
        <v>0</v>
      </c>
      <c r="AH197" s="8"/>
      <c r="AI197" s="11">
        <f>IF(ISNUMBER(FIND("doc",LOWER($E16))),F16,0)</f>
        <v>0</v>
      </c>
      <c r="AJ197" s="11">
        <f>IF(ISNUMBER(FIND("doc",LOWER($E16))),G16,0)</f>
        <v>0</v>
      </c>
      <c r="AK197" s="11">
        <f>IF(ISNUMBER(FIND("doc",LOWER($E16))),H16,0)</f>
        <v>0</v>
      </c>
      <c r="AL197" s="8"/>
      <c r="AM197" s="10">
        <f>SUM(AC197:AG197)</f>
        <v>0</v>
      </c>
      <c r="AN197" s="8"/>
      <c r="AO197" s="11">
        <f>AI197+AJ197+AK197</f>
        <v>0</v>
      </c>
      <c r="AS197" t="s">
        <v>7</v>
      </c>
    </row>
    <row r="198" spans="13:46" x14ac:dyDescent="0.25">
      <c r="M198" s="7"/>
      <c r="N198" s="7"/>
      <c r="O198" s="7"/>
      <c r="P198" s="7"/>
      <c r="Q198" s="8"/>
      <c r="R198" s="7"/>
      <c r="S198" s="8"/>
      <c r="T198" s="8"/>
      <c r="U198" s="8"/>
      <c r="V198" s="8"/>
      <c r="W198" s="8"/>
      <c r="X198" s="8"/>
      <c r="Y198" s="8"/>
      <c r="Z198" s="8"/>
      <c r="AC198" s="9" t="e">
        <f>IF(TRIM(#REF!)&lt;&gt;"",#REF!,0)</f>
        <v>#REF!</v>
      </c>
      <c r="AD198" s="10"/>
      <c r="AE198" s="9" t="e">
        <f>IF(TRIM(#REF!)&lt;&gt;"",#REF!,0)</f>
        <v>#REF!</v>
      </c>
      <c r="AF198" s="10"/>
      <c r="AG198" s="9" t="e">
        <f>IF(TRIM(#REF!)&lt;&gt;"",#REF!,0)</f>
        <v>#REF!</v>
      </c>
      <c r="AH198" s="8"/>
      <c r="AI198" s="11">
        <f>IF(ISNUMBER(FIND("doc",LOWER(#REF!))),#REF!,0)</f>
        <v>0</v>
      </c>
      <c r="AJ198" s="11">
        <f>IF(ISNUMBER(FIND("doc",LOWER(#REF!))),#REF!,0)</f>
        <v>0</v>
      </c>
      <c r="AK198" s="11">
        <f>IF(ISNUMBER(FIND("doc",LOWER(#REF!))),#REF!,0)</f>
        <v>0</v>
      </c>
      <c r="AL198" s="8"/>
      <c r="AM198" s="10" t="e">
        <f t="shared" ref="AM198:AM201" si="0">SUM(AC198:AG198)</f>
        <v>#REF!</v>
      </c>
      <c r="AN198" s="8"/>
      <c r="AO198" s="11">
        <f t="shared" ref="AO198:AO201" si="1">AI198+AJ198+AK198</f>
        <v>0</v>
      </c>
      <c r="AS198" t="s">
        <v>104</v>
      </c>
    </row>
    <row r="199" spans="13:46" x14ac:dyDescent="0.25">
      <c r="M199" s="7"/>
      <c r="N199" s="7"/>
      <c r="O199" s="8"/>
      <c r="P199" s="7"/>
      <c r="Q199" s="8"/>
      <c r="R199" s="7"/>
      <c r="S199" s="8"/>
      <c r="T199" s="8"/>
      <c r="U199" s="8"/>
      <c r="V199" s="8"/>
      <c r="W199" s="8"/>
      <c r="X199" s="8"/>
      <c r="Y199" s="8"/>
      <c r="Z199" s="8"/>
      <c r="AC199" s="9">
        <f>IF(TRIM($B17)&lt;&gt;"",F17,0)</f>
        <v>0</v>
      </c>
      <c r="AD199" s="10"/>
      <c r="AE199" s="9">
        <f>IF(TRIM($B17)&lt;&gt;"",G17,0)</f>
        <v>0</v>
      </c>
      <c r="AF199" s="10"/>
      <c r="AG199" s="9">
        <f>IF(TRIM($B17)&lt;&gt;"",H17,0)</f>
        <v>0</v>
      </c>
      <c r="AH199" s="8"/>
      <c r="AI199" s="11">
        <f>IF(ISNUMBER(FIND("doc",LOWER($E17))),F17,0)</f>
        <v>0</v>
      </c>
      <c r="AJ199" s="11">
        <f>IF(ISNUMBER(FIND("doc",LOWER($E17))),G17,0)</f>
        <v>0</v>
      </c>
      <c r="AK199" s="11">
        <f>IF(ISNUMBER(FIND("doc",LOWER($E17))),H17,0)</f>
        <v>0</v>
      </c>
      <c r="AL199" s="8"/>
      <c r="AM199" s="10">
        <f t="shared" si="0"/>
        <v>0</v>
      </c>
      <c r="AN199" s="8"/>
      <c r="AO199" s="11">
        <f t="shared" si="1"/>
        <v>0</v>
      </c>
      <c r="AS199" t="s">
        <v>105</v>
      </c>
    </row>
    <row r="200" spans="13:46" x14ac:dyDescent="0.25">
      <c r="M200" s="7"/>
      <c r="N200" s="7"/>
      <c r="O200" s="8"/>
      <c r="P200" s="7"/>
      <c r="Q200" s="8"/>
      <c r="R200" s="7"/>
      <c r="S200" s="8"/>
      <c r="T200" s="8"/>
      <c r="U200" s="8"/>
      <c r="V200" s="8"/>
      <c r="W200" s="8"/>
      <c r="X200" s="8"/>
      <c r="Y200" s="8"/>
      <c r="Z200" s="8"/>
      <c r="AC200" s="9">
        <f>IF(TRIM($B24)&lt;&gt;"",F24,0)</f>
        <v>0</v>
      </c>
      <c r="AD200" s="10"/>
      <c r="AE200" s="9">
        <f>IF(TRIM($B24)&lt;&gt;"",G24,0)</f>
        <v>0</v>
      </c>
      <c r="AF200" s="10"/>
      <c r="AG200" s="9">
        <f>IF(TRIM($B24)&lt;&gt;"",H24,0)</f>
        <v>0</v>
      </c>
      <c r="AH200" s="8"/>
      <c r="AI200" s="11">
        <f>IF(ISNUMBER(FIND("doc",LOWER(#REF!))),#REF!,0)</f>
        <v>0</v>
      </c>
      <c r="AJ200" s="11">
        <f>IF(ISNUMBER(FIND("doc",LOWER(#REF!))),#REF!,0)</f>
        <v>0</v>
      </c>
      <c r="AK200" s="11">
        <f>IF(ISNUMBER(FIND("doc",LOWER(#REF!))),#REF!,0)</f>
        <v>0</v>
      </c>
      <c r="AL200" s="8"/>
      <c r="AM200" s="10">
        <f t="shared" si="0"/>
        <v>0</v>
      </c>
      <c r="AN200" s="8"/>
      <c r="AO200" s="11">
        <f t="shared" si="1"/>
        <v>0</v>
      </c>
      <c r="AS200" t="s">
        <v>106</v>
      </c>
    </row>
    <row r="201" spans="13:46" x14ac:dyDescent="0.25">
      <c r="M201" s="7"/>
      <c r="N201" s="7"/>
      <c r="O201" s="8"/>
      <c r="P201" s="7"/>
      <c r="Q201" s="8"/>
      <c r="R201" s="7"/>
      <c r="S201" s="8"/>
      <c r="T201" s="8"/>
      <c r="U201" s="8"/>
      <c r="V201" s="8"/>
      <c r="W201" s="8"/>
      <c r="X201" s="8"/>
      <c r="Y201" s="8"/>
      <c r="Z201" s="8"/>
      <c r="AC201" s="9" t="e">
        <f>IF(TRIM(#REF!)&lt;&gt;"",#REF!,0)</f>
        <v>#REF!</v>
      </c>
      <c r="AD201" s="10"/>
      <c r="AE201" s="9" t="e">
        <f>IF(TRIM(#REF!)&lt;&gt;"",#REF!,0)</f>
        <v>#REF!</v>
      </c>
      <c r="AF201" s="10"/>
      <c r="AG201" s="9" t="e">
        <f>IF(TRIM(#REF!)&lt;&gt;"",#REF!,0)</f>
        <v>#REF!</v>
      </c>
      <c r="AH201" s="8"/>
      <c r="AI201" s="11">
        <f>IF(ISNUMBER(FIND("doc",LOWER(#REF!))),#REF!,0)</f>
        <v>0</v>
      </c>
      <c r="AJ201" s="11">
        <f>IF(ISNUMBER(FIND("doc",LOWER(#REF!))),#REF!,0)</f>
        <v>0</v>
      </c>
      <c r="AK201" s="11">
        <f>IF(ISNUMBER(FIND("doc",LOWER(#REF!))),#REF!,0)</f>
        <v>0</v>
      </c>
      <c r="AL201" s="8"/>
      <c r="AM201" s="10" t="e">
        <f t="shared" si="0"/>
        <v>#REF!</v>
      </c>
      <c r="AN201" s="8"/>
      <c r="AO201" s="11">
        <f t="shared" si="1"/>
        <v>0</v>
      </c>
      <c r="AS201" t="s">
        <v>107</v>
      </c>
    </row>
    <row r="202" spans="13:46" ht="24.75" x14ac:dyDescent="0.25">
      <c r="M202" s="5" t="s">
        <v>119</v>
      </c>
      <c r="N202" s="6">
        <f>F25</f>
        <v>0</v>
      </c>
      <c r="O202" s="5" t="s">
        <v>120</v>
      </c>
      <c r="P202" s="6">
        <f>G25</f>
        <v>0</v>
      </c>
      <c r="Q202" s="5" t="s">
        <v>121</v>
      </c>
      <c r="R202" s="6">
        <f>N202+P202</f>
        <v>0</v>
      </c>
      <c r="S202" s="5" t="s">
        <v>122</v>
      </c>
      <c r="T202" s="6">
        <f>H25</f>
        <v>0</v>
      </c>
      <c r="U202" s="5" t="s">
        <v>123</v>
      </c>
      <c r="V202" s="14">
        <f>R202+T202</f>
        <v>0</v>
      </c>
      <c r="W202" s="5" t="s">
        <v>124</v>
      </c>
      <c r="X202" s="13" t="e">
        <f>SUM(AM197:AM201)</f>
        <v>#REF!</v>
      </c>
      <c r="Y202" s="5" t="s">
        <v>125</v>
      </c>
      <c r="Z202" s="12">
        <f>SUM(AI197:AK201)</f>
        <v>0</v>
      </c>
      <c r="AS202" t="s">
        <v>108</v>
      </c>
    </row>
    <row r="203" spans="13:46" x14ac:dyDescent="0.25">
      <c r="AS203" t="s">
        <v>109</v>
      </c>
    </row>
    <row r="204" spans="13:46" x14ac:dyDescent="0.25">
      <c r="AS204" t="s">
        <v>126</v>
      </c>
    </row>
    <row r="210" spans="13:46" x14ac:dyDescent="0.25">
      <c r="M210" s="4" t="s">
        <v>118</v>
      </c>
      <c r="N210" s="4"/>
      <c r="O210" s="4"/>
      <c r="P210" s="4"/>
      <c r="Q210" s="4"/>
      <c r="R210" s="4"/>
      <c r="S210" s="4"/>
      <c r="T210" s="4"/>
      <c r="U210" s="4"/>
      <c r="V210" s="4"/>
      <c r="W210" s="4"/>
      <c r="X210" s="4"/>
      <c r="Y210" s="4"/>
      <c r="Z210" s="4"/>
      <c r="AA210" s="1"/>
      <c r="AB210" s="1"/>
      <c r="AC210" s="1"/>
      <c r="AD210" s="1"/>
      <c r="AE210" s="1"/>
      <c r="AF210" s="1"/>
      <c r="AG210" s="1"/>
      <c r="AH210" s="1"/>
      <c r="AI210" s="1"/>
      <c r="AJ210" s="1"/>
      <c r="AK210" s="1"/>
      <c r="AL210" s="1"/>
      <c r="AM210" s="1"/>
      <c r="AN210" s="1"/>
      <c r="AO210" s="1"/>
      <c r="AP210" s="1"/>
      <c r="AQ210" s="1"/>
      <c r="AR210" s="1"/>
      <c r="AS210" s="1"/>
      <c r="AT210" s="1"/>
    </row>
    <row r="211" spans="13:46" x14ac:dyDescent="0.25">
      <c r="M211" s="7"/>
      <c r="N211" s="7"/>
      <c r="O211" s="8"/>
      <c r="P211" s="7"/>
      <c r="Q211" s="8"/>
      <c r="R211" s="7"/>
      <c r="S211" s="8"/>
      <c r="T211" s="8"/>
      <c r="U211" s="8"/>
      <c r="V211" s="8"/>
      <c r="W211" s="8"/>
      <c r="X211" s="8"/>
      <c r="Y211" s="8"/>
      <c r="Z211" s="8"/>
      <c r="AC211" s="9" t="e">
        <f>IF(TRIM(#REF!)&lt;&gt;"",#REF!,0)</f>
        <v>#REF!</v>
      </c>
      <c r="AD211" s="10"/>
      <c r="AE211" s="9" t="e">
        <f>IF(TRIM(#REF!)&lt;&gt;"",#REF!,0)</f>
        <v>#REF!</v>
      </c>
      <c r="AF211" s="10"/>
      <c r="AG211" s="9" t="e">
        <f>IF(TRIM(#REF!)&lt;&gt;"",#REF!,0)</f>
        <v>#REF!</v>
      </c>
      <c r="AH211" s="8"/>
      <c r="AI211" s="11">
        <f>IF(ISNUMBER(FIND("doc",LOWER(#REF!))),#REF!,0)</f>
        <v>0</v>
      </c>
      <c r="AJ211" s="11">
        <f>IF(ISNUMBER(FIND("doc",LOWER(#REF!))),#REF!,0)</f>
        <v>0</v>
      </c>
      <c r="AK211" s="11">
        <f>IF(ISNUMBER(FIND("doc",LOWER(#REF!))),#REF!,0)</f>
        <v>0</v>
      </c>
      <c r="AL211" s="8"/>
      <c r="AM211" s="10" t="e">
        <f>SUM(AC211:AG211)</f>
        <v>#REF!</v>
      </c>
      <c r="AN211" s="8"/>
      <c r="AO211" s="11">
        <f>AI211+AJ211+AK211</f>
        <v>0</v>
      </c>
    </row>
    <row r="212" spans="13:46" x14ac:dyDescent="0.25">
      <c r="M212" s="7"/>
      <c r="N212" s="7"/>
      <c r="O212" s="7"/>
      <c r="P212" s="7"/>
      <c r="Q212" s="8"/>
      <c r="R212" s="7"/>
      <c r="S212" s="8"/>
      <c r="T212" s="8"/>
      <c r="U212" s="8"/>
      <c r="V212" s="8"/>
      <c r="W212" s="8"/>
      <c r="X212" s="8"/>
      <c r="Y212" s="8"/>
      <c r="Z212" s="8"/>
      <c r="AC212" s="9" t="e">
        <f>IF(TRIM(#REF!)&lt;&gt;"",#REF!,0)</f>
        <v>#REF!</v>
      </c>
      <c r="AD212" s="9"/>
      <c r="AE212" s="9" t="e">
        <f>IF(TRIM(#REF!)&lt;&gt;"",#REF!,0)</f>
        <v>#REF!</v>
      </c>
      <c r="AF212" s="10"/>
      <c r="AG212" s="9" t="e">
        <f>IF(TRIM(#REF!)&lt;&gt;"",#REF!,0)</f>
        <v>#REF!</v>
      </c>
      <c r="AH212" s="8"/>
      <c r="AI212" s="11">
        <f>IF(ISNUMBER(FIND("doc",LOWER(#REF!))),#REF!,0)</f>
        <v>0</v>
      </c>
      <c r="AJ212" s="11">
        <f>IF(ISNUMBER(FIND("doc",LOWER(#REF!))),#REF!,0)</f>
        <v>0</v>
      </c>
      <c r="AK212" s="11">
        <f>IF(ISNUMBER(FIND("doc",LOWER(#REF!))),#REF!,0)</f>
        <v>0</v>
      </c>
      <c r="AL212" s="8"/>
      <c r="AM212" s="10" t="e">
        <f t="shared" ref="AM212:AM215" si="2">SUM(AC212:AG212)</f>
        <v>#REF!</v>
      </c>
      <c r="AN212" s="8"/>
      <c r="AO212" s="11">
        <f t="shared" ref="AO212:AO215" si="3">AI212+AJ212+AK212</f>
        <v>0</v>
      </c>
    </row>
    <row r="213" spans="13:46" x14ac:dyDescent="0.25">
      <c r="M213" s="7"/>
      <c r="N213" s="7"/>
      <c r="O213" s="8"/>
      <c r="P213" s="7"/>
      <c r="Q213" s="8"/>
      <c r="R213" s="7"/>
      <c r="S213" s="8"/>
      <c r="T213" s="8"/>
      <c r="U213" s="8"/>
      <c r="V213" s="8"/>
      <c r="W213" s="8"/>
      <c r="X213" s="8"/>
      <c r="Y213" s="8"/>
      <c r="Z213" s="8"/>
      <c r="AC213" s="9" t="e">
        <f>IF(TRIM(#REF!)&lt;&gt;"",#REF!,0)</f>
        <v>#REF!</v>
      </c>
      <c r="AD213" s="10"/>
      <c r="AE213" s="9" t="e">
        <f>IF(TRIM(#REF!)&lt;&gt;"",#REF!,0)</f>
        <v>#REF!</v>
      </c>
      <c r="AF213" s="10"/>
      <c r="AG213" s="9" t="e">
        <f>IF(TRIM(#REF!)&lt;&gt;"",#REF!,0)</f>
        <v>#REF!</v>
      </c>
      <c r="AH213" s="8"/>
      <c r="AI213" s="11">
        <f>IF(ISNUMBER(FIND("doc",LOWER(#REF!))),#REF!,0)</f>
        <v>0</v>
      </c>
      <c r="AJ213" s="11">
        <f>IF(ISNUMBER(FIND("doc",LOWER(#REF!))),#REF!,0)</f>
        <v>0</v>
      </c>
      <c r="AK213" s="11">
        <f>IF(ISNUMBER(FIND("doc",LOWER(#REF!))),#REF!,0)</f>
        <v>0</v>
      </c>
      <c r="AL213" s="8"/>
      <c r="AM213" s="10" t="e">
        <f t="shared" si="2"/>
        <v>#REF!</v>
      </c>
      <c r="AN213" s="8"/>
      <c r="AO213" s="11">
        <f t="shared" si="3"/>
        <v>0</v>
      </c>
    </row>
    <row r="214" spans="13:46" x14ac:dyDescent="0.25">
      <c r="M214" s="7"/>
      <c r="N214" s="7"/>
      <c r="O214" s="8"/>
      <c r="P214" s="7"/>
      <c r="Q214" s="8"/>
      <c r="R214" s="7"/>
      <c r="S214" s="8"/>
      <c r="T214" s="8"/>
      <c r="U214" s="8"/>
      <c r="V214" s="8"/>
      <c r="W214" s="8"/>
      <c r="X214" s="8"/>
      <c r="Y214" s="8"/>
      <c r="Z214" s="8"/>
      <c r="AC214" s="9" t="e">
        <f>IF(TRIM(#REF!)&lt;&gt;"",#REF!,0)</f>
        <v>#REF!</v>
      </c>
      <c r="AD214" s="10"/>
      <c r="AE214" s="9" t="e">
        <f>IF(TRIM(#REF!)&lt;&gt;"",#REF!,0)</f>
        <v>#REF!</v>
      </c>
      <c r="AF214" s="10"/>
      <c r="AG214" s="9" t="e">
        <f>IF(TRIM(#REF!)&lt;&gt;"",#REF!,0)</f>
        <v>#REF!</v>
      </c>
      <c r="AH214" s="8"/>
      <c r="AI214" s="11">
        <f>IF(ISNUMBER(FIND("doc",LOWER(#REF!))),#REF!,0)</f>
        <v>0</v>
      </c>
      <c r="AJ214" s="11">
        <f>IF(ISNUMBER(FIND("doc",LOWER(#REF!))),#REF!,0)</f>
        <v>0</v>
      </c>
      <c r="AK214" s="11">
        <f>IF(ISNUMBER(FIND("doc",LOWER(#REF!))),#REF!,0)</f>
        <v>0</v>
      </c>
      <c r="AL214" s="8"/>
      <c r="AM214" s="10" t="e">
        <f t="shared" si="2"/>
        <v>#REF!</v>
      </c>
      <c r="AN214" s="8"/>
      <c r="AO214" s="11">
        <f t="shared" si="3"/>
        <v>0</v>
      </c>
    </row>
    <row r="215" spans="13:46" x14ac:dyDescent="0.25">
      <c r="M215" s="7"/>
      <c r="N215" s="7"/>
      <c r="O215" s="8"/>
      <c r="P215" s="7"/>
      <c r="Q215" s="8"/>
      <c r="R215" s="7"/>
      <c r="S215" s="8"/>
      <c r="T215" s="8"/>
      <c r="U215" s="8"/>
      <c r="V215" s="8"/>
      <c r="W215" s="8"/>
      <c r="X215" s="8"/>
      <c r="Y215" s="8"/>
      <c r="Z215" s="8"/>
      <c r="AC215" s="9" t="e">
        <f>IF(TRIM(#REF!)&lt;&gt;"",#REF!,0)</f>
        <v>#REF!</v>
      </c>
      <c r="AD215" s="10"/>
      <c r="AE215" s="9" t="e">
        <f>IF(TRIM(#REF!)&lt;&gt;"",#REF!,0)</f>
        <v>#REF!</v>
      </c>
      <c r="AF215" s="10"/>
      <c r="AG215" s="9" t="e">
        <f>IF(TRIM(#REF!)&lt;&gt;"",#REF!,0)</f>
        <v>#REF!</v>
      </c>
      <c r="AH215" s="8"/>
      <c r="AI215" s="11">
        <f>IF(ISNUMBER(FIND("doc",LOWER(#REF!))),#REF!,0)</f>
        <v>0</v>
      </c>
      <c r="AJ215" s="11">
        <f>IF(ISNUMBER(FIND("doc",LOWER(#REF!))),#REF!,0)</f>
        <v>0</v>
      </c>
      <c r="AK215" s="11">
        <f>IF(ISNUMBER(FIND("doc",LOWER(#REF!))),#REF!,0)</f>
        <v>0</v>
      </c>
      <c r="AL215" s="8"/>
      <c r="AM215" s="10" t="e">
        <f t="shared" si="2"/>
        <v>#REF!</v>
      </c>
      <c r="AN215" s="8"/>
      <c r="AO215" s="11">
        <f t="shared" si="3"/>
        <v>0</v>
      </c>
    </row>
    <row r="216" spans="13:46" ht="24.75" x14ac:dyDescent="0.25">
      <c r="M216" s="5" t="s">
        <v>119</v>
      </c>
      <c r="N216" s="6" t="e">
        <f>#REF!</f>
        <v>#REF!</v>
      </c>
      <c r="O216" s="5" t="s">
        <v>120</v>
      </c>
      <c r="P216" s="6" t="e">
        <f>#REF!</f>
        <v>#REF!</v>
      </c>
      <c r="Q216" s="5" t="s">
        <v>121</v>
      </c>
      <c r="R216" s="6" t="e">
        <f>N216+P216</f>
        <v>#REF!</v>
      </c>
      <c r="S216" s="5" t="s">
        <v>122</v>
      </c>
      <c r="T216" s="6" t="e">
        <f>#REF!</f>
        <v>#REF!</v>
      </c>
      <c r="U216" s="5" t="s">
        <v>123</v>
      </c>
      <c r="V216" s="14" t="e">
        <f>R216+T216</f>
        <v>#REF!</v>
      </c>
      <c r="W216" s="5" t="s">
        <v>124</v>
      </c>
      <c r="X216" s="13" t="e">
        <f>SUM(AM211:AM215)</f>
        <v>#REF!</v>
      </c>
      <c r="Y216" s="5" t="s">
        <v>125</v>
      </c>
      <c r="Z216" s="12">
        <f>SUM(AI211:AK215)</f>
        <v>0</v>
      </c>
    </row>
    <row r="224" spans="13:46" x14ac:dyDescent="0.25">
      <c r="M224" s="4" t="s">
        <v>118</v>
      </c>
      <c r="N224" s="4"/>
      <c r="O224" s="4"/>
      <c r="P224" s="4"/>
      <c r="Q224" s="4"/>
      <c r="R224" s="4"/>
      <c r="S224" s="4"/>
      <c r="T224" s="4"/>
      <c r="U224" s="4"/>
      <c r="V224" s="4"/>
      <c r="W224" s="4"/>
      <c r="X224" s="4"/>
      <c r="Y224" s="4"/>
      <c r="Z224" s="4"/>
      <c r="AA224" s="1"/>
      <c r="AB224" s="1"/>
      <c r="AC224" s="1"/>
      <c r="AD224" s="1"/>
      <c r="AE224" s="1"/>
      <c r="AF224" s="1"/>
      <c r="AG224" s="1"/>
      <c r="AH224" s="1"/>
      <c r="AI224" s="1"/>
      <c r="AJ224" s="1"/>
      <c r="AK224" s="1"/>
      <c r="AL224" s="1"/>
      <c r="AM224" s="1"/>
      <c r="AN224" s="1"/>
      <c r="AO224" s="1"/>
      <c r="AP224" s="1"/>
      <c r="AQ224" s="1"/>
      <c r="AR224" s="1"/>
      <c r="AS224" s="1"/>
      <c r="AT224" s="1"/>
    </row>
    <row r="225" spans="13:46" x14ac:dyDescent="0.25">
      <c r="M225" s="7"/>
      <c r="N225" s="7"/>
      <c r="O225" s="8"/>
      <c r="P225" s="7"/>
      <c r="Q225" s="8"/>
      <c r="R225" s="7"/>
      <c r="S225" s="8"/>
      <c r="T225" s="8"/>
      <c r="U225" s="8"/>
      <c r="V225" s="8"/>
      <c r="W225" s="8"/>
      <c r="X225" s="8"/>
      <c r="Y225" s="8"/>
      <c r="Z225" s="8"/>
      <c r="AC225" s="9" t="e">
        <f>IF(TRIM(#REF!)&lt;&gt;"",#REF!,0)</f>
        <v>#REF!</v>
      </c>
      <c r="AD225" s="10"/>
      <c r="AE225" s="9" t="e">
        <f>IF(TRIM(#REF!)&lt;&gt;"",#REF!,0)</f>
        <v>#REF!</v>
      </c>
      <c r="AF225" s="10"/>
      <c r="AG225" s="9" t="e">
        <f>IF(TRIM(#REF!)&lt;&gt;"",#REF!,0)</f>
        <v>#REF!</v>
      </c>
      <c r="AH225" s="8"/>
      <c r="AI225" s="11">
        <f>IF(ISNUMBER(FIND("doc",LOWER(#REF!))),#REF!,0)</f>
        <v>0</v>
      </c>
      <c r="AJ225" s="11">
        <f>IF(ISNUMBER(FIND("doc",LOWER(#REF!))),#REF!,0)</f>
        <v>0</v>
      </c>
      <c r="AK225" s="11">
        <f>IF(ISNUMBER(FIND("doc",LOWER(#REF!))),#REF!,0)</f>
        <v>0</v>
      </c>
      <c r="AL225" s="8"/>
      <c r="AM225" s="10" t="e">
        <f>SUM(AC225:AG225)</f>
        <v>#REF!</v>
      </c>
      <c r="AN225" s="8"/>
      <c r="AO225" s="11">
        <f>AI225+AJ225+AK225</f>
        <v>0</v>
      </c>
    </row>
    <row r="226" spans="13:46" x14ac:dyDescent="0.25">
      <c r="M226" s="7"/>
      <c r="N226" s="7"/>
      <c r="O226" s="7"/>
      <c r="P226" s="7"/>
      <c r="Q226" s="8"/>
      <c r="R226" s="7"/>
      <c r="S226" s="8"/>
      <c r="T226" s="8"/>
      <c r="U226" s="8"/>
      <c r="V226" s="8"/>
      <c r="W226" s="8"/>
      <c r="X226" s="8"/>
      <c r="Y226" s="8"/>
      <c r="Z226" s="8"/>
      <c r="AC226" s="9" t="e">
        <f>IF(TRIM(#REF!)&lt;&gt;"",#REF!,0)</f>
        <v>#REF!</v>
      </c>
      <c r="AD226" s="9"/>
      <c r="AE226" s="9" t="e">
        <f>IF(TRIM(#REF!)&lt;&gt;"",#REF!,0)</f>
        <v>#REF!</v>
      </c>
      <c r="AF226" s="10"/>
      <c r="AG226" s="9" t="e">
        <f>IF(TRIM(#REF!)&lt;&gt;"",#REF!,0)</f>
        <v>#REF!</v>
      </c>
      <c r="AH226" s="8"/>
      <c r="AI226" s="11">
        <f>IF(ISNUMBER(FIND("doc",LOWER(#REF!))),#REF!,0)</f>
        <v>0</v>
      </c>
      <c r="AJ226" s="11">
        <f>IF(ISNUMBER(FIND("doc",LOWER(#REF!))),#REF!,0)</f>
        <v>0</v>
      </c>
      <c r="AK226" s="11">
        <f>IF(ISNUMBER(FIND("doc",LOWER(#REF!))),#REF!,0)</f>
        <v>0</v>
      </c>
      <c r="AL226" s="8"/>
      <c r="AM226" s="10" t="e">
        <f t="shared" ref="AM226:AM229" si="4">SUM(AC226:AG226)</f>
        <v>#REF!</v>
      </c>
      <c r="AN226" s="8"/>
      <c r="AO226" s="11">
        <f t="shared" ref="AO226:AO229" si="5">AI226+AJ226+AK226</f>
        <v>0</v>
      </c>
    </row>
    <row r="227" spans="13:46" x14ac:dyDescent="0.25">
      <c r="M227" s="7"/>
      <c r="N227" s="7"/>
      <c r="O227" s="8"/>
      <c r="P227" s="7"/>
      <c r="Q227" s="8"/>
      <c r="R227" s="7"/>
      <c r="S227" s="8"/>
      <c r="T227" s="8"/>
      <c r="U227" s="8"/>
      <c r="V227" s="8"/>
      <c r="W227" s="8"/>
      <c r="X227" s="8"/>
      <c r="Y227" s="8"/>
      <c r="Z227" s="8"/>
      <c r="AC227" s="9" t="e">
        <f>IF(TRIM(#REF!)&lt;&gt;"",#REF!,0)</f>
        <v>#REF!</v>
      </c>
      <c r="AD227" s="10"/>
      <c r="AE227" s="9" t="e">
        <f>IF(TRIM(#REF!)&lt;&gt;"",#REF!,0)</f>
        <v>#REF!</v>
      </c>
      <c r="AF227" s="10"/>
      <c r="AG227" s="9" t="e">
        <f>IF(TRIM(#REF!)&lt;&gt;"",#REF!,0)</f>
        <v>#REF!</v>
      </c>
      <c r="AH227" s="8"/>
      <c r="AI227" s="11">
        <f>IF(ISNUMBER(FIND("doc",LOWER(#REF!))),#REF!,0)</f>
        <v>0</v>
      </c>
      <c r="AJ227" s="11">
        <f>IF(ISNUMBER(FIND("doc",LOWER(#REF!))),#REF!,0)</f>
        <v>0</v>
      </c>
      <c r="AK227" s="11">
        <f>IF(ISNUMBER(FIND("doc",LOWER(#REF!))),#REF!,0)</f>
        <v>0</v>
      </c>
      <c r="AL227" s="8"/>
      <c r="AM227" s="10" t="e">
        <f t="shared" si="4"/>
        <v>#REF!</v>
      </c>
      <c r="AN227" s="8"/>
      <c r="AO227" s="11">
        <f t="shared" si="5"/>
        <v>0</v>
      </c>
    </row>
    <row r="228" spans="13:46" x14ac:dyDescent="0.25">
      <c r="M228" s="7"/>
      <c r="N228" s="7"/>
      <c r="O228" s="8"/>
      <c r="P228" s="7"/>
      <c r="Q228" s="8"/>
      <c r="R228" s="7"/>
      <c r="S228" s="8"/>
      <c r="T228" s="8"/>
      <c r="U228" s="8"/>
      <c r="V228" s="8"/>
      <c r="W228" s="8"/>
      <c r="X228" s="8"/>
      <c r="Y228" s="8"/>
      <c r="Z228" s="8"/>
      <c r="AC228" s="9" t="e">
        <f>IF(TRIM(#REF!)&lt;&gt;"",#REF!,0)</f>
        <v>#REF!</v>
      </c>
      <c r="AD228" s="10"/>
      <c r="AE228" s="9" t="e">
        <f>IF(TRIM(#REF!)&lt;&gt;"",#REF!,0)</f>
        <v>#REF!</v>
      </c>
      <c r="AF228" s="10"/>
      <c r="AG228" s="9" t="e">
        <f>IF(TRIM(#REF!)&lt;&gt;"",#REF!,0)</f>
        <v>#REF!</v>
      </c>
      <c r="AH228" s="8"/>
      <c r="AI228" s="11">
        <f>IF(ISNUMBER(FIND("doc",LOWER(#REF!))),#REF!,0)</f>
        <v>0</v>
      </c>
      <c r="AJ228" s="11">
        <f>IF(ISNUMBER(FIND("doc",LOWER(#REF!))),#REF!,0)</f>
        <v>0</v>
      </c>
      <c r="AK228" s="11">
        <f>IF(ISNUMBER(FIND("doc",LOWER(#REF!))),#REF!,0)</f>
        <v>0</v>
      </c>
      <c r="AL228" s="8"/>
      <c r="AM228" s="10" t="e">
        <f t="shared" si="4"/>
        <v>#REF!</v>
      </c>
      <c r="AN228" s="8"/>
      <c r="AO228" s="11">
        <f t="shared" si="5"/>
        <v>0</v>
      </c>
    </row>
    <row r="229" spans="13:46" x14ac:dyDescent="0.25">
      <c r="M229" s="7"/>
      <c r="N229" s="7"/>
      <c r="O229" s="8"/>
      <c r="P229" s="7"/>
      <c r="Q229" s="8"/>
      <c r="R229" s="7"/>
      <c r="S229" s="8"/>
      <c r="T229" s="8"/>
      <c r="U229" s="8"/>
      <c r="V229" s="8"/>
      <c r="W229" s="8"/>
      <c r="X229" s="8"/>
      <c r="Y229" s="8"/>
      <c r="Z229" s="8"/>
      <c r="AC229" s="9" t="e">
        <f>IF(TRIM(#REF!)&lt;&gt;"",#REF!,0)</f>
        <v>#REF!</v>
      </c>
      <c r="AD229" s="10"/>
      <c r="AE229" s="9" t="e">
        <f>IF(TRIM(#REF!)&lt;&gt;"",#REF!,0)</f>
        <v>#REF!</v>
      </c>
      <c r="AF229" s="10"/>
      <c r="AG229" s="9" t="e">
        <f>IF(TRIM(#REF!)&lt;&gt;"",#REF!,0)</f>
        <v>#REF!</v>
      </c>
      <c r="AH229" s="8"/>
      <c r="AI229" s="11">
        <f>IF(ISNUMBER(FIND("doc",LOWER(#REF!))),#REF!,0)</f>
        <v>0</v>
      </c>
      <c r="AJ229" s="11">
        <f>IF(ISNUMBER(FIND("doc",LOWER(#REF!))),#REF!,0)</f>
        <v>0</v>
      </c>
      <c r="AK229" s="11">
        <f>IF(ISNUMBER(FIND("doc",LOWER(#REF!))),#REF!,0)</f>
        <v>0</v>
      </c>
      <c r="AL229" s="8"/>
      <c r="AM229" s="10" t="e">
        <f t="shared" si="4"/>
        <v>#REF!</v>
      </c>
      <c r="AN229" s="8"/>
      <c r="AO229" s="11">
        <f t="shared" si="5"/>
        <v>0</v>
      </c>
    </row>
    <row r="230" spans="13:46" ht="24.75" x14ac:dyDescent="0.25">
      <c r="M230" s="5" t="s">
        <v>119</v>
      </c>
      <c r="N230" s="6" t="e">
        <f>#REF!</f>
        <v>#REF!</v>
      </c>
      <c r="O230" s="5" t="s">
        <v>120</v>
      </c>
      <c r="P230" s="6" t="e">
        <f>#REF!</f>
        <v>#REF!</v>
      </c>
      <c r="Q230" s="5" t="s">
        <v>121</v>
      </c>
      <c r="R230" s="6" t="e">
        <f>N230+P230</f>
        <v>#REF!</v>
      </c>
      <c r="S230" s="5" t="s">
        <v>122</v>
      </c>
      <c r="T230" s="6" t="e">
        <f>#REF!</f>
        <v>#REF!</v>
      </c>
      <c r="U230" s="5" t="s">
        <v>123</v>
      </c>
      <c r="V230" s="14" t="e">
        <f>R230+T230</f>
        <v>#REF!</v>
      </c>
      <c r="W230" s="5" t="s">
        <v>124</v>
      </c>
      <c r="X230" s="13" t="e">
        <f>SUM(AM225:AM229)</f>
        <v>#REF!</v>
      </c>
      <c r="Y230" s="5" t="s">
        <v>125</v>
      </c>
      <c r="Z230" s="12">
        <f>SUM(AI225:AK229)</f>
        <v>0</v>
      </c>
    </row>
    <row r="238" spans="13:46" x14ac:dyDescent="0.25">
      <c r="M238" s="4" t="s">
        <v>118</v>
      </c>
      <c r="N238" s="4"/>
      <c r="O238" s="4"/>
      <c r="P238" s="4"/>
      <c r="Q238" s="4"/>
      <c r="R238" s="4"/>
      <c r="S238" s="4"/>
      <c r="T238" s="4"/>
      <c r="U238" s="4"/>
      <c r="V238" s="4"/>
      <c r="W238" s="4"/>
      <c r="X238" s="4"/>
      <c r="Y238" s="4"/>
      <c r="Z238" s="4"/>
      <c r="AA238" s="1"/>
      <c r="AB238" s="1"/>
      <c r="AC238" s="1"/>
      <c r="AD238" s="1"/>
      <c r="AE238" s="1"/>
      <c r="AF238" s="1"/>
      <c r="AG238" s="1"/>
      <c r="AH238" s="1"/>
      <c r="AI238" s="1"/>
      <c r="AJ238" s="1"/>
      <c r="AK238" s="1"/>
      <c r="AL238" s="1"/>
      <c r="AM238" s="1"/>
      <c r="AN238" s="1"/>
      <c r="AO238" s="1"/>
      <c r="AP238" s="1"/>
      <c r="AQ238" s="1"/>
      <c r="AR238" s="1"/>
      <c r="AS238" s="1"/>
      <c r="AT238" s="1"/>
    </row>
    <row r="239" spans="13:46" x14ac:dyDescent="0.25">
      <c r="M239" s="7"/>
      <c r="N239" s="7"/>
      <c r="O239" s="8"/>
      <c r="P239" s="7"/>
      <c r="Q239" s="8"/>
      <c r="R239" s="7"/>
      <c r="S239" s="8"/>
      <c r="T239" s="8"/>
      <c r="U239" s="8"/>
      <c r="V239" s="8"/>
      <c r="W239" s="8"/>
      <c r="X239" s="8"/>
      <c r="Y239" s="8"/>
      <c r="Z239" s="8"/>
      <c r="AC239" s="9" t="e">
        <f>IF(TRIM(#REF!)&lt;&gt;"",#REF!,0)</f>
        <v>#REF!</v>
      </c>
      <c r="AD239" s="10"/>
      <c r="AE239" s="9" t="e">
        <f>IF(TRIM(#REF!)&lt;&gt;"",#REF!,0)</f>
        <v>#REF!</v>
      </c>
      <c r="AF239" s="10"/>
      <c r="AG239" s="9" t="e">
        <f>IF(TRIM(#REF!)&lt;&gt;"",#REF!,0)</f>
        <v>#REF!</v>
      </c>
      <c r="AH239" s="8"/>
      <c r="AI239" s="11">
        <f>IF(ISNUMBER(FIND("doc",LOWER(#REF!))),#REF!,0)</f>
        <v>0</v>
      </c>
      <c r="AJ239" s="11">
        <f>IF(ISNUMBER(FIND("doc",LOWER(#REF!))),#REF!,0)</f>
        <v>0</v>
      </c>
      <c r="AK239" s="11">
        <f>IF(ISNUMBER(FIND("doc",LOWER(#REF!))),#REF!,0)</f>
        <v>0</v>
      </c>
      <c r="AL239" s="8"/>
      <c r="AM239" s="10" t="e">
        <f>SUM(AC239:AG239)</f>
        <v>#REF!</v>
      </c>
      <c r="AN239" s="8"/>
      <c r="AO239" s="11">
        <f>AI239+AJ239+AK239</f>
        <v>0</v>
      </c>
    </row>
    <row r="240" spans="13:46" x14ac:dyDescent="0.25">
      <c r="M240" s="7"/>
      <c r="N240" s="7"/>
      <c r="O240" s="7"/>
      <c r="P240" s="7"/>
      <c r="Q240" s="8"/>
      <c r="R240" s="7"/>
      <c r="S240" s="8"/>
      <c r="T240" s="8"/>
      <c r="U240" s="8"/>
      <c r="V240" s="8"/>
      <c r="W240" s="8"/>
      <c r="X240" s="8"/>
      <c r="Y240" s="8"/>
      <c r="Z240" s="8"/>
      <c r="AC240" s="9" t="e">
        <f>IF(TRIM(#REF!)&lt;&gt;"",#REF!,0)</f>
        <v>#REF!</v>
      </c>
      <c r="AD240" s="9"/>
      <c r="AE240" s="9" t="e">
        <f>IF(TRIM(#REF!)&lt;&gt;"",#REF!,0)</f>
        <v>#REF!</v>
      </c>
      <c r="AF240" s="10"/>
      <c r="AG240" s="9" t="e">
        <f>IF(TRIM(#REF!)&lt;&gt;"",#REF!,0)</f>
        <v>#REF!</v>
      </c>
      <c r="AH240" s="8"/>
      <c r="AI240" s="11">
        <f>IF(ISNUMBER(FIND("doc",LOWER(#REF!))),#REF!,0)</f>
        <v>0</v>
      </c>
      <c r="AJ240" s="11">
        <f>IF(ISNUMBER(FIND("doc",LOWER(#REF!))),#REF!,0)</f>
        <v>0</v>
      </c>
      <c r="AK240" s="11">
        <f>IF(ISNUMBER(FIND("doc",LOWER(#REF!))),#REF!,0)</f>
        <v>0</v>
      </c>
      <c r="AL240" s="8"/>
      <c r="AM240" s="10" t="e">
        <f t="shared" ref="AM240:AM243" si="6">SUM(AC240:AG240)</f>
        <v>#REF!</v>
      </c>
      <c r="AN240" s="8"/>
      <c r="AO240" s="11">
        <f t="shared" ref="AO240:AO243" si="7">AI240+AJ240+AK240</f>
        <v>0</v>
      </c>
    </row>
    <row r="241" spans="13:46" x14ac:dyDescent="0.25">
      <c r="M241" s="7"/>
      <c r="N241" s="7"/>
      <c r="O241" s="8"/>
      <c r="P241" s="7"/>
      <c r="Q241" s="8"/>
      <c r="R241" s="7"/>
      <c r="S241" s="8"/>
      <c r="T241" s="8"/>
      <c r="U241" s="8"/>
      <c r="V241" s="8"/>
      <c r="W241" s="8"/>
      <c r="X241" s="8"/>
      <c r="Y241" s="8"/>
      <c r="Z241" s="8"/>
      <c r="AC241" s="9" t="e">
        <f>IF(TRIM(#REF!)&lt;&gt;"",#REF!,0)</f>
        <v>#REF!</v>
      </c>
      <c r="AD241" s="10"/>
      <c r="AE241" s="9" t="e">
        <f>IF(TRIM(#REF!)&lt;&gt;"",#REF!,0)</f>
        <v>#REF!</v>
      </c>
      <c r="AF241" s="10"/>
      <c r="AG241" s="9" t="e">
        <f>IF(TRIM(#REF!)&lt;&gt;"",#REF!,0)</f>
        <v>#REF!</v>
      </c>
      <c r="AH241" s="8"/>
      <c r="AI241" s="11">
        <f>IF(ISNUMBER(FIND("doc",LOWER(#REF!))),#REF!,0)</f>
        <v>0</v>
      </c>
      <c r="AJ241" s="11">
        <f>IF(ISNUMBER(FIND("doc",LOWER(#REF!))),#REF!,0)</f>
        <v>0</v>
      </c>
      <c r="AK241" s="11">
        <f>IF(ISNUMBER(FIND("doc",LOWER(#REF!))),#REF!,0)</f>
        <v>0</v>
      </c>
      <c r="AL241" s="8"/>
      <c r="AM241" s="10" t="e">
        <f t="shared" si="6"/>
        <v>#REF!</v>
      </c>
      <c r="AN241" s="8"/>
      <c r="AO241" s="11">
        <f t="shared" si="7"/>
        <v>0</v>
      </c>
    </row>
    <row r="242" spans="13:46" x14ac:dyDescent="0.25">
      <c r="M242" s="7"/>
      <c r="N242" s="7"/>
      <c r="O242" s="8"/>
      <c r="P242" s="7"/>
      <c r="Q242" s="8"/>
      <c r="R242" s="7"/>
      <c r="S242" s="8"/>
      <c r="T242" s="8"/>
      <c r="U242" s="8"/>
      <c r="V242" s="8"/>
      <c r="W242" s="8"/>
      <c r="X242" s="8"/>
      <c r="Y242" s="8"/>
      <c r="Z242" s="8"/>
      <c r="AC242" s="9" t="e">
        <f>IF(TRIM(#REF!)&lt;&gt;"",#REF!,0)</f>
        <v>#REF!</v>
      </c>
      <c r="AD242" s="10"/>
      <c r="AE242" s="9" t="e">
        <f>IF(TRIM(#REF!)&lt;&gt;"",#REF!,0)</f>
        <v>#REF!</v>
      </c>
      <c r="AF242" s="10"/>
      <c r="AG242" s="9" t="e">
        <f>IF(TRIM(#REF!)&lt;&gt;"",#REF!,0)</f>
        <v>#REF!</v>
      </c>
      <c r="AH242" s="8"/>
      <c r="AI242" s="11">
        <f>IF(ISNUMBER(FIND("doc",LOWER(#REF!))),#REF!,0)</f>
        <v>0</v>
      </c>
      <c r="AJ242" s="11">
        <f>IF(ISNUMBER(FIND("doc",LOWER(#REF!))),#REF!,0)</f>
        <v>0</v>
      </c>
      <c r="AK242" s="11">
        <f>IF(ISNUMBER(FIND("doc",LOWER(#REF!))),#REF!,0)</f>
        <v>0</v>
      </c>
      <c r="AL242" s="8"/>
      <c r="AM242" s="10" t="e">
        <f t="shared" si="6"/>
        <v>#REF!</v>
      </c>
      <c r="AN242" s="8"/>
      <c r="AO242" s="11">
        <f t="shared" si="7"/>
        <v>0</v>
      </c>
    </row>
    <row r="243" spans="13:46" x14ac:dyDescent="0.25">
      <c r="M243" s="7"/>
      <c r="N243" s="7"/>
      <c r="O243" s="8"/>
      <c r="P243" s="7"/>
      <c r="Q243" s="8"/>
      <c r="R243" s="7"/>
      <c r="S243" s="8"/>
      <c r="T243" s="8"/>
      <c r="U243" s="8"/>
      <c r="V243" s="8"/>
      <c r="W243" s="8"/>
      <c r="X243" s="8"/>
      <c r="Y243" s="8"/>
      <c r="Z243" s="8"/>
      <c r="AC243" s="9" t="e">
        <f>IF(TRIM(#REF!)&lt;&gt;"",#REF!,0)</f>
        <v>#REF!</v>
      </c>
      <c r="AD243" s="10"/>
      <c r="AE243" s="9" t="e">
        <f>IF(TRIM(#REF!)&lt;&gt;"",#REF!,0)</f>
        <v>#REF!</v>
      </c>
      <c r="AF243" s="10"/>
      <c r="AG243" s="9" t="e">
        <f>IF(TRIM(#REF!)&lt;&gt;"",#REF!,0)</f>
        <v>#REF!</v>
      </c>
      <c r="AH243" s="8"/>
      <c r="AI243" s="11">
        <f>IF(ISNUMBER(FIND("doc",LOWER(#REF!))),#REF!,0)</f>
        <v>0</v>
      </c>
      <c r="AJ243" s="11">
        <f>IF(ISNUMBER(FIND("doc",LOWER(#REF!))),#REF!,0)</f>
        <v>0</v>
      </c>
      <c r="AK243" s="11">
        <f>IF(ISNUMBER(FIND("doc",LOWER(#REF!))),#REF!,0)</f>
        <v>0</v>
      </c>
      <c r="AL243" s="8"/>
      <c r="AM243" s="10" t="e">
        <f t="shared" si="6"/>
        <v>#REF!</v>
      </c>
      <c r="AN243" s="8"/>
      <c r="AO243" s="11">
        <f t="shared" si="7"/>
        <v>0</v>
      </c>
    </row>
    <row r="244" spans="13:46" ht="24.75" x14ac:dyDescent="0.25">
      <c r="M244" s="5" t="s">
        <v>119</v>
      </c>
      <c r="N244" s="6" t="e">
        <f>#REF!</f>
        <v>#REF!</v>
      </c>
      <c r="O244" s="5" t="s">
        <v>120</v>
      </c>
      <c r="P244" s="6" t="e">
        <f>#REF!</f>
        <v>#REF!</v>
      </c>
      <c r="Q244" s="5" t="s">
        <v>121</v>
      </c>
      <c r="R244" s="6" t="e">
        <f>N244+P244</f>
        <v>#REF!</v>
      </c>
      <c r="S244" s="5" t="s">
        <v>122</v>
      </c>
      <c r="T244" s="6" t="e">
        <f>#REF!</f>
        <v>#REF!</v>
      </c>
      <c r="U244" s="5" t="s">
        <v>123</v>
      </c>
      <c r="V244" s="14" t="e">
        <f>R244+T244</f>
        <v>#REF!</v>
      </c>
      <c r="W244" s="5" t="s">
        <v>124</v>
      </c>
      <c r="X244" s="13" t="e">
        <f>SUM(AM239:AM243)</f>
        <v>#REF!</v>
      </c>
      <c r="Y244" s="5" t="s">
        <v>125</v>
      </c>
      <c r="Z244" s="12">
        <f>SUM(AI239:AK243)</f>
        <v>0</v>
      </c>
    </row>
    <row r="252" spans="13:46" x14ac:dyDescent="0.25">
      <c r="M252" s="4" t="s">
        <v>118</v>
      </c>
      <c r="N252" s="4"/>
      <c r="O252" s="4"/>
      <c r="P252" s="4"/>
      <c r="Q252" s="4"/>
      <c r="R252" s="4"/>
      <c r="S252" s="4"/>
      <c r="T252" s="4"/>
      <c r="U252" s="4"/>
      <c r="V252" s="4"/>
      <c r="W252" s="4"/>
      <c r="X252" s="4"/>
      <c r="Y252" s="4"/>
      <c r="Z252" s="4"/>
      <c r="AA252" s="1"/>
      <c r="AB252" s="1"/>
      <c r="AC252" s="1"/>
      <c r="AD252" s="1"/>
      <c r="AE252" s="1"/>
      <c r="AF252" s="1"/>
      <c r="AG252" s="1"/>
      <c r="AH252" s="1"/>
      <c r="AI252" s="1"/>
      <c r="AJ252" s="1"/>
      <c r="AK252" s="1"/>
      <c r="AL252" s="1"/>
      <c r="AM252" s="1"/>
      <c r="AN252" s="1"/>
      <c r="AO252" s="1"/>
      <c r="AP252" s="1"/>
      <c r="AQ252" s="1"/>
      <c r="AR252" s="1"/>
      <c r="AS252" s="1"/>
      <c r="AT252" s="1"/>
    </row>
    <row r="253" spans="13:46" x14ac:dyDescent="0.25">
      <c r="M253" s="7"/>
      <c r="N253" s="7"/>
      <c r="O253" s="8"/>
      <c r="P253" s="7"/>
      <c r="Q253" s="8"/>
      <c r="R253" s="7"/>
      <c r="S253" s="8"/>
      <c r="T253" s="8"/>
      <c r="U253" s="8"/>
      <c r="V253" s="8"/>
      <c r="W253" s="8"/>
      <c r="X253" s="8"/>
      <c r="Y253" s="8"/>
      <c r="Z253" s="8"/>
      <c r="AC253" s="9" t="e">
        <f>IF(TRIM(#REF!)&lt;&gt;"",#REF!,0)</f>
        <v>#REF!</v>
      </c>
      <c r="AD253" s="10"/>
      <c r="AE253" s="9" t="e">
        <f>IF(TRIM(#REF!)&lt;&gt;"",#REF!,0)</f>
        <v>#REF!</v>
      </c>
      <c r="AF253" s="10"/>
      <c r="AG253" s="9" t="e">
        <f>IF(TRIM(#REF!)&lt;&gt;"",#REF!,0)</f>
        <v>#REF!</v>
      </c>
      <c r="AH253" s="8"/>
      <c r="AI253" s="11">
        <f>IF(ISNUMBER(FIND("doc",LOWER(#REF!))),#REF!,0)</f>
        <v>0</v>
      </c>
      <c r="AJ253" s="11">
        <f>IF(ISNUMBER(FIND("doc",LOWER(#REF!))),#REF!,0)</f>
        <v>0</v>
      </c>
      <c r="AK253" s="11">
        <f>IF(ISNUMBER(FIND("doc",LOWER(#REF!))),#REF!,0)</f>
        <v>0</v>
      </c>
      <c r="AL253" s="8"/>
      <c r="AM253" s="10" t="e">
        <f>SUM(AC253:AG253)</f>
        <v>#REF!</v>
      </c>
      <c r="AN253" s="8"/>
      <c r="AO253" s="11">
        <f>AI253+AJ253+AK253</f>
        <v>0</v>
      </c>
    </row>
    <row r="254" spans="13:46" x14ac:dyDescent="0.25">
      <c r="M254" s="7"/>
      <c r="N254" s="7"/>
      <c r="O254" s="7"/>
      <c r="P254" s="7"/>
      <c r="Q254" s="8"/>
      <c r="R254" s="7"/>
      <c r="S254" s="8"/>
      <c r="T254" s="8"/>
      <c r="U254" s="8"/>
      <c r="V254" s="8"/>
      <c r="W254" s="8"/>
      <c r="X254" s="8"/>
      <c r="Y254" s="8"/>
      <c r="Z254" s="8"/>
      <c r="AC254" s="9" t="e">
        <f>IF(TRIM(#REF!)&lt;&gt;"",#REF!,0)</f>
        <v>#REF!</v>
      </c>
      <c r="AD254" s="9"/>
      <c r="AE254" s="9" t="e">
        <f>IF(TRIM(#REF!)&lt;&gt;"",#REF!,0)</f>
        <v>#REF!</v>
      </c>
      <c r="AF254" s="10"/>
      <c r="AG254" s="9" t="e">
        <f>IF(TRIM(#REF!)&lt;&gt;"",#REF!,0)</f>
        <v>#REF!</v>
      </c>
      <c r="AH254" s="8"/>
      <c r="AI254" s="11">
        <f>IF(ISNUMBER(FIND("doc",LOWER(#REF!))),#REF!,0)</f>
        <v>0</v>
      </c>
      <c r="AJ254" s="11">
        <f>IF(ISNUMBER(FIND("doc",LOWER(#REF!))),#REF!,0)</f>
        <v>0</v>
      </c>
      <c r="AK254" s="11">
        <f>IF(ISNUMBER(FIND("doc",LOWER(#REF!))),#REF!,0)</f>
        <v>0</v>
      </c>
      <c r="AL254" s="8"/>
      <c r="AM254" s="10" t="e">
        <f t="shared" ref="AM254:AM257" si="8">SUM(AC254:AG254)</f>
        <v>#REF!</v>
      </c>
      <c r="AN254" s="8"/>
      <c r="AO254" s="11">
        <f t="shared" ref="AO254:AO257" si="9">AI254+AJ254+AK254</f>
        <v>0</v>
      </c>
    </row>
    <row r="255" spans="13:46" x14ac:dyDescent="0.25">
      <c r="M255" s="7"/>
      <c r="N255" s="7"/>
      <c r="O255" s="8"/>
      <c r="P255" s="7"/>
      <c r="Q255" s="8"/>
      <c r="R255" s="7"/>
      <c r="S255" s="8"/>
      <c r="T255" s="8"/>
      <c r="U255" s="8"/>
      <c r="V255" s="8"/>
      <c r="W255" s="8"/>
      <c r="X255" s="8"/>
      <c r="Y255" s="8"/>
      <c r="Z255" s="8"/>
      <c r="AC255" s="9" t="e">
        <f>IF(TRIM(#REF!)&lt;&gt;"",#REF!,0)</f>
        <v>#REF!</v>
      </c>
      <c r="AD255" s="10"/>
      <c r="AE255" s="9" t="e">
        <f>IF(TRIM(#REF!)&lt;&gt;"",#REF!,0)</f>
        <v>#REF!</v>
      </c>
      <c r="AF255" s="10"/>
      <c r="AG255" s="9" t="e">
        <f>IF(TRIM(#REF!)&lt;&gt;"",#REF!,0)</f>
        <v>#REF!</v>
      </c>
      <c r="AH255" s="8"/>
      <c r="AI255" s="11">
        <f>IF(ISNUMBER(FIND("doc",LOWER(#REF!))),#REF!,0)</f>
        <v>0</v>
      </c>
      <c r="AJ255" s="11">
        <f>IF(ISNUMBER(FIND("doc",LOWER(#REF!))),#REF!,0)</f>
        <v>0</v>
      </c>
      <c r="AK255" s="11">
        <f>IF(ISNUMBER(FIND("doc",LOWER(#REF!))),#REF!,0)</f>
        <v>0</v>
      </c>
      <c r="AL255" s="8"/>
      <c r="AM255" s="10" t="e">
        <f t="shared" si="8"/>
        <v>#REF!</v>
      </c>
      <c r="AN255" s="8"/>
      <c r="AO255" s="11">
        <f t="shared" si="9"/>
        <v>0</v>
      </c>
    </row>
    <row r="256" spans="13:46" x14ac:dyDescent="0.25">
      <c r="M256" s="7"/>
      <c r="N256" s="7"/>
      <c r="O256" s="8"/>
      <c r="P256" s="7"/>
      <c r="Q256" s="8"/>
      <c r="R256" s="7"/>
      <c r="S256" s="8"/>
      <c r="T256" s="8"/>
      <c r="U256" s="8"/>
      <c r="V256" s="8"/>
      <c r="W256" s="8"/>
      <c r="X256" s="8"/>
      <c r="Y256" s="8"/>
      <c r="Z256" s="8"/>
      <c r="AC256" s="9" t="e">
        <f>IF(TRIM(#REF!)&lt;&gt;"",#REF!,0)</f>
        <v>#REF!</v>
      </c>
      <c r="AD256" s="10"/>
      <c r="AE256" s="9" t="e">
        <f>IF(TRIM(#REF!)&lt;&gt;"",#REF!,0)</f>
        <v>#REF!</v>
      </c>
      <c r="AF256" s="10"/>
      <c r="AG256" s="9" t="e">
        <f>IF(TRIM(#REF!)&lt;&gt;"",#REF!,0)</f>
        <v>#REF!</v>
      </c>
      <c r="AH256" s="8"/>
      <c r="AI256" s="11">
        <f>IF(ISNUMBER(FIND("doc",LOWER(#REF!))),#REF!,0)</f>
        <v>0</v>
      </c>
      <c r="AJ256" s="11">
        <f>IF(ISNUMBER(FIND("doc",LOWER(#REF!))),#REF!,0)</f>
        <v>0</v>
      </c>
      <c r="AK256" s="11">
        <f>IF(ISNUMBER(FIND("doc",LOWER(#REF!))),#REF!,0)</f>
        <v>0</v>
      </c>
      <c r="AL256" s="8"/>
      <c r="AM256" s="10" t="e">
        <f t="shared" si="8"/>
        <v>#REF!</v>
      </c>
      <c r="AN256" s="8"/>
      <c r="AO256" s="11">
        <f t="shared" si="9"/>
        <v>0</v>
      </c>
    </row>
    <row r="257" spans="13:46" x14ac:dyDescent="0.25">
      <c r="M257" s="7"/>
      <c r="N257" s="7"/>
      <c r="O257" s="8"/>
      <c r="P257" s="7"/>
      <c r="Q257" s="8"/>
      <c r="R257" s="7"/>
      <c r="S257" s="8"/>
      <c r="T257" s="8"/>
      <c r="U257" s="8"/>
      <c r="V257" s="8"/>
      <c r="W257" s="8"/>
      <c r="X257" s="8"/>
      <c r="Y257" s="8"/>
      <c r="Z257" s="8"/>
      <c r="AC257" s="9" t="e">
        <f>IF(TRIM(#REF!)&lt;&gt;"",#REF!,0)</f>
        <v>#REF!</v>
      </c>
      <c r="AD257" s="10"/>
      <c r="AE257" s="9" t="e">
        <f>IF(TRIM(#REF!)&lt;&gt;"",#REF!,0)</f>
        <v>#REF!</v>
      </c>
      <c r="AF257" s="10"/>
      <c r="AG257" s="9" t="e">
        <f>IF(TRIM(#REF!)&lt;&gt;"",#REF!,0)</f>
        <v>#REF!</v>
      </c>
      <c r="AH257" s="8"/>
      <c r="AI257" s="11">
        <f>IF(ISNUMBER(FIND("doc",LOWER(#REF!))),#REF!,0)</f>
        <v>0</v>
      </c>
      <c r="AJ257" s="11">
        <f>IF(ISNUMBER(FIND("doc",LOWER(#REF!))),#REF!,0)</f>
        <v>0</v>
      </c>
      <c r="AK257" s="11">
        <f>IF(ISNUMBER(FIND("doc",LOWER(#REF!))),#REF!,0)</f>
        <v>0</v>
      </c>
      <c r="AL257" s="8"/>
      <c r="AM257" s="10" t="e">
        <f t="shared" si="8"/>
        <v>#REF!</v>
      </c>
      <c r="AN257" s="8"/>
      <c r="AO257" s="11">
        <f t="shared" si="9"/>
        <v>0</v>
      </c>
    </row>
    <row r="258" spans="13:46" ht="24.75" x14ac:dyDescent="0.25">
      <c r="M258" s="5" t="s">
        <v>119</v>
      </c>
      <c r="N258" s="6" t="e">
        <f>#REF!</f>
        <v>#REF!</v>
      </c>
      <c r="O258" s="5" t="s">
        <v>120</v>
      </c>
      <c r="P258" s="6" t="e">
        <f>#REF!</f>
        <v>#REF!</v>
      </c>
      <c r="Q258" s="5" t="s">
        <v>121</v>
      </c>
      <c r="R258" s="6" t="e">
        <f>N258+P258</f>
        <v>#REF!</v>
      </c>
      <c r="S258" s="5" t="s">
        <v>122</v>
      </c>
      <c r="T258" s="6" t="e">
        <f>#REF!</f>
        <v>#REF!</v>
      </c>
      <c r="U258" s="5" t="s">
        <v>123</v>
      </c>
      <c r="V258" s="14" t="e">
        <f>R258+T258</f>
        <v>#REF!</v>
      </c>
      <c r="W258" s="5" t="s">
        <v>124</v>
      </c>
      <c r="X258" s="13" t="e">
        <f>SUM(AM253:AM257)</f>
        <v>#REF!</v>
      </c>
      <c r="Y258" s="5" t="s">
        <v>125</v>
      </c>
      <c r="Z258" s="12">
        <f>SUM(AI253:AK257)</f>
        <v>0</v>
      </c>
    </row>
    <row r="266" spans="13:46" x14ac:dyDescent="0.25">
      <c r="M266" s="4" t="s">
        <v>118</v>
      </c>
      <c r="N266" s="4"/>
      <c r="O266" s="4"/>
      <c r="P266" s="4"/>
      <c r="Q266" s="4"/>
      <c r="R266" s="4"/>
      <c r="S266" s="4"/>
      <c r="T266" s="4"/>
      <c r="U266" s="4"/>
      <c r="V266" s="4"/>
      <c r="W266" s="4"/>
      <c r="X266" s="4"/>
      <c r="Y266" s="4"/>
      <c r="Z266" s="4"/>
      <c r="AA266" s="1"/>
      <c r="AB266" s="1"/>
      <c r="AC266" s="1"/>
      <c r="AD266" s="1"/>
      <c r="AE266" s="1"/>
      <c r="AF266" s="1"/>
      <c r="AG266" s="1"/>
      <c r="AH266" s="1"/>
      <c r="AI266" s="1"/>
      <c r="AJ266" s="1"/>
      <c r="AK266" s="1"/>
      <c r="AL266" s="1"/>
      <c r="AM266" s="1"/>
      <c r="AN266" s="1"/>
      <c r="AO266" s="1"/>
      <c r="AP266" s="1"/>
      <c r="AQ266" s="1"/>
      <c r="AR266" s="1"/>
      <c r="AS266" s="1"/>
      <c r="AT266" s="1"/>
    </row>
    <row r="267" spans="13:46" x14ac:dyDescent="0.25">
      <c r="M267" s="7"/>
      <c r="N267" s="7"/>
      <c r="O267" s="8"/>
      <c r="P267" s="7"/>
      <c r="Q267" s="8"/>
      <c r="R267" s="7"/>
      <c r="S267" s="8"/>
      <c r="T267" s="8"/>
      <c r="U267" s="8"/>
      <c r="V267" s="8"/>
      <c r="W267" s="8"/>
      <c r="X267" s="8"/>
      <c r="Y267" s="8"/>
      <c r="Z267" s="8"/>
      <c r="AC267" s="9" t="e">
        <f>IF(TRIM(#REF!)&lt;&gt;"",#REF!,0)</f>
        <v>#REF!</v>
      </c>
      <c r="AD267" s="10"/>
      <c r="AE267" s="9" t="e">
        <f>IF(TRIM(#REF!)&lt;&gt;"",#REF!,0)</f>
        <v>#REF!</v>
      </c>
      <c r="AF267" s="10"/>
      <c r="AG267" s="9" t="e">
        <f>IF(TRIM(#REF!)&lt;&gt;"",#REF!,0)</f>
        <v>#REF!</v>
      </c>
      <c r="AH267" s="8"/>
      <c r="AI267" s="11">
        <f>IF(ISNUMBER(FIND("doc",LOWER(#REF!))),#REF!,0)</f>
        <v>0</v>
      </c>
      <c r="AJ267" s="11">
        <f>IF(ISNUMBER(FIND("doc",LOWER(#REF!))),#REF!,0)</f>
        <v>0</v>
      </c>
      <c r="AK267" s="11">
        <f>IF(ISNUMBER(FIND("doc",LOWER(#REF!))),#REF!,0)</f>
        <v>0</v>
      </c>
      <c r="AL267" s="8"/>
      <c r="AM267" s="10" t="e">
        <f>SUM(AC267:AG267)</f>
        <v>#REF!</v>
      </c>
      <c r="AN267" s="8"/>
      <c r="AO267" s="11">
        <f>AI267+AJ267+AK267</f>
        <v>0</v>
      </c>
    </row>
    <row r="268" spans="13:46" x14ac:dyDescent="0.25">
      <c r="M268" s="7"/>
      <c r="N268" s="7"/>
      <c r="O268" s="7"/>
      <c r="P268" s="7"/>
      <c r="Q268" s="8"/>
      <c r="R268" s="7"/>
      <c r="S268" s="8"/>
      <c r="T268" s="8"/>
      <c r="U268" s="8"/>
      <c r="V268" s="8"/>
      <c r="W268" s="8"/>
      <c r="X268" s="8"/>
      <c r="Y268" s="8"/>
      <c r="Z268" s="8"/>
      <c r="AC268" s="9" t="e">
        <f>IF(TRIM(#REF!)&lt;&gt;"",#REF!,0)</f>
        <v>#REF!</v>
      </c>
      <c r="AD268" s="9"/>
      <c r="AE268" s="9" t="e">
        <f>IF(TRIM(#REF!)&lt;&gt;"",#REF!,0)</f>
        <v>#REF!</v>
      </c>
      <c r="AF268" s="10"/>
      <c r="AG268" s="9" t="e">
        <f>IF(TRIM(#REF!)&lt;&gt;"",#REF!,0)</f>
        <v>#REF!</v>
      </c>
      <c r="AH268" s="8"/>
      <c r="AI268" s="11">
        <f>IF(ISNUMBER(FIND("doc",LOWER(#REF!))),#REF!,0)</f>
        <v>0</v>
      </c>
      <c r="AJ268" s="11">
        <f>IF(ISNUMBER(FIND("doc",LOWER(#REF!))),#REF!,0)</f>
        <v>0</v>
      </c>
      <c r="AK268" s="11">
        <f>IF(ISNUMBER(FIND("doc",LOWER(#REF!))),#REF!,0)</f>
        <v>0</v>
      </c>
      <c r="AL268" s="8"/>
      <c r="AM268" s="10" t="e">
        <f t="shared" ref="AM268:AM271" si="10">SUM(AC268:AG268)</f>
        <v>#REF!</v>
      </c>
      <c r="AN268" s="8"/>
      <c r="AO268" s="11">
        <f t="shared" ref="AO268:AO271" si="11">AI268+AJ268+AK268</f>
        <v>0</v>
      </c>
    </row>
    <row r="269" spans="13:46" x14ac:dyDescent="0.25">
      <c r="M269" s="7"/>
      <c r="N269" s="7"/>
      <c r="O269" s="8"/>
      <c r="P269" s="7"/>
      <c r="Q269" s="8"/>
      <c r="R269" s="7"/>
      <c r="S269" s="8"/>
      <c r="T269" s="8"/>
      <c r="U269" s="8"/>
      <c r="V269" s="8"/>
      <c r="W269" s="8"/>
      <c r="X269" s="8"/>
      <c r="Y269" s="8"/>
      <c r="Z269" s="8"/>
      <c r="AC269" s="9" t="e">
        <f>IF(TRIM(#REF!)&lt;&gt;"",#REF!,0)</f>
        <v>#REF!</v>
      </c>
      <c r="AD269" s="10"/>
      <c r="AE269" s="9" t="e">
        <f>IF(TRIM(#REF!)&lt;&gt;"",#REF!,0)</f>
        <v>#REF!</v>
      </c>
      <c r="AF269" s="10"/>
      <c r="AG269" s="9" t="e">
        <f>IF(TRIM(#REF!)&lt;&gt;"",#REF!,0)</f>
        <v>#REF!</v>
      </c>
      <c r="AH269" s="8"/>
      <c r="AI269" s="11">
        <f>IF(ISNUMBER(FIND("doc",LOWER(#REF!))),#REF!,0)</f>
        <v>0</v>
      </c>
      <c r="AJ269" s="11">
        <f>IF(ISNUMBER(FIND("doc",LOWER(#REF!))),#REF!,0)</f>
        <v>0</v>
      </c>
      <c r="AK269" s="11">
        <f>IF(ISNUMBER(FIND("doc",LOWER(#REF!))),#REF!,0)</f>
        <v>0</v>
      </c>
      <c r="AL269" s="8"/>
      <c r="AM269" s="10" t="e">
        <f t="shared" si="10"/>
        <v>#REF!</v>
      </c>
      <c r="AN269" s="8"/>
      <c r="AO269" s="11">
        <f t="shared" si="11"/>
        <v>0</v>
      </c>
    </row>
    <row r="270" spans="13:46" x14ac:dyDescent="0.25">
      <c r="M270" s="7"/>
      <c r="N270" s="7"/>
      <c r="O270" s="8"/>
      <c r="P270" s="7"/>
      <c r="Q270" s="8"/>
      <c r="R270" s="7"/>
      <c r="S270" s="8"/>
      <c r="T270" s="8"/>
      <c r="U270" s="8"/>
      <c r="V270" s="8"/>
      <c r="W270" s="8"/>
      <c r="X270" s="8"/>
      <c r="Y270" s="8"/>
      <c r="Z270" s="8"/>
      <c r="AC270" s="9" t="e">
        <f>IF(TRIM(#REF!)&lt;&gt;"",#REF!,0)</f>
        <v>#REF!</v>
      </c>
      <c r="AD270" s="10"/>
      <c r="AE270" s="9" t="e">
        <f>IF(TRIM(#REF!)&lt;&gt;"",#REF!,0)</f>
        <v>#REF!</v>
      </c>
      <c r="AF270" s="10"/>
      <c r="AG270" s="9" t="e">
        <f>IF(TRIM(#REF!)&lt;&gt;"",#REF!,0)</f>
        <v>#REF!</v>
      </c>
      <c r="AH270" s="8"/>
      <c r="AI270" s="11">
        <f>IF(ISNUMBER(FIND("doc",LOWER(#REF!))),#REF!,0)</f>
        <v>0</v>
      </c>
      <c r="AJ270" s="11">
        <f>IF(ISNUMBER(FIND("doc",LOWER(#REF!))),#REF!,0)</f>
        <v>0</v>
      </c>
      <c r="AK270" s="11">
        <f>IF(ISNUMBER(FIND("doc",LOWER(#REF!))),#REF!,0)</f>
        <v>0</v>
      </c>
      <c r="AL270" s="8"/>
      <c r="AM270" s="10" t="e">
        <f t="shared" si="10"/>
        <v>#REF!</v>
      </c>
      <c r="AN270" s="8"/>
      <c r="AO270" s="11">
        <f t="shared" si="11"/>
        <v>0</v>
      </c>
    </row>
    <row r="271" spans="13:46" x14ac:dyDescent="0.25">
      <c r="M271" s="7"/>
      <c r="N271" s="7"/>
      <c r="O271" s="8"/>
      <c r="P271" s="7"/>
      <c r="Q271" s="8"/>
      <c r="R271" s="7"/>
      <c r="S271" s="8"/>
      <c r="T271" s="8"/>
      <c r="U271" s="8"/>
      <c r="V271" s="8"/>
      <c r="W271" s="8"/>
      <c r="X271" s="8"/>
      <c r="Y271" s="8"/>
      <c r="Z271" s="8"/>
      <c r="AC271" s="9" t="e">
        <f>IF(TRIM(#REF!)&lt;&gt;"",#REF!,0)</f>
        <v>#REF!</v>
      </c>
      <c r="AD271" s="10"/>
      <c r="AE271" s="9" t="e">
        <f>IF(TRIM(#REF!)&lt;&gt;"",#REF!,0)</f>
        <v>#REF!</v>
      </c>
      <c r="AF271" s="10"/>
      <c r="AG271" s="9" t="e">
        <f>IF(TRIM(#REF!)&lt;&gt;"",#REF!,0)</f>
        <v>#REF!</v>
      </c>
      <c r="AH271" s="8"/>
      <c r="AI271" s="11">
        <f>IF(ISNUMBER(FIND("doc",LOWER(#REF!))),#REF!,0)</f>
        <v>0</v>
      </c>
      <c r="AJ271" s="11">
        <f>IF(ISNUMBER(FIND("doc",LOWER(#REF!))),#REF!,0)</f>
        <v>0</v>
      </c>
      <c r="AK271" s="11">
        <f>IF(ISNUMBER(FIND("doc",LOWER(#REF!))),#REF!,0)</f>
        <v>0</v>
      </c>
      <c r="AL271" s="8"/>
      <c r="AM271" s="10" t="e">
        <f t="shared" si="10"/>
        <v>#REF!</v>
      </c>
      <c r="AN271" s="8"/>
      <c r="AO271" s="11">
        <f t="shared" si="11"/>
        <v>0</v>
      </c>
    </row>
    <row r="272" spans="13:46" ht="24.75" x14ac:dyDescent="0.25">
      <c r="M272" s="5" t="s">
        <v>119</v>
      </c>
      <c r="N272" s="6" t="e">
        <f>#REF!</f>
        <v>#REF!</v>
      </c>
      <c r="O272" s="5" t="s">
        <v>120</v>
      </c>
      <c r="P272" s="6" t="e">
        <f>#REF!</f>
        <v>#REF!</v>
      </c>
      <c r="Q272" s="5" t="s">
        <v>121</v>
      </c>
      <c r="R272" s="6" t="e">
        <f>N272+P272</f>
        <v>#REF!</v>
      </c>
      <c r="S272" s="5" t="s">
        <v>122</v>
      </c>
      <c r="T272" s="6" t="e">
        <f>#REF!</f>
        <v>#REF!</v>
      </c>
      <c r="U272" s="5" t="s">
        <v>123</v>
      </c>
      <c r="V272" s="14" t="e">
        <f>R272+T272</f>
        <v>#REF!</v>
      </c>
      <c r="W272" s="5" t="s">
        <v>124</v>
      </c>
      <c r="X272" s="13" t="e">
        <f>SUM(AM267:AM271)</f>
        <v>#REF!</v>
      </c>
      <c r="Y272" s="5" t="s">
        <v>125</v>
      </c>
      <c r="Z272" s="12">
        <f>SUM(AI267:AK271)</f>
        <v>0</v>
      </c>
    </row>
    <row r="280" spans="13:46" x14ac:dyDescent="0.25">
      <c r="M280" s="4" t="s">
        <v>118</v>
      </c>
      <c r="N280" s="4"/>
      <c r="O280" s="4"/>
      <c r="P280" s="4"/>
      <c r="Q280" s="4"/>
      <c r="R280" s="4"/>
      <c r="S280" s="4"/>
      <c r="T280" s="4"/>
      <c r="U280" s="4"/>
      <c r="V280" s="4"/>
      <c r="W280" s="4"/>
      <c r="X280" s="4"/>
      <c r="Y280" s="4"/>
      <c r="Z280" s="4"/>
      <c r="AA280" s="1"/>
      <c r="AB280" s="1"/>
      <c r="AC280" s="1"/>
      <c r="AD280" s="1"/>
      <c r="AE280" s="1"/>
      <c r="AF280" s="1"/>
      <c r="AG280" s="1"/>
      <c r="AH280" s="1"/>
      <c r="AI280" s="1"/>
      <c r="AJ280" s="1"/>
      <c r="AK280" s="1"/>
      <c r="AL280" s="1"/>
      <c r="AM280" s="1"/>
      <c r="AN280" s="1"/>
      <c r="AO280" s="1"/>
      <c r="AP280" s="1"/>
      <c r="AQ280" s="1"/>
      <c r="AR280" s="1"/>
      <c r="AS280" s="1"/>
      <c r="AT280" s="1"/>
    </row>
    <row r="281" spans="13:46" x14ac:dyDescent="0.25">
      <c r="M281" s="7"/>
      <c r="N281" s="7"/>
      <c r="O281" s="8"/>
      <c r="P281" s="7"/>
      <c r="Q281" s="8"/>
      <c r="R281" s="7"/>
      <c r="S281" s="8"/>
      <c r="T281" s="8"/>
      <c r="U281" s="8"/>
      <c r="V281" s="8"/>
      <c r="W281" s="8"/>
      <c r="X281" s="8"/>
      <c r="Y281" s="8"/>
      <c r="Z281" s="8"/>
      <c r="AC281" s="9" t="e">
        <f>IF(TRIM(#REF!)&lt;&gt;"",#REF!,0)</f>
        <v>#REF!</v>
      </c>
      <c r="AD281" s="10"/>
      <c r="AE281" s="9" t="e">
        <f>IF(TRIM(#REF!)&lt;&gt;"",#REF!,0)</f>
        <v>#REF!</v>
      </c>
      <c r="AF281" s="10"/>
      <c r="AG281" s="9" t="e">
        <f>IF(TRIM(#REF!)&lt;&gt;"",#REF!,0)</f>
        <v>#REF!</v>
      </c>
      <c r="AH281" s="8"/>
      <c r="AI281" s="11">
        <f>IF(ISNUMBER(FIND("doc",LOWER(#REF!))),#REF!,0)</f>
        <v>0</v>
      </c>
      <c r="AJ281" s="11">
        <f>IF(ISNUMBER(FIND("doc",LOWER(#REF!))),#REF!,0)</f>
        <v>0</v>
      </c>
      <c r="AK281" s="11">
        <f>IF(ISNUMBER(FIND("doc",LOWER(#REF!))),#REF!,0)</f>
        <v>0</v>
      </c>
      <c r="AL281" s="8"/>
      <c r="AM281" s="10" t="e">
        <f>SUM(AC281:AG281)</f>
        <v>#REF!</v>
      </c>
      <c r="AN281" s="8"/>
      <c r="AO281" s="11">
        <f>AI281+AJ281+AK281</f>
        <v>0</v>
      </c>
    </row>
    <row r="282" spans="13:46" x14ac:dyDescent="0.25">
      <c r="M282" s="7"/>
      <c r="N282" s="7"/>
      <c r="O282" s="7"/>
      <c r="P282" s="7"/>
      <c r="Q282" s="8"/>
      <c r="R282" s="7"/>
      <c r="S282" s="8"/>
      <c r="T282" s="8"/>
      <c r="U282" s="8"/>
      <c r="V282" s="8"/>
      <c r="W282" s="8"/>
      <c r="X282" s="8"/>
      <c r="Y282" s="8"/>
      <c r="Z282" s="8"/>
      <c r="AC282" s="9" t="e">
        <f>IF(TRIM(#REF!)&lt;&gt;"",#REF!,0)</f>
        <v>#REF!</v>
      </c>
      <c r="AD282" s="9"/>
      <c r="AE282" s="9" t="e">
        <f>IF(TRIM(#REF!)&lt;&gt;"",#REF!,0)</f>
        <v>#REF!</v>
      </c>
      <c r="AF282" s="10"/>
      <c r="AG282" s="9" t="e">
        <f>IF(TRIM(#REF!)&lt;&gt;"",#REF!,0)</f>
        <v>#REF!</v>
      </c>
      <c r="AH282" s="8"/>
      <c r="AI282" s="11">
        <f>IF(ISNUMBER(FIND("doc",LOWER(#REF!))),#REF!,0)</f>
        <v>0</v>
      </c>
      <c r="AJ282" s="11">
        <f>IF(ISNUMBER(FIND("doc",LOWER(#REF!))),#REF!,0)</f>
        <v>0</v>
      </c>
      <c r="AK282" s="11">
        <f>IF(ISNUMBER(FIND("doc",LOWER(#REF!))),#REF!,0)</f>
        <v>0</v>
      </c>
      <c r="AL282" s="8"/>
      <c r="AM282" s="10" t="e">
        <f t="shared" ref="AM282:AM285" si="12">SUM(AC282:AG282)</f>
        <v>#REF!</v>
      </c>
      <c r="AN282" s="8"/>
      <c r="AO282" s="11">
        <f t="shared" ref="AO282:AO285" si="13">AI282+AJ282+AK282</f>
        <v>0</v>
      </c>
    </row>
    <row r="283" spans="13:46" x14ac:dyDescent="0.25">
      <c r="M283" s="7"/>
      <c r="N283" s="7"/>
      <c r="O283" s="8"/>
      <c r="P283" s="7"/>
      <c r="Q283" s="8"/>
      <c r="R283" s="7"/>
      <c r="S283" s="8"/>
      <c r="T283" s="8"/>
      <c r="U283" s="8"/>
      <c r="V283" s="8"/>
      <c r="W283" s="8"/>
      <c r="X283" s="8"/>
      <c r="Y283" s="8"/>
      <c r="Z283" s="8"/>
      <c r="AC283" s="9" t="e">
        <f>IF(TRIM(#REF!)&lt;&gt;"",#REF!,0)</f>
        <v>#REF!</v>
      </c>
      <c r="AD283" s="10"/>
      <c r="AE283" s="9" t="e">
        <f>IF(TRIM(#REF!)&lt;&gt;"",#REF!,0)</f>
        <v>#REF!</v>
      </c>
      <c r="AF283" s="10"/>
      <c r="AG283" s="9" t="e">
        <f>IF(TRIM(#REF!)&lt;&gt;"",#REF!,0)</f>
        <v>#REF!</v>
      </c>
      <c r="AH283" s="8"/>
      <c r="AI283" s="11">
        <f>IF(ISNUMBER(FIND("doc",LOWER(#REF!))),#REF!,0)</f>
        <v>0</v>
      </c>
      <c r="AJ283" s="11">
        <f>IF(ISNUMBER(FIND("doc",LOWER(#REF!))),#REF!,0)</f>
        <v>0</v>
      </c>
      <c r="AK283" s="11">
        <f>IF(ISNUMBER(FIND("doc",LOWER(#REF!))),#REF!,0)</f>
        <v>0</v>
      </c>
      <c r="AL283" s="8"/>
      <c r="AM283" s="10" t="e">
        <f t="shared" si="12"/>
        <v>#REF!</v>
      </c>
      <c r="AN283" s="8"/>
      <c r="AO283" s="11">
        <f t="shared" si="13"/>
        <v>0</v>
      </c>
    </row>
    <row r="284" spans="13:46" x14ac:dyDescent="0.25">
      <c r="M284" s="7"/>
      <c r="N284" s="7"/>
      <c r="O284" s="8"/>
      <c r="P284" s="7"/>
      <c r="Q284" s="8"/>
      <c r="R284" s="7"/>
      <c r="S284" s="8"/>
      <c r="T284" s="8"/>
      <c r="U284" s="8"/>
      <c r="V284" s="8"/>
      <c r="W284" s="8"/>
      <c r="X284" s="8"/>
      <c r="Y284" s="8"/>
      <c r="Z284" s="8"/>
      <c r="AC284" s="9" t="e">
        <f>IF(TRIM(#REF!)&lt;&gt;"",#REF!,0)</f>
        <v>#REF!</v>
      </c>
      <c r="AD284" s="10"/>
      <c r="AE284" s="9" t="e">
        <f>IF(TRIM(#REF!)&lt;&gt;"",#REF!,0)</f>
        <v>#REF!</v>
      </c>
      <c r="AF284" s="10"/>
      <c r="AG284" s="9" t="e">
        <f>IF(TRIM(#REF!)&lt;&gt;"",#REF!,0)</f>
        <v>#REF!</v>
      </c>
      <c r="AH284" s="8"/>
      <c r="AI284" s="11">
        <f>IF(ISNUMBER(FIND("doc",LOWER(#REF!))),#REF!,0)</f>
        <v>0</v>
      </c>
      <c r="AJ284" s="11">
        <f>IF(ISNUMBER(FIND("doc",LOWER(#REF!))),#REF!,0)</f>
        <v>0</v>
      </c>
      <c r="AK284" s="11">
        <f>IF(ISNUMBER(FIND("doc",LOWER(#REF!))),#REF!,0)</f>
        <v>0</v>
      </c>
      <c r="AL284" s="8"/>
      <c r="AM284" s="10" t="e">
        <f t="shared" si="12"/>
        <v>#REF!</v>
      </c>
      <c r="AN284" s="8"/>
      <c r="AO284" s="11">
        <f t="shared" si="13"/>
        <v>0</v>
      </c>
    </row>
    <row r="285" spans="13:46" x14ac:dyDescent="0.25">
      <c r="M285" s="7"/>
      <c r="N285" s="7"/>
      <c r="O285" s="8"/>
      <c r="P285" s="7"/>
      <c r="Q285" s="8"/>
      <c r="R285" s="7"/>
      <c r="S285" s="8"/>
      <c r="T285" s="8"/>
      <c r="U285" s="8"/>
      <c r="V285" s="8"/>
      <c r="W285" s="8"/>
      <c r="X285" s="8"/>
      <c r="Y285" s="8"/>
      <c r="Z285" s="8"/>
      <c r="AC285" s="9" t="e">
        <f>IF(TRIM(#REF!)&lt;&gt;"",#REF!,0)</f>
        <v>#REF!</v>
      </c>
      <c r="AD285" s="10"/>
      <c r="AE285" s="9" t="e">
        <f>IF(TRIM(#REF!)&lt;&gt;"",#REF!,0)</f>
        <v>#REF!</v>
      </c>
      <c r="AF285" s="10"/>
      <c r="AG285" s="9" t="e">
        <f>IF(TRIM(#REF!)&lt;&gt;"",#REF!,0)</f>
        <v>#REF!</v>
      </c>
      <c r="AH285" s="8"/>
      <c r="AI285" s="11">
        <f>IF(ISNUMBER(FIND("doc",LOWER(#REF!))),#REF!,0)</f>
        <v>0</v>
      </c>
      <c r="AJ285" s="11">
        <f>IF(ISNUMBER(FIND("doc",LOWER(#REF!))),#REF!,0)</f>
        <v>0</v>
      </c>
      <c r="AK285" s="11">
        <f>IF(ISNUMBER(FIND("doc",LOWER(#REF!))),#REF!,0)</f>
        <v>0</v>
      </c>
      <c r="AL285" s="8"/>
      <c r="AM285" s="10" t="e">
        <f t="shared" si="12"/>
        <v>#REF!</v>
      </c>
      <c r="AN285" s="8"/>
      <c r="AO285" s="11">
        <f t="shared" si="13"/>
        <v>0</v>
      </c>
    </row>
    <row r="286" spans="13:46" ht="24.75" x14ac:dyDescent="0.25">
      <c r="M286" s="5" t="s">
        <v>119</v>
      </c>
      <c r="N286" s="6" t="e">
        <f>#REF!</f>
        <v>#REF!</v>
      </c>
      <c r="O286" s="5" t="s">
        <v>120</v>
      </c>
      <c r="P286" s="6" t="e">
        <f>#REF!</f>
        <v>#REF!</v>
      </c>
      <c r="Q286" s="5" t="s">
        <v>121</v>
      </c>
      <c r="R286" s="6" t="e">
        <f>N286+P286</f>
        <v>#REF!</v>
      </c>
      <c r="S286" s="5" t="s">
        <v>122</v>
      </c>
      <c r="T286" s="6" t="e">
        <f>#REF!</f>
        <v>#REF!</v>
      </c>
      <c r="U286" s="5" t="s">
        <v>123</v>
      </c>
      <c r="V286" s="14" t="e">
        <f>R286+T286</f>
        <v>#REF!</v>
      </c>
      <c r="W286" s="5" t="s">
        <v>124</v>
      </c>
      <c r="X286" s="13" t="e">
        <f>SUM(AM281:AM285)</f>
        <v>#REF!</v>
      </c>
      <c r="Y286" s="5" t="s">
        <v>125</v>
      </c>
      <c r="Z286" s="12">
        <f>SUM(AI281:AK285)</f>
        <v>0</v>
      </c>
    </row>
    <row r="294" spans="13:46" x14ac:dyDescent="0.25">
      <c r="M294" s="4" t="s">
        <v>118</v>
      </c>
      <c r="N294" s="4"/>
      <c r="O294" s="4"/>
      <c r="P294" s="4"/>
      <c r="Q294" s="4"/>
      <c r="R294" s="4"/>
      <c r="S294" s="4"/>
      <c r="T294" s="4"/>
      <c r="U294" s="4"/>
      <c r="V294" s="4"/>
      <c r="W294" s="4"/>
      <c r="X294" s="4"/>
      <c r="Y294" s="4"/>
      <c r="Z294" s="4"/>
      <c r="AA294" s="1"/>
      <c r="AB294" s="1"/>
      <c r="AC294" s="1"/>
      <c r="AD294" s="1"/>
      <c r="AE294" s="1"/>
      <c r="AF294" s="1"/>
      <c r="AG294" s="1"/>
      <c r="AH294" s="1"/>
      <c r="AI294" s="1"/>
      <c r="AJ294" s="1"/>
      <c r="AK294" s="1"/>
      <c r="AL294" s="1"/>
      <c r="AM294" s="1"/>
      <c r="AN294" s="1"/>
      <c r="AO294" s="1"/>
      <c r="AP294" s="1"/>
      <c r="AQ294" s="1"/>
      <c r="AR294" s="1"/>
      <c r="AS294" s="1"/>
      <c r="AT294" s="1"/>
    </row>
    <row r="295" spans="13:46" x14ac:dyDescent="0.25">
      <c r="M295" s="7"/>
      <c r="N295" s="7"/>
      <c r="O295" s="8"/>
      <c r="P295" s="7"/>
      <c r="Q295" s="8"/>
      <c r="R295" s="7"/>
      <c r="S295" s="8"/>
      <c r="T295" s="8"/>
      <c r="U295" s="8"/>
      <c r="V295" s="8"/>
      <c r="W295" s="8"/>
      <c r="X295" s="8"/>
      <c r="Y295" s="8"/>
      <c r="Z295" s="8"/>
      <c r="AC295" s="9" t="e">
        <f>IF(TRIM(#REF!)&lt;&gt;"",#REF!,0)</f>
        <v>#REF!</v>
      </c>
      <c r="AD295" s="10"/>
      <c r="AE295" s="9" t="e">
        <f>IF(TRIM(#REF!)&lt;&gt;"",#REF!,0)</f>
        <v>#REF!</v>
      </c>
      <c r="AF295" s="10"/>
      <c r="AG295" s="9" t="e">
        <f>IF(TRIM(#REF!)&lt;&gt;"",#REF!,0)</f>
        <v>#REF!</v>
      </c>
      <c r="AH295" s="8"/>
      <c r="AI295" s="11">
        <f>IF(ISNUMBER(FIND("doc",LOWER(#REF!))),#REF!,0)</f>
        <v>0</v>
      </c>
      <c r="AJ295" s="11">
        <f>IF(ISNUMBER(FIND("doc",LOWER(#REF!))),#REF!,0)</f>
        <v>0</v>
      </c>
      <c r="AK295" s="11">
        <f>IF(ISNUMBER(FIND("doc",LOWER(#REF!))),#REF!,0)</f>
        <v>0</v>
      </c>
      <c r="AL295" s="8"/>
      <c r="AM295" s="10" t="e">
        <f>SUM(AC295:AG295)</f>
        <v>#REF!</v>
      </c>
      <c r="AN295" s="8"/>
      <c r="AO295" s="11">
        <f>AI295+AJ295+AK295</f>
        <v>0</v>
      </c>
    </row>
    <row r="296" spans="13:46" x14ac:dyDescent="0.25">
      <c r="M296" s="7"/>
      <c r="N296" s="7"/>
      <c r="O296" s="7"/>
      <c r="P296" s="7"/>
      <c r="Q296" s="8"/>
      <c r="R296" s="7"/>
      <c r="S296" s="8"/>
      <c r="T296" s="8"/>
      <c r="U296" s="8"/>
      <c r="V296" s="8"/>
      <c r="W296" s="8"/>
      <c r="X296" s="8"/>
      <c r="Y296" s="8"/>
      <c r="Z296" s="8"/>
      <c r="AC296" s="9" t="e">
        <f>IF(TRIM(#REF!)&lt;&gt;"",#REF!,0)</f>
        <v>#REF!</v>
      </c>
      <c r="AD296" s="9"/>
      <c r="AE296" s="9" t="e">
        <f>IF(TRIM(#REF!)&lt;&gt;"",#REF!,0)</f>
        <v>#REF!</v>
      </c>
      <c r="AF296" s="10"/>
      <c r="AG296" s="9" t="e">
        <f>IF(TRIM(#REF!)&lt;&gt;"",#REF!,0)</f>
        <v>#REF!</v>
      </c>
      <c r="AH296" s="8"/>
      <c r="AI296" s="11">
        <f>IF(ISNUMBER(FIND("doc",LOWER(#REF!))),#REF!,0)</f>
        <v>0</v>
      </c>
      <c r="AJ296" s="11">
        <f>IF(ISNUMBER(FIND("doc",LOWER(#REF!))),#REF!,0)</f>
        <v>0</v>
      </c>
      <c r="AK296" s="11">
        <f>IF(ISNUMBER(FIND("doc",LOWER(#REF!))),#REF!,0)</f>
        <v>0</v>
      </c>
      <c r="AL296" s="8"/>
      <c r="AM296" s="10" t="e">
        <f t="shared" ref="AM296:AM299" si="14">SUM(AC296:AG296)</f>
        <v>#REF!</v>
      </c>
      <c r="AN296" s="8"/>
      <c r="AO296" s="11">
        <f t="shared" ref="AO296:AO299" si="15">AI296+AJ296+AK296</f>
        <v>0</v>
      </c>
    </row>
    <row r="297" spans="13:46" x14ac:dyDescent="0.25">
      <c r="M297" s="7"/>
      <c r="N297" s="7"/>
      <c r="O297" s="8"/>
      <c r="P297" s="7"/>
      <c r="Q297" s="8"/>
      <c r="R297" s="7"/>
      <c r="S297" s="8"/>
      <c r="T297" s="8"/>
      <c r="U297" s="8"/>
      <c r="V297" s="8"/>
      <c r="W297" s="8"/>
      <c r="X297" s="8"/>
      <c r="Y297" s="8"/>
      <c r="Z297" s="8"/>
      <c r="AC297" s="9" t="e">
        <f>IF(TRIM(#REF!)&lt;&gt;"",#REF!,0)</f>
        <v>#REF!</v>
      </c>
      <c r="AD297" s="10"/>
      <c r="AE297" s="9" t="e">
        <f>IF(TRIM(#REF!)&lt;&gt;"",#REF!,0)</f>
        <v>#REF!</v>
      </c>
      <c r="AF297" s="10"/>
      <c r="AG297" s="9" t="e">
        <f>IF(TRIM(#REF!)&lt;&gt;"",#REF!,0)</f>
        <v>#REF!</v>
      </c>
      <c r="AH297" s="8"/>
      <c r="AI297" s="11">
        <f>IF(ISNUMBER(FIND("doc",LOWER(#REF!))),#REF!,0)</f>
        <v>0</v>
      </c>
      <c r="AJ297" s="11">
        <f>IF(ISNUMBER(FIND("doc",LOWER(#REF!))),#REF!,0)</f>
        <v>0</v>
      </c>
      <c r="AK297" s="11">
        <f>IF(ISNUMBER(FIND("doc",LOWER(#REF!))),#REF!,0)</f>
        <v>0</v>
      </c>
      <c r="AL297" s="8"/>
      <c r="AM297" s="10" t="e">
        <f t="shared" si="14"/>
        <v>#REF!</v>
      </c>
      <c r="AN297" s="8"/>
      <c r="AO297" s="11">
        <f t="shared" si="15"/>
        <v>0</v>
      </c>
    </row>
    <row r="298" spans="13:46" x14ac:dyDescent="0.25">
      <c r="M298" s="7"/>
      <c r="N298" s="7"/>
      <c r="O298" s="8"/>
      <c r="P298" s="7"/>
      <c r="Q298" s="8"/>
      <c r="R298" s="7"/>
      <c r="S298" s="8"/>
      <c r="T298" s="8"/>
      <c r="U298" s="8"/>
      <c r="V298" s="8"/>
      <c r="W298" s="8"/>
      <c r="X298" s="8"/>
      <c r="Y298" s="8"/>
      <c r="Z298" s="8"/>
      <c r="AC298" s="9" t="e">
        <f>IF(TRIM(#REF!)&lt;&gt;"",#REF!,0)</f>
        <v>#REF!</v>
      </c>
      <c r="AD298" s="10"/>
      <c r="AE298" s="9" t="e">
        <f>IF(TRIM(#REF!)&lt;&gt;"",#REF!,0)</f>
        <v>#REF!</v>
      </c>
      <c r="AF298" s="10"/>
      <c r="AG298" s="9" t="e">
        <f>IF(TRIM(#REF!)&lt;&gt;"",#REF!,0)</f>
        <v>#REF!</v>
      </c>
      <c r="AH298" s="8"/>
      <c r="AI298" s="11">
        <f>IF(ISNUMBER(FIND("doc",LOWER(#REF!))),#REF!,0)</f>
        <v>0</v>
      </c>
      <c r="AJ298" s="11">
        <f>IF(ISNUMBER(FIND("doc",LOWER(#REF!))),#REF!,0)</f>
        <v>0</v>
      </c>
      <c r="AK298" s="11">
        <f>IF(ISNUMBER(FIND("doc",LOWER(#REF!))),#REF!,0)</f>
        <v>0</v>
      </c>
      <c r="AL298" s="8"/>
      <c r="AM298" s="10" t="e">
        <f t="shared" si="14"/>
        <v>#REF!</v>
      </c>
      <c r="AN298" s="8"/>
      <c r="AO298" s="11">
        <f t="shared" si="15"/>
        <v>0</v>
      </c>
    </row>
    <row r="299" spans="13:46" x14ac:dyDescent="0.25">
      <c r="M299" s="7"/>
      <c r="N299" s="7"/>
      <c r="O299" s="8"/>
      <c r="P299" s="7"/>
      <c r="Q299" s="8"/>
      <c r="R299" s="7"/>
      <c r="S299" s="8"/>
      <c r="T299" s="8"/>
      <c r="U299" s="8"/>
      <c r="V299" s="8"/>
      <c r="W299" s="8"/>
      <c r="X299" s="8"/>
      <c r="Y299" s="8"/>
      <c r="Z299" s="8"/>
      <c r="AC299" s="9" t="e">
        <f>IF(TRIM(#REF!)&lt;&gt;"",#REF!,0)</f>
        <v>#REF!</v>
      </c>
      <c r="AD299" s="10"/>
      <c r="AE299" s="9" t="e">
        <f>IF(TRIM(#REF!)&lt;&gt;"",#REF!,0)</f>
        <v>#REF!</v>
      </c>
      <c r="AF299" s="10"/>
      <c r="AG299" s="9" t="e">
        <f>IF(TRIM(#REF!)&lt;&gt;"",#REF!,0)</f>
        <v>#REF!</v>
      </c>
      <c r="AH299" s="8"/>
      <c r="AI299" s="11">
        <f>IF(ISNUMBER(FIND("doc",LOWER(#REF!))),#REF!,0)</f>
        <v>0</v>
      </c>
      <c r="AJ299" s="11">
        <f>IF(ISNUMBER(FIND("doc",LOWER(#REF!))),#REF!,0)</f>
        <v>0</v>
      </c>
      <c r="AK299" s="11">
        <f>IF(ISNUMBER(FIND("doc",LOWER(#REF!))),#REF!,0)</f>
        <v>0</v>
      </c>
      <c r="AL299" s="8"/>
      <c r="AM299" s="10" t="e">
        <f t="shared" si="14"/>
        <v>#REF!</v>
      </c>
      <c r="AN299" s="8"/>
      <c r="AO299" s="11">
        <f t="shared" si="15"/>
        <v>0</v>
      </c>
    </row>
    <row r="300" spans="13:46" ht="24.75" x14ac:dyDescent="0.25">
      <c r="M300" s="5" t="s">
        <v>119</v>
      </c>
      <c r="N300" s="6" t="e">
        <f>#REF!</f>
        <v>#REF!</v>
      </c>
      <c r="O300" s="5" t="s">
        <v>120</v>
      </c>
      <c r="P300" s="6" t="e">
        <f>#REF!</f>
        <v>#REF!</v>
      </c>
      <c r="Q300" s="5" t="s">
        <v>121</v>
      </c>
      <c r="R300" s="6" t="e">
        <f>N300+P300</f>
        <v>#REF!</v>
      </c>
      <c r="S300" s="5" t="s">
        <v>122</v>
      </c>
      <c r="T300" s="6" t="e">
        <f>#REF!</f>
        <v>#REF!</v>
      </c>
      <c r="U300" s="5" t="s">
        <v>123</v>
      </c>
      <c r="V300" s="14" t="e">
        <f>R300+T300</f>
        <v>#REF!</v>
      </c>
      <c r="W300" s="5" t="s">
        <v>124</v>
      </c>
      <c r="X300" s="13" t="e">
        <f>SUM(AM295:AM299)</f>
        <v>#REF!</v>
      </c>
      <c r="Y300" s="5" t="s">
        <v>125</v>
      </c>
      <c r="Z300" s="12">
        <f>SUM(AI295:AK299)</f>
        <v>0</v>
      </c>
    </row>
    <row r="308" spans="13:46" x14ac:dyDescent="0.25">
      <c r="M308" s="4" t="s">
        <v>118</v>
      </c>
      <c r="N308" s="4"/>
      <c r="O308" s="4"/>
      <c r="P308" s="4"/>
      <c r="Q308" s="4"/>
      <c r="R308" s="4"/>
      <c r="S308" s="4"/>
      <c r="T308" s="4"/>
      <c r="U308" s="4"/>
      <c r="V308" s="4"/>
      <c r="W308" s="4"/>
      <c r="X308" s="4"/>
      <c r="Y308" s="4"/>
      <c r="Z308" s="4"/>
      <c r="AA308" s="1"/>
      <c r="AB308" s="1"/>
      <c r="AC308" s="1"/>
      <c r="AD308" s="1"/>
      <c r="AE308" s="1"/>
      <c r="AF308" s="1"/>
      <c r="AG308" s="1"/>
      <c r="AH308" s="1"/>
      <c r="AI308" s="1"/>
      <c r="AJ308" s="1"/>
      <c r="AK308" s="1"/>
      <c r="AL308" s="1"/>
      <c r="AM308" s="1"/>
      <c r="AN308" s="1"/>
      <c r="AO308" s="1"/>
      <c r="AP308" s="1"/>
      <c r="AQ308" s="1"/>
      <c r="AR308" s="1"/>
      <c r="AS308" s="1"/>
      <c r="AT308" s="1"/>
    </row>
    <row r="309" spans="13:46" x14ac:dyDescent="0.25">
      <c r="M309" s="7"/>
      <c r="N309" s="7"/>
      <c r="O309" s="8"/>
      <c r="P309" s="7"/>
      <c r="Q309" s="8"/>
      <c r="R309" s="7"/>
      <c r="S309" s="8"/>
      <c r="T309" s="8"/>
      <c r="U309" s="8"/>
      <c r="V309" s="8"/>
      <c r="W309" s="8"/>
      <c r="X309" s="8"/>
      <c r="Y309" s="8"/>
      <c r="Z309" s="8"/>
      <c r="AC309" s="9" t="e">
        <f>IF(TRIM(#REF!)&lt;&gt;"",#REF!,0)</f>
        <v>#REF!</v>
      </c>
      <c r="AD309" s="10"/>
      <c r="AE309" s="9" t="e">
        <f>IF(TRIM(#REF!)&lt;&gt;"",#REF!,0)</f>
        <v>#REF!</v>
      </c>
      <c r="AF309" s="10"/>
      <c r="AG309" s="9" t="e">
        <f>IF(TRIM(#REF!)&lt;&gt;"",#REF!,0)</f>
        <v>#REF!</v>
      </c>
      <c r="AH309" s="8"/>
      <c r="AI309" s="11">
        <f>IF(ISNUMBER(FIND("doc",LOWER(#REF!))),#REF!,0)</f>
        <v>0</v>
      </c>
      <c r="AJ309" s="11">
        <f>IF(ISNUMBER(FIND("doc",LOWER(#REF!))),#REF!,0)</f>
        <v>0</v>
      </c>
      <c r="AK309" s="11">
        <f>IF(ISNUMBER(FIND("doc",LOWER(#REF!))),#REF!,0)</f>
        <v>0</v>
      </c>
      <c r="AL309" s="8"/>
      <c r="AM309" s="10" t="e">
        <f>SUM(AC309:AG309)</f>
        <v>#REF!</v>
      </c>
      <c r="AN309" s="8"/>
      <c r="AO309" s="11">
        <f>AI309+AJ309+AK309</f>
        <v>0</v>
      </c>
    </row>
    <row r="310" spans="13:46" x14ac:dyDescent="0.25">
      <c r="M310" s="7"/>
      <c r="N310" s="7"/>
      <c r="O310" s="7"/>
      <c r="P310" s="7"/>
      <c r="Q310" s="8"/>
      <c r="R310" s="7"/>
      <c r="S310" s="8"/>
      <c r="T310" s="8"/>
      <c r="U310" s="8"/>
      <c r="V310" s="8"/>
      <c r="W310" s="8"/>
      <c r="X310" s="8"/>
      <c r="Y310" s="8"/>
      <c r="Z310" s="8"/>
      <c r="AC310" s="9" t="e">
        <f>IF(TRIM(#REF!)&lt;&gt;"",#REF!,0)</f>
        <v>#REF!</v>
      </c>
      <c r="AD310" s="9"/>
      <c r="AE310" s="9" t="e">
        <f>IF(TRIM(#REF!)&lt;&gt;"",#REF!,0)</f>
        <v>#REF!</v>
      </c>
      <c r="AF310" s="10"/>
      <c r="AG310" s="9" t="e">
        <f>IF(TRIM(#REF!)&lt;&gt;"",#REF!,0)</f>
        <v>#REF!</v>
      </c>
      <c r="AH310" s="8"/>
      <c r="AI310" s="11">
        <f>IF(ISNUMBER(FIND("doc",LOWER(#REF!))),#REF!,0)</f>
        <v>0</v>
      </c>
      <c r="AJ310" s="11">
        <f>IF(ISNUMBER(FIND("doc",LOWER(#REF!))),#REF!,0)</f>
        <v>0</v>
      </c>
      <c r="AK310" s="11">
        <f>IF(ISNUMBER(FIND("doc",LOWER(#REF!))),#REF!,0)</f>
        <v>0</v>
      </c>
      <c r="AL310" s="8"/>
      <c r="AM310" s="10" t="e">
        <f t="shared" ref="AM310:AM313" si="16">SUM(AC310:AG310)</f>
        <v>#REF!</v>
      </c>
      <c r="AN310" s="8"/>
      <c r="AO310" s="11">
        <f t="shared" ref="AO310:AO313" si="17">AI310+AJ310+AK310</f>
        <v>0</v>
      </c>
    </row>
    <row r="311" spans="13:46" x14ac:dyDescent="0.25">
      <c r="M311" s="7"/>
      <c r="N311" s="7"/>
      <c r="O311" s="8"/>
      <c r="P311" s="7"/>
      <c r="Q311" s="8"/>
      <c r="R311" s="7"/>
      <c r="S311" s="8"/>
      <c r="T311" s="8"/>
      <c r="U311" s="8"/>
      <c r="V311" s="8"/>
      <c r="W311" s="8"/>
      <c r="X311" s="8"/>
      <c r="Y311" s="8"/>
      <c r="Z311" s="8"/>
      <c r="AC311" s="9" t="e">
        <f>IF(TRIM(#REF!)&lt;&gt;"",#REF!,0)</f>
        <v>#REF!</v>
      </c>
      <c r="AD311" s="10"/>
      <c r="AE311" s="9" t="e">
        <f>IF(TRIM(#REF!)&lt;&gt;"",#REF!,0)</f>
        <v>#REF!</v>
      </c>
      <c r="AF311" s="10"/>
      <c r="AG311" s="9" t="e">
        <f>IF(TRIM(#REF!)&lt;&gt;"",#REF!,0)</f>
        <v>#REF!</v>
      </c>
      <c r="AH311" s="8"/>
      <c r="AI311" s="11">
        <f>IF(ISNUMBER(FIND("doc",LOWER(#REF!))),#REF!,0)</f>
        <v>0</v>
      </c>
      <c r="AJ311" s="11">
        <f>IF(ISNUMBER(FIND("doc",LOWER(#REF!))),#REF!,0)</f>
        <v>0</v>
      </c>
      <c r="AK311" s="11">
        <f>IF(ISNUMBER(FIND("doc",LOWER(#REF!))),#REF!,0)</f>
        <v>0</v>
      </c>
      <c r="AL311" s="8"/>
      <c r="AM311" s="10" t="e">
        <f t="shared" si="16"/>
        <v>#REF!</v>
      </c>
      <c r="AN311" s="8"/>
      <c r="AO311" s="11">
        <f t="shared" si="17"/>
        <v>0</v>
      </c>
    </row>
    <row r="312" spans="13:46" x14ac:dyDescent="0.25">
      <c r="M312" s="7"/>
      <c r="N312" s="7"/>
      <c r="O312" s="8"/>
      <c r="P312" s="7"/>
      <c r="Q312" s="8"/>
      <c r="R312" s="7"/>
      <c r="S312" s="8"/>
      <c r="T312" s="8"/>
      <c r="U312" s="8"/>
      <c r="V312" s="8"/>
      <c r="W312" s="8"/>
      <c r="X312" s="8"/>
      <c r="Y312" s="8"/>
      <c r="Z312" s="8"/>
      <c r="AC312" s="9" t="e">
        <f>IF(TRIM(#REF!)&lt;&gt;"",#REF!,0)</f>
        <v>#REF!</v>
      </c>
      <c r="AD312" s="10"/>
      <c r="AE312" s="9" t="e">
        <f>IF(TRIM(#REF!)&lt;&gt;"",#REF!,0)</f>
        <v>#REF!</v>
      </c>
      <c r="AF312" s="10"/>
      <c r="AG312" s="9" t="e">
        <f>IF(TRIM(#REF!)&lt;&gt;"",#REF!,0)</f>
        <v>#REF!</v>
      </c>
      <c r="AH312" s="8"/>
      <c r="AI312" s="11">
        <f>IF(ISNUMBER(FIND("doc",LOWER(#REF!))),#REF!,0)</f>
        <v>0</v>
      </c>
      <c r="AJ312" s="11">
        <f>IF(ISNUMBER(FIND("doc",LOWER(#REF!))),#REF!,0)</f>
        <v>0</v>
      </c>
      <c r="AK312" s="11">
        <f>IF(ISNUMBER(FIND("doc",LOWER(#REF!))),#REF!,0)</f>
        <v>0</v>
      </c>
      <c r="AL312" s="8"/>
      <c r="AM312" s="10" t="e">
        <f t="shared" si="16"/>
        <v>#REF!</v>
      </c>
      <c r="AN312" s="8"/>
      <c r="AO312" s="11">
        <f t="shared" si="17"/>
        <v>0</v>
      </c>
    </row>
    <row r="313" spans="13:46" x14ac:dyDescent="0.25">
      <c r="M313" s="7"/>
      <c r="N313" s="7"/>
      <c r="O313" s="8"/>
      <c r="P313" s="7"/>
      <c r="Q313" s="8"/>
      <c r="R313" s="7"/>
      <c r="S313" s="8"/>
      <c r="T313" s="8"/>
      <c r="U313" s="8"/>
      <c r="V313" s="8"/>
      <c r="W313" s="8"/>
      <c r="X313" s="8"/>
      <c r="Y313" s="8"/>
      <c r="Z313" s="8"/>
      <c r="AC313" s="9" t="e">
        <f>IF(TRIM(#REF!)&lt;&gt;"",#REF!,0)</f>
        <v>#REF!</v>
      </c>
      <c r="AD313" s="10"/>
      <c r="AE313" s="9" t="e">
        <f>IF(TRIM(#REF!)&lt;&gt;"",#REF!,0)</f>
        <v>#REF!</v>
      </c>
      <c r="AF313" s="10"/>
      <c r="AG313" s="9" t="e">
        <f>IF(TRIM(#REF!)&lt;&gt;"",#REF!,0)</f>
        <v>#REF!</v>
      </c>
      <c r="AH313" s="8"/>
      <c r="AI313" s="11">
        <f>IF(ISNUMBER(FIND("doc",LOWER(#REF!))),#REF!,0)</f>
        <v>0</v>
      </c>
      <c r="AJ313" s="11">
        <f>IF(ISNUMBER(FIND("doc",LOWER(#REF!))),#REF!,0)</f>
        <v>0</v>
      </c>
      <c r="AK313" s="11">
        <f>IF(ISNUMBER(FIND("doc",LOWER(#REF!))),#REF!,0)</f>
        <v>0</v>
      </c>
      <c r="AL313" s="8"/>
      <c r="AM313" s="10" t="e">
        <f t="shared" si="16"/>
        <v>#REF!</v>
      </c>
      <c r="AN313" s="8"/>
      <c r="AO313" s="11">
        <f t="shared" si="17"/>
        <v>0</v>
      </c>
    </row>
    <row r="314" spans="13:46" ht="24.75" x14ac:dyDescent="0.25">
      <c r="M314" s="5" t="s">
        <v>119</v>
      </c>
      <c r="N314" s="6" t="e">
        <f>#REF!</f>
        <v>#REF!</v>
      </c>
      <c r="O314" s="5" t="s">
        <v>120</v>
      </c>
      <c r="P314" s="6" t="e">
        <f>#REF!</f>
        <v>#REF!</v>
      </c>
      <c r="Q314" s="5" t="s">
        <v>121</v>
      </c>
      <c r="R314" s="6" t="e">
        <f>N314+P314</f>
        <v>#REF!</v>
      </c>
      <c r="S314" s="5" t="s">
        <v>122</v>
      </c>
      <c r="T314" s="6" t="e">
        <f>#REF!</f>
        <v>#REF!</v>
      </c>
      <c r="U314" s="5" t="s">
        <v>123</v>
      </c>
      <c r="V314" s="14" t="e">
        <f>R314+T314</f>
        <v>#REF!</v>
      </c>
      <c r="W314" s="5" t="s">
        <v>124</v>
      </c>
      <c r="X314" s="13" t="e">
        <f>SUM(AM309:AM313)</f>
        <v>#REF!</v>
      </c>
      <c r="Y314" s="5" t="s">
        <v>125</v>
      </c>
      <c r="Z314" s="12">
        <f>SUM(AI309:AK313)</f>
        <v>0</v>
      </c>
    </row>
    <row r="322" spans="13:46" x14ac:dyDescent="0.25">
      <c r="M322" s="4" t="s">
        <v>118</v>
      </c>
      <c r="N322" s="4"/>
      <c r="O322" s="4"/>
      <c r="P322" s="4"/>
      <c r="Q322" s="4"/>
      <c r="R322" s="4"/>
      <c r="S322" s="4"/>
      <c r="T322" s="4"/>
      <c r="U322" s="4"/>
      <c r="V322" s="4"/>
      <c r="W322" s="4"/>
      <c r="X322" s="4"/>
      <c r="Y322" s="4"/>
      <c r="Z322" s="4"/>
      <c r="AA322" s="1"/>
      <c r="AB322" s="1"/>
      <c r="AC322" s="1"/>
      <c r="AD322" s="1"/>
      <c r="AE322" s="1"/>
      <c r="AF322" s="1"/>
      <c r="AG322" s="1"/>
      <c r="AH322" s="1"/>
      <c r="AI322" s="1"/>
      <c r="AJ322" s="1"/>
      <c r="AK322" s="1"/>
      <c r="AL322" s="1"/>
      <c r="AM322" s="1"/>
      <c r="AN322" s="1"/>
      <c r="AO322" s="1"/>
      <c r="AP322" s="1"/>
      <c r="AQ322" s="1"/>
      <c r="AR322" s="1"/>
      <c r="AS322" s="1"/>
      <c r="AT322" s="1"/>
    </row>
    <row r="323" spans="13:46" x14ac:dyDescent="0.25">
      <c r="M323" s="7"/>
      <c r="N323" s="7"/>
      <c r="O323" s="8"/>
      <c r="P323" s="7"/>
      <c r="Q323" s="8"/>
      <c r="R323" s="7"/>
      <c r="S323" s="8"/>
      <c r="T323" s="8"/>
      <c r="U323" s="8"/>
      <c r="V323" s="8"/>
      <c r="W323" s="8"/>
      <c r="X323" s="8"/>
      <c r="Y323" s="8"/>
      <c r="Z323" s="8"/>
      <c r="AC323" s="9" t="e">
        <f>IF(TRIM(#REF!)&lt;&gt;"",#REF!,0)</f>
        <v>#REF!</v>
      </c>
      <c r="AD323" s="10"/>
      <c r="AE323" s="9" t="e">
        <f>IF(TRIM(#REF!)&lt;&gt;"",#REF!,0)</f>
        <v>#REF!</v>
      </c>
      <c r="AF323" s="10"/>
      <c r="AG323" s="9" t="e">
        <f>IF(TRIM(#REF!)&lt;&gt;"",#REF!,0)</f>
        <v>#REF!</v>
      </c>
      <c r="AH323" s="8"/>
      <c r="AI323" s="11">
        <f>IF(ISNUMBER(FIND("doc",LOWER(#REF!))),#REF!,0)</f>
        <v>0</v>
      </c>
      <c r="AJ323" s="11">
        <f>IF(ISNUMBER(FIND("doc",LOWER(#REF!))),#REF!,0)</f>
        <v>0</v>
      </c>
      <c r="AK323" s="11">
        <f>IF(ISNUMBER(FIND("doc",LOWER(#REF!))),#REF!,0)</f>
        <v>0</v>
      </c>
      <c r="AL323" s="8"/>
      <c r="AM323" s="10" t="e">
        <f>SUM(AC323:AG323)</f>
        <v>#REF!</v>
      </c>
      <c r="AN323" s="8"/>
      <c r="AO323" s="11">
        <f>AI323+AJ323+AK323</f>
        <v>0</v>
      </c>
    </row>
    <row r="324" spans="13:46" x14ac:dyDescent="0.25">
      <c r="M324" s="7"/>
      <c r="N324" s="7"/>
      <c r="O324" s="7"/>
      <c r="P324" s="7"/>
      <c r="Q324" s="8"/>
      <c r="R324" s="7"/>
      <c r="S324" s="8"/>
      <c r="T324" s="8"/>
      <c r="U324" s="8"/>
      <c r="V324" s="8"/>
      <c r="W324" s="8"/>
      <c r="X324" s="8"/>
      <c r="Y324" s="8"/>
      <c r="Z324" s="8"/>
      <c r="AC324" s="9" t="e">
        <f>IF(TRIM(#REF!)&lt;&gt;"",#REF!,0)</f>
        <v>#REF!</v>
      </c>
      <c r="AD324" s="9"/>
      <c r="AE324" s="9" t="e">
        <f>IF(TRIM(#REF!)&lt;&gt;"",#REF!,0)</f>
        <v>#REF!</v>
      </c>
      <c r="AF324" s="10"/>
      <c r="AG324" s="9" t="e">
        <f>IF(TRIM(#REF!)&lt;&gt;"",#REF!,0)</f>
        <v>#REF!</v>
      </c>
      <c r="AH324" s="8"/>
      <c r="AI324" s="11">
        <f>IF(ISNUMBER(FIND("doc",LOWER(#REF!))),#REF!,0)</f>
        <v>0</v>
      </c>
      <c r="AJ324" s="11">
        <f>IF(ISNUMBER(FIND("doc",LOWER(#REF!))),#REF!,0)</f>
        <v>0</v>
      </c>
      <c r="AK324" s="11">
        <f>IF(ISNUMBER(FIND("doc",LOWER(#REF!))),#REF!,0)</f>
        <v>0</v>
      </c>
      <c r="AL324" s="8"/>
      <c r="AM324" s="10" t="e">
        <f t="shared" ref="AM324:AM327" si="18">SUM(AC324:AG324)</f>
        <v>#REF!</v>
      </c>
      <c r="AN324" s="8"/>
      <c r="AO324" s="11">
        <f t="shared" ref="AO324:AO327" si="19">AI324+AJ324+AK324</f>
        <v>0</v>
      </c>
    </row>
    <row r="325" spans="13:46" x14ac:dyDescent="0.25">
      <c r="M325" s="7"/>
      <c r="N325" s="7"/>
      <c r="O325" s="8"/>
      <c r="P325" s="7"/>
      <c r="Q325" s="8"/>
      <c r="R325" s="7"/>
      <c r="S325" s="8"/>
      <c r="T325" s="8"/>
      <c r="U325" s="8"/>
      <c r="V325" s="8"/>
      <c r="W325" s="8"/>
      <c r="X325" s="8"/>
      <c r="Y325" s="8"/>
      <c r="Z325" s="8"/>
      <c r="AC325" s="9" t="e">
        <f>IF(TRIM(#REF!)&lt;&gt;"",#REF!,0)</f>
        <v>#REF!</v>
      </c>
      <c r="AD325" s="10"/>
      <c r="AE325" s="9" t="e">
        <f>IF(TRIM(#REF!)&lt;&gt;"",#REF!,0)</f>
        <v>#REF!</v>
      </c>
      <c r="AF325" s="10"/>
      <c r="AG325" s="9" t="e">
        <f>IF(TRIM(#REF!)&lt;&gt;"",#REF!,0)</f>
        <v>#REF!</v>
      </c>
      <c r="AH325" s="8"/>
      <c r="AI325" s="11">
        <f>IF(ISNUMBER(FIND("doc",LOWER(#REF!))),#REF!,0)</f>
        <v>0</v>
      </c>
      <c r="AJ325" s="11">
        <f>IF(ISNUMBER(FIND("doc",LOWER(#REF!))),#REF!,0)</f>
        <v>0</v>
      </c>
      <c r="AK325" s="11">
        <f>IF(ISNUMBER(FIND("doc",LOWER(#REF!))),#REF!,0)</f>
        <v>0</v>
      </c>
      <c r="AL325" s="8"/>
      <c r="AM325" s="10" t="e">
        <f t="shared" si="18"/>
        <v>#REF!</v>
      </c>
      <c r="AN325" s="8"/>
      <c r="AO325" s="11">
        <f t="shared" si="19"/>
        <v>0</v>
      </c>
    </row>
    <row r="326" spans="13:46" x14ac:dyDescent="0.25">
      <c r="M326" s="7"/>
      <c r="N326" s="7"/>
      <c r="O326" s="8"/>
      <c r="P326" s="7"/>
      <c r="Q326" s="8"/>
      <c r="R326" s="7"/>
      <c r="S326" s="8"/>
      <c r="T326" s="8"/>
      <c r="U326" s="8"/>
      <c r="V326" s="8"/>
      <c r="W326" s="8"/>
      <c r="X326" s="8"/>
      <c r="Y326" s="8"/>
      <c r="Z326" s="8"/>
      <c r="AC326" s="9" t="e">
        <f>IF(TRIM(#REF!)&lt;&gt;"",#REF!,0)</f>
        <v>#REF!</v>
      </c>
      <c r="AD326" s="10"/>
      <c r="AE326" s="9" t="e">
        <f>IF(TRIM(#REF!)&lt;&gt;"",#REF!,0)</f>
        <v>#REF!</v>
      </c>
      <c r="AF326" s="10"/>
      <c r="AG326" s="9" t="e">
        <f>IF(TRIM(#REF!)&lt;&gt;"",#REF!,0)</f>
        <v>#REF!</v>
      </c>
      <c r="AH326" s="8"/>
      <c r="AI326" s="11">
        <f>IF(ISNUMBER(FIND("doc",LOWER(#REF!))),#REF!,0)</f>
        <v>0</v>
      </c>
      <c r="AJ326" s="11">
        <f>IF(ISNUMBER(FIND("doc",LOWER(#REF!))),#REF!,0)</f>
        <v>0</v>
      </c>
      <c r="AK326" s="11">
        <f>IF(ISNUMBER(FIND("doc",LOWER(#REF!))),#REF!,0)</f>
        <v>0</v>
      </c>
      <c r="AL326" s="8"/>
      <c r="AM326" s="10" t="e">
        <f t="shared" si="18"/>
        <v>#REF!</v>
      </c>
      <c r="AN326" s="8"/>
      <c r="AO326" s="11">
        <f t="shared" si="19"/>
        <v>0</v>
      </c>
    </row>
    <row r="327" spans="13:46" x14ac:dyDescent="0.25">
      <c r="M327" s="7"/>
      <c r="N327" s="7"/>
      <c r="O327" s="8"/>
      <c r="P327" s="7"/>
      <c r="Q327" s="8"/>
      <c r="R327" s="7"/>
      <c r="S327" s="8"/>
      <c r="T327" s="8"/>
      <c r="U327" s="8"/>
      <c r="V327" s="8"/>
      <c r="W327" s="8"/>
      <c r="X327" s="8"/>
      <c r="Y327" s="8"/>
      <c r="Z327" s="8"/>
      <c r="AC327" s="9" t="e">
        <f>IF(TRIM(#REF!)&lt;&gt;"",#REF!,0)</f>
        <v>#REF!</v>
      </c>
      <c r="AD327" s="10"/>
      <c r="AE327" s="9" t="e">
        <f>IF(TRIM(#REF!)&lt;&gt;"",#REF!,0)</f>
        <v>#REF!</v>
      </c>
      <c r="AF327" s="10"/>
      <c r="AG327" s="9" t="e">
        <f>IF(TRIM(#REF!)&lt;&gt;"",#REF!,0)</f>
        <v>#REF!</v>
      </c>
      <c r="AH327" s="8"/>
      <c r="AI327" s="11">
        <f>IF(ISNUMBER(FIND("doc",LOWER(#REF!))),#REF!,0)</f>
        <v>0</v>
      </c>
      <c r="AJ327" s="11">
        <f>IF(ISNUMBER(FIND("doc",LOWER(#REF!))),#REF!,0)</f>
        <v>0</v>
      </c>
      <c r="AK327" s="11">
        <f>IF(ISNUMBER(FIND("doc",LOWER(#REF!))),#REF!,0)</f>
        <v>0</v>
      </c>
      <c r="AL327" s="8"/>
      <c r="AM327" s="10" t="e">
        <f t="shared" si="18"/>
        <v>#REF!</v>
      </c>
      <c r="AN327" s="8"/>
      <c r="AO327" s="11">
        <f t="shared" si="19"/>
        <v>0</v>
      </c>
    </row>
    <row r="328" spans="13:46" ht="24.75" x14ac:dyDescent="0.25">
      <c r="M328" s="5" t="s">
        <v>119</v>
      </c>
      <c r="N328" s="6" t="e">
        <f>#REF!</f>
        <v>#REF!</v>
      </c>
      <c r="O328" s="5" t="s">
        <v>120</v>
      </c>
      <c r="P328" s="6" t="e">
        <f>#REF!</f>
        <v>#REF!</v>
      </c>
      <c r="Q328" s="5" t="s">
        <v>121</v>
      </c>
      <c r="R328" s="6" t="e">
        <f>N328+P328</f>
        <v>#REF!</v>
      </c>
      <c r="S328" s="5" t="s">
        <v>122</v>
      </c>
      <c r="T328" s="6" t="e">
        <f>#REF!</f>
        <v>#REF!</v>
      </c>
      <c r="U328" s="5" t="s">
        <v>123</v>
      </c>
      <c r="V328" s="14" t="e">
        <f>R328+T328</f>
        <v>#REF!</v>
      </c>
      <c r="W328" s="5" t="s">
        <v>124</v>
      </c>
      <c r="X328" s="13" t="e">
        <f>SUM(AM323:AM327)</f>
        <v>#REF!</v>
      </c>
      <c r="Y328" s="5" t="s">
        <v>125</v>
      </c>
      <c r="Z328" s="12">
        <f>SUM(AI323:AK327)</f>
        <v>0</v>
      </c>
    </row>
  </sheetData>
  <sheetProtection algorithmName="SHA-512" hashValue="b9SR19o39hFi7ocQfNvr6r4HtjOfYhkeCABO7Vq1x1pu+798t5HERuSMIJdO3RGfpLeRzLinLQ30yX8D3+rlQw==" saltValue="og3iqaIRlxh7QCbJR0+xKg==" spinCount="100000" sheet="1" insertRows="0"/>
  <mergeCells count="16">
    <mergeCell ref="A59:I59"/>
    <mergeCell ref="A47:C47"/>
    <mergeCell ref="A40:I40"/>
    <mergeCell ref="H49:I49"/>
    <mergeCell ref="A1:J1"/>
    <mergeCell ref="B12:C12"/>
    <mergeCell ref="C11:D11"/>
    <mergeCell ref="C13:H13"/>
    <mergeCell ref="B4:J4"/>
    <mergeCell ref="A57:I57"/>
    <mergeCell ref="A58:I58"/>
    <mergeCell ref="A35:B35"/>
    <mergeCell ref="A33:B33"/>
    <mergeCell ref="B8:J8"/>
    <mergeCell ref="I13:J13"/>
    <mergeCell ref="A54:C54"/>
  </mergeCells>
  <dataValidations count="4">
    <dataValidation type="list" allowBlank="1" showInputMessage="1" showErrorMessage="1" sqref="B13" xr:uid="{4002FCCC-6636-4F0C-BA83-7125F13524F9}">
      <formula1>$M$184:$O$184</formula1>
    </dataValidation>
    <dataValidation type="list" allowBlank="1" showInputMessage="1" showErrorMessage="1" sqref="B10" xr:uid="{FDF5A541-5C76-4203-82FD-3C902451DF1B}">
      <formula1>$M$186:$U$186</formula1>
    </dataValidation>
    <dataValidation type="list" allowBlank="1" showInputMessage="1" showErrorMessage="1" sqref="B15:B24" xr:uid="{382489A5-7D77-4191-A65E-F8F825BF0B8F}">
      <formula1>$S$184:$AB$184</formula1>
    </dataValidation>
    <dataValidation type="list" allowBlank="1" showInputMessage="1" showErrorMessage="1" sqref="E15:E24" xr:uid="{D39FC615-77CD-4A46-A8B2-FFEC52EC2060}">
      <formula1>$N$187:$P$187</formula1>
    </dataValidation>
  </dataValidations>
  <pageMargins left="0.70866141732283472" right="0.70866141732283472" top="0.74803149606299213" bottom="0.74803149606299213" header="0.31496062992125984" footer="0.31496062992125984"/>
  <pageSetup paperSize="9" scale="84" fitToHeight="5"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f69165-b505-481b-9011-f24b730a8c49">
      <Terms xmlns="http://schemas.microsoft.com/office/infopath/2007/PartnerControls"/>
    </lcf76f155ced4ddcb4097134ff3c332f>
    <TaxCatchAll xmlns="0c41f792-b750-44f5-ae1e-577e00342cf2" xsi:nil="true"/>
    <MediaLengthInSeconds xmlns="4af69165-b505-481b-9011-f24b730a8c49" xsi:nil="true"/>
    <SharedWithUsers xmlns="0c41f792-b750-44f5-ae1e-577e00342cf2">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854BA6528C73A499BC16285B8E173DC" ma:contentTypeVersion="17" ma:contentTypeDescription="Crea un document nou" ma:contentTypeScope="" ma:versionID="b8f63e2c6e9d68c39b8f6112347cd986">
  <xsd:schema xmlns:xsd="http://www.w3.org/2001/XMLSchema" xmlns:xs="http://www.w3.org/2001/XMLSchema" xmlns:p="http://schemas.microsoft.com/office/2006/metadata/properties" xmlns:ns2="4af69165-b505-481b-9011-f24b730a8c49" xmlns:ns3="0c41f792-b750-44f5-ae1e-577e00342cf2" targetNamespace="http://schemas.microsoft.com/office/2006/metadata/properties" ma:root="true" ma:fieldsID="71fed8a6a200ed8cdd5a8ae1b75bf406" ns2:_="" ns3:_="">
    <xsd:import namespace="4af69165-b505-481b-9011-f24b730a8c49"/>
    <xsd:import namespace="0c41f792-b750-44f5-ae1e-577e00342c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f69165-b505-481b-9011-f24b730a8c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es de la imatge" ma:readOnly="false" ma:fieldId="{5cf76f15-5ced-4ddc-b409-7134ff3c332f}" ma:taxonomyMulti="true" ma:sspId="34c01127-bdf0-454e-9077-a20ba63b60e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1f792-b750-44f5-ae1e-577e00342c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72761d-dfbd-449d-a87a-f67a3e7c9961}" ma:internalName="TaxCatchAll" ma:showField="CatchAllData" ma:web="0c41f792-b750-44f5-ae1e-577e00342cf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75C19D-83E2-4D25-8B82-B8C67657B442}">
  <ds:schemaRefs>
    <ds:schemaRef ds:uri="http://schemas.microsoft.com/office/2006/metadata/properties"/>
    <ds:schemaRef ds:uri="http://schemas.microsoft.com/office/infopath/2007/PartnerControls"/>
    <ds:schemaRef ds:uri="4af69165-b505-481b-9011-f24b730a8c49"/>
    <ds:schemaRef ds:uri="0c41f792-b750-44f5-ae1e-577e00342cf2"/>
  </ds:schemaRefs>
</ds:datastoreItem>
</file>

<file path=customXml/itemProps2.xml><?xml version="1.0" encoding="utf-8"?>
<ds:datastoreItem xmlns:ds="http://schemas.openxmlformats.org/officeDocument/2006/customXml" ds:itemID="{C3AABA0B-A1F6-4366-95FD-A20DC1E0793A}">
  <ds:schemaRefs>
    <ds:schemaRef ds:uri="http://schemas.microsoft.com/sharepoint/v3/contenttype/forms"/>
  </ds:schemaRefs>
</ds:datastoreItem>
</file>

<file path=customXml/itemProps3.xml><?xml version="1.0" encoding="utf-8"?>
<ds:datastoreItem xmlns:ds="http://schemas.openxmlformats.org/officeDocument/2006/customXml" ds:itemID="{FC392A00-A976-49F0-987E-08E16C55D6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f69165-b505-481b-9011-f24b730a8c49"/>
    <ds:schemaRef ds:uri="0c41f792-b750-44f5-ae1e-577e00342c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2</vt:i4>
      </vt:variant>
      <vt:variant>
        <vt:lpstr>Intervals amb nom</vt:lpstr>
      </vt:variant>
      <vt:variant>
        <vt:i4>2</vt:i4>
      </vt:variant>
    </vt:vector>
  </HeadingPairs>
  <TitlesOfParts>
    <vt:vector size="4" baseType="lpstr">
      <vt:lpstr>Dades Estudi</vt:lpstr>
      <vt:lpstr>Professorat</vt:lpstr>
      <vt:lpstr>'Dades Estudi'!Àrea_d'impressió</vt:lpstr>
      <vt:lpstr>Professorat!Àrea_d'impressió</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ANGUERA</dc:creator>
  <cp:keywords/>
  <dc:description/>
  <cp:lastModifiedBy>Unitat Tècnica de Programació Acadèmica</cp:lastModifiedBy>
  <cp:revision/>
  <cp:lastPrinted>2025-09-17T06:44:57Z</cp:lastPrinted>
  <dcterms:created xsi:type="dcterms:W3CDTF">2015-06-05T18:19:34Z</dcterms:created>
  <dcterms:modified xsi:type="dcterms:W3CDTF">2025-11-18T13:22:49Z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0x0101004854BA6528C73A499BC16285B8E173DC</vt:lpwstr>
  </property>
  <property fmtid="{D5CDD505-2E9C-101B-9397-08002B2CF9AE}" pid="3" name="MediaServiceImageTags">
    <vt:lpwstr/>
  </property>
</Properties>
</file>