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uab.sharepoint.com/sites/UPQA/Documentos compartidos/General/2024.05 Formularis presentació propostes/AAA Formularis WEB i text propostes/"/>
    </mc:Choice>
  </mc:AlternateContent>
  <xr:revisionPtr revIDLastSave="41" documentId="8_{14BEA3B1-FBA8-44ED-A01A-B666411B8FD1}" xr6:coauthVersionLast="47" xr6:coauthVersionMax="47" xr10:uidLastSave="{98081992-093C-4604-8805-3A3C35E02DF0}"/>
  <bookViews>
    <workbookView xWindow="-120" yWindow="-120" windowWidth="29040" windowHeight="15720" xr2:uid="{00000000-000D-0000-FFFF-FFFF00000000}"/>
  </bookViews>
  <sheets>
    <sheet name="Datos Estudio" sheetId="2" r:id="rId1"/>
    <sheet name="Profesorado" sheetId="1" r:id="rId2"/>
  </sheets>
  <definedNames>
    <definedName name="_xlnm.Print_Area" localSheetId="0">'Datos Estudio'!$A$1:$K$63</definedName>
    <definedName name="_xlnm.Print_Area" localSheetId="1">Profesorado!$A$1:$J$58</definedName>
    <definedName name="Cur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 l="1"/>
  <c r="B35" i="2" l="1"/>
  <c r="B34" i="2"/>
  <c r="B33" i="2"/>
  <c r="B4" i="1" l="1"/>
  <c r="B21" i="1"/>
  <c r="E21" i="1"/>
  <c r="D21" i="1"/>
  <c r="C21" i="1"/>
  <c r="E28" i="2"/>
  <c r="H21" i="1"/>
  <c r="G21" i="1"/>
  <c r="F21" i="1"/>
  <c r="H20" i="1"/>
  <c r="G20" i="1"/>
  <c r="F20" i="1"/>
  <c r="T215" i="1"/>
  <c r="P215" i="1"/>
  <c r="T229" i="1"/>
  <c r="P229" i="1"/>
  <c r="P243" i="1"/>
  <c r="T257" i="1"/>
  <c r="P257" i="1"/>
  <c r="T271" i="1"/>
  <c r="P271" i="1"/>
  <c r="N271" i="1"/>
  <c r="T285" i="1"/>
  <c r="P285" i="1"/>
  <c r="P299" i="1"/>
  <c r="T313" i="1"/>
  <c r="P313" i="1"/>
  <c r="T327" i="1"/>
  <c r="N327" i="1"/>
  <c r="AJ196" i="1"/>
  <c r="AG199" i="1"/>
  <c r="AG200" i="1"/>
  <c r="AE199" i="1"/>
  <c r="AE200" i="1"/>
  <c r="AC199" i="1"/>
  <c r="AC200" i="1"/>
  <c r="AK200" i="1"/>
  <c r="AJ200" i="1"/>
  <c r="AI200" i="1"/>
  <c r="AK199" i="1"/>
  <c r="AJ199" i="1"/>
  <c r="AI199" i="1"/>
  <c r="AK198" i="1"/>
  <c r="AJ198" i="1"/>
  <c r="AI198" i="1"/>
  <c r="AK197" i="1"/>
  <c r="AJ197" i="1"/>
  <c r="AI197" i="1"/>
  <c r="AG198" i="1"/>
  <c r="AE198" i="1"/>
  <c r="AC198" i="1"/>
  <c r="AG197" i="1"/>
  <c r="AE197" i="1"/>
  <c r="AC197" i="1"/>
  <c r="AK196" i="1"/>
  <c r="AI196" i="1"/>
  <c r="AG196" i="1"/>
  <c r="AE196" i="1"/>
  <c r="AC196" i="1"/>
  <c r="AK214" i="1"/>
  <c r="AJ214" i="1"/>
  <c r="AI214" i="1"/>
  <c r="AG214" i="1"/>
  <c r="AE214" i="1"/>
  <c r="AC214" i="1"/>
  <c r="AK213" i="1"/>
  <c r="AJ213" i="1"/>
  <c r="AI213" i="1"/>
  <c r="AG213" i="1"/>
  <c r="AE213" i="1"/>
  <c r="AC213" i="1"/>
  <c r="AK212" i="1"/>
  <c r="AJ212" i="1"/>
  <c r="AI212" i="1"/>
  <c r="AG212" i="1"/>
  <c r="AE212" i="1"/>
  <c r="AC212" i="1"/>
  <c r="AK211" i="1"/>
  <c r="AJ211" i="1"/>
  <c r="AI211" i="1"/>
  <c r="AG211" i="1"/>
  <c r="AE211" i="1"/>
  <c r="AC211" i="1"/>
  <c r="AK210" i="1"/>
  <c r="AJ210" i="1"/>
  <c r="AI210" i="1"/>
  <c r="AG210" i="1"/>
  <c r="AE210" i="1"/>
  <c r="AC210" i="1"/>
  <c r="AK228" i="1"/>
  <c r="AJ228" i="1"/>
  <c r="AI228" i="1"/>
  <c r="AG228" i="1"/>
  <c r="AE228" i="1"/>
  <c r="AC228" i="1"/>
  <c r="AK227" i="1"/>
  <c r="AJ227" i="1"/>
  <c r="AI227" i="1"/>
  <c r="AG227" i="1"/>
  <c r="AE227" i="1"/>
  <c r="AC227" i="1"/>
  <c r="AK226" i="1"/>
  <c r="AJ226" i="1"/>
  <c r="AI226" i="1"/>
  <c r="AG226" i="1"/>
  <c r="AE226" i="1"/>
  <c r="AC226" i="1"/>
  <c r="AK225" i="1"/>
  <c r="AJ225" i="1"/>
  <c r="AI225" i="1"/>
  <c r="AG225" i="1"/>
  <c r="AE225" i="1"/>
  <c r="AC225" i="1"/>
  <c r="AK224" i="1"/>
  <c r="AJ224" i="1"/>
  <c r="AI224" i="1"/>
  <c r="AG224" i="1"/>
  <c r="AE224" i="1"/>
  <c r="AC224" i="1"/>
  <c r="AK242" i="1"/>
  <c r="AJ242" i="1"/>
  <c r="AI242" i="1"/>
  <c r="AG242" i="1"/>
  <c r="AE242" i="1"/>
  <c r="AC242" i="1"/>
  <c r="AK241" i="1"/>
  <c r="AJ241" i="1"/>
  <c r="AI241" i="1"/>
  <c r="AG241" i="1"/>
  <c r="AE241" i="1"/>
  <c r="AC241" i="1"/>
  <c r="AK240" i="1"/>
  <c r="AJ240" i="1"/>
  <c r="AI240" i="1"/>
  <c r="AG240" i="1"/>
  <c r="AE240" i="1"/>
  <c r="AC240" i="1"/>
  <c r="AK239" i="1"/>
  <c r="AJ239" i="1"/>
  <c r="AI239" i="1"/>
  <c r="AG239" i="1"/>
  <c r="AE239" i="1"/>
  <c r="AC239" i="1"/>
  <c r="AK238" i="1"/>
  <c r="AJ238" i="1"/>
  <c r="AI238" i="1"/>
  <c r="AG238" i="1"/>
  <c r="AE238" i="1"/>
  <c r="AC238" i="1"/>
  <c r="AK256" i="1"/>
  <c r="AJ256" i="1"/>
  <c r="AI256" i="1"/>
  <c r="AG256" i="1"/>
  <c r="AE256" i="1"/>
  <c r="AC256" i="1"/>
  <c r="AK255" i="1"/>
  <c r="AJ255" i="1"/>
  <c r="AI255" i="1"/>
  <c r="AG255" i="1"/>
  <c r="AE255" i="1"/>
  <c r="AC255" i="1"/>
  <c r="AK254" i="1"/>
  <c r="AJ254" i="1"/>
  <c r="AI254" i="1"/>
  <c r="AG254" i="1"/>
  <c r="AE254" i="1"/>
  <c r="AC254" i="1"/>
  <c r="AK253" i="1"/>
  <c r="AJ253" i="1"/>
  <c r="AI253" i="1"/>
  <c r="AG253" i="1"/>
  <c r="AE253" i="1"/>
  <c r="AC253" i="1"/>
  <c r="AK252" i="1"/>
  <c r="AJ252" i="1"/>
  <c r="AI252" i="1"/>
  <c r="AG252" i="1"/>
  <c r="AE252" i="1"/>
  <c r="AC252" i="1"/>
  <c r="AK270" i="1"/>
  <c r="AJ270" i="1"/>
  <c r="AI270" i="1"/>
  <c r="AG270" i="1"/>
  <c r="AE270" i="1"/>
  <c r="AC270" i="1"/>
  <c r="AK269" i="1"/>
  <c r="AJ269" i="1"/>
  <c r="AI269" i="1"/>
  <c r="AG269" i="1"/>
  <c r="AE269" i="1"/>
  <c r="AC269" i="1"/>
  <c r="AK268" i="1"/>
  <c r="AJ268" i="1"/>
  <c r="AI268" i="1"/>
  <c r="AG268" i="1"/>
  <c r="AE268" i="1"/>
  <c r="AC268" i="1"/>
  <c r="AK267" i="1"/>
  <c r="AJ267" i="1"/>
  <c r="AI267" i="1"/>
  <c r="AG267" i="1"/>
  <c r="AE267" i="1"/>
  <c r="AC267" i="1"/>
  <c r="AK266" i="1"/>
  <c r="AJ266" i="1"/>
  <c r="AI266" i="1"/>
  <c r="AG266" i="1"/>
  <c r="AE266" i="1"/>
  <c r="AC266" i="1"/>
  <c r="AK284" i="1"/>
  <c r="AJ284" i="1"/>
  <c r="AI284" i="1"/>
  <c r="AG284" i="1"/>
  <c r="AE284" i="1"/>
  <c r="AC284" i="1"/>
  <c r="AK283" i="1"/>
  <c r="AJ283" i="1"/>
  <c r="AI283" i="1"/>
  <c r="AG283" i="1"/>
  <c r="AE283" i="1"/>
  <c r="AC283" i="1"/>
  <c r="AK282" i="1"/>
  <c r="AJ282" i="1"/>
  <c r="AI282" i="1"/>
  <c r="AG282" i="1"/>
  <c r="AE282" i="1"/>
  <c r="AC282" i="1"/>
  <c r="AK281" i="1"/>
  <c r="AJ281" i="1"/>
  <c r="AI281" i="1"/>
  <c r="AG281" i="1"/>
  <c r="AE281" i="1"/>
  <c r="AC281" i="1"/>
  <c r="AK280" i="1"/>
  <c r="AJ280" i="1"/>
  <c r="AI280" i="1"/>
  <c r="AG280" i="1"/>
  <c r="AE280" i="1"/>
  <c r="AC280" i="1"/>
  <c r="AK298" i="1"/>
  <c r="AJ298" i="1"/>
  <c r="AI298" i="1"/>
  <c r="AG298" i="1"/>
  <c r="AE298" i="1"/>
  <c r="AC298" i="1"/>
  <c r="AK297" i="1"/>
  <c r="AJ297" i="1"/>
  <c r="AI297" i="1"/>
  <c r="AG297" i="1"/>
  <c r="AE297" i="1"/>
  <c r="AC297" i="1"/>
  <c r="AK296" i="1"/>
  <c r="AJ296" i="1"/>
  <c r="AI296" i="1"/>
  <c r="AG296" i="1"/>
  <c r="AE296" i="1"/>
  <c r="AC296" i="1"/>
  <c r="AK295" i="1"/>
  <c r="AJ295" i="1"/>
  <c r="AI295" i="1"/>
  <c r="AG295" i="1"/>
  <c r="AE295" i="1"/>
  <c r="AC295" i="1"/>
  <c r="AK294" i="1"/>
  <c r="AJ294" i="1"/>
  <c r="AI294" i="1"/>
  <c r="AG294" i="1"/>
  <c r="AE294" i="1"/>
  <c r="AC294" i="1"/>
  <c r="AK312" i="1"/>
  <c r="AJ312" i="1"/>
  <c r="AI312" i="1"/>
  <c r="AG312" i="1"/>
  <c r="AE312" i="1"/>
  <c r="AC312" i="1"/>
  <c r="AK311" i="1"/>
  <c r="AJ311" i="1"/>
  <c r="AI311" i="1"/>
  <c r="AG311" i="1"/>
  <c r="AE311" i="1"/>
  <c r="AC311" i="1"/>
  <c r="AK310" i="1"/>
  <c r="AJ310" i="1"/>
  <c r="AI310" i="1"/>
  <c r="AG310" i="1"/>
  <c r="AE310" i="1"/>
  <c r="AC310" i="1"/>
  <c r="AK309" i="1"/>
  <c r="AJ309" i="1"/>
  <c r="AI309" i="1"/>
  <c r="AG309" i="1"/>
  <c r="AE309" i="1"/>
  <c r="AC309" i="1"/>
  <c r="AK308" i="1"/>
  <c r="AJ308" i="1"/>
  <c r="AI308" i="1"/>
  <c r="AG308" i="1"/>
  <c r="AE308" i="1"/>
  <c r="AC308" i="1"/>
  <c r="AI323" i="1"/>
  <c r="AJ323" i="1"/>
  <c r="AK323" i="1"/>
  <c r="AI324" i="1"/>
  <c r="AJ324" i="1"/>
  <c r="AK324" i="1"/>
  <c r="AI325" i="1"/>
  <c r="AJ325" i="1"/>
  <c r="AK325" i="1"/>
  <c r="AI326" i="1"/>
  <c r="AJ326" i="1"/>
  <c r="AK326" i="1"/>
  <c r="AK322" i="1"/>
  <c r="AJ322" i="1"/>
  <c r="AI322" i="1"/>
  <c r="B5" i="1"/>
  <c r="AG326" i="1"/>
  <c r="AE326" i="1"/>
  <c r="AC326" i="1"/>
  <c r="AG325" i="1"/>
  <c r="AE325" i="1"/>
  <c r="AC325" i="1"/>
  <c r="AG324" i="1"/>
  <c r="AE324" i="1"/>
  <c r="AC324" i="1"/>
  <c r="AG323" i="1"/>
  <c r="AE323" i="1"/>
  <c r="AC323" i="1"/>
  <c r="AG322" i="1"/>
  <c r="AE322" i="1"/>
  <c r="AC322" i="1"/>
  <c r="P201" i="1" l="1"/>
  <c r="R201" i="1" s="1"/>
  <c r="V201" i="1" s="1"/>
  <c r="C28" i="1"/>
  <c r="T201" i="1"/>
  <c r="C29" i="1"/>
  <c r="N201" i="1"/>
  <c r="C27" i="1"/>
  <c r="B20" i="1"/>
  <c r="C30" i="1" s="1"/>
  <c r="E20" i="1"/>
  <c r="C32" i="1" s="1"/>
  <c r="T299" i="1"/>
  <c r="T243" i="1"/>
  <c r="P327" i="1"/>
  <c r="AO227" i="1"/>
  <c r="AO212" i="1"/>
  <c r="AM238" i="1"/>
  <c r="AO225" i="1"/>
  <c r="AM308" i="1"/>
  <c r="AM256" i="1"/>
  <c r="AM239" i="1"/>
  <c r="AM241" i="1"/>
  <c r="AM224" i="1"/>
  <c r="AM228" i="1"/>
  <c r="AM196" i="1"/>
  <c r="AM199" i="1"/>
  <c r="AM200" i="1"/>
  <c r="AO280" i="1"/>
  <c r="AO282" i="1"/>
  <c r="AO252" i="1"/>
  <c r="AO254" i="1"/>
  <c r="AO256" i="1"/>
  <c r="AO255" i="1"/>
  <c r="AO224" i="1"/>
  <c r="AO228" i="1"/>
  <c r="AO213" i="1"/>
  <c r="AO196" i="1"/>
  <c r="AO200" i="1"/>
  <c r="AM309" i="1"/>
  <c r="AM311" i="1"/>
  <c r="AM294" i="1"/>
  <c r="AM298" i="1"/>
  <c r="AM281" i="1"/>
  <c r="AM270" i="1"/>
  <c r="AM253" i="1"/>
  <c r="AM255" i="1"/>
  <c r="AO294" i="1"/>
  <c r="AO296" i="1"/>
  <c r="AO283" i="1"/>
  <c r="AO266" i="1"/>
  <c r="AO268" i="1"/>
  <c r="AM269" i="1"/>
  <c r="AO198" i="1"/>
  <c r="AO238" i="1"/>
  <c r="AM252" i="1"/>
  <c r="AO308" i="1"/>
  <c r="AO199" i="1"/>
  <c r="AM266" i="1"/>
  <c r="AM284" i="1"/>
  <c r="AO210" i="1"/>
  <c r="AO269" i="1"/>
  <c r="AM282" i="1"/>
  <c r="AM267" i="1"/>
  <c r="AO310" i="1"/>
  <c r="AO312" i="1"/>
  <c r="AO297" i="1"/>
  <c r="AO240" i="1"/>
  <c r="AO242" i="1"/>
  <c r="AM213" i="1"/>
  <c r="AO311" i="1"/>
  <c r="AO241" i="1"/>
  <c r="AM297" i="1"/>
  <c r="AM240" i="1"/>
  <c r="AM295" i="1"/>
  <c r="AM280" i="1"/>
  <c r="AM225" i="1"/>
  <c r="AM227" i="1"/>
  <c r="AM210" i="1"/>
  <c r="AM197" i="1"/>
  <c r="AM254" i="1"/>
  <c r="AO211" i="1"/>
  <c r="AO298" i="1"/>
  <c r="AM283" i="1"/>
  <c r="AO267" i="1"/>
  <c r="AO226" i="1"/>
  <c r="AM211" i="1"/>
  <c r="AO214" i="1"/>
  <c r="AM310" i="1"/>
  <c r="AM312" i="1"/>
  <c r="AO281" i="1"/>
  <c r="AM242" i="1"/>
  <c r="AO197" i="1"/>
  <c r="AO309" i="1"/>
  <c r="AM296" i="1"/>
  <c r="AO270" i="1"/>
  <c r="AO239" i="1"/>
  <c r="AM212" i="1"/>
  <c r="AM214" i="1"/>
  <c r="AM268" i="1"/>
  <c r="AM198" i="1"/>
  <c r="AO284" i="1"/>
  <c r="AO253" i="1"/>
  <c r="AO295" i="1"/>
  <c r="AM226" i="1"/>
  <c r="N243" i="1"/>
  <c r="R243" i="1" s="1"/>
  <c r="N215" i="1"/>
  <c r="R215" i="1" s="1"/>
  <c r="V215" i="1" s="1"/>
  <c r="N299" i="1"/>
  <c r="R299" i="1" s="1"/>
  <c r="N229" i="1"/>
  <c r="R229" i="1" s="1"/>
  <c r="V229" i="1" s="1"/>
  <c r="N313" i="1"/>
  <c r="R313" i="1" s="1"/>
  <c r="V313" i="1" s="1"/>
  <c r="N285" i="1"/>
  <c r="R285" i="1" s="1"/>
  <c r="V285" i="1" s="1"/>
  <c r="N257" i="1"/>
  <c r="R257" i="1" s="1"/>
  <c r="V257" i="1" s="1"/>
  <c r="Z257" i="1"/>
  <c r="AM323" i="1"/>
  <c r="AM325" i="1"/>
  <c r="AM322" i="1"/>
  <c r="AM326" i="1"/>
  <c r="AO325" i="1"/>
  <c r="Z243" i="1"/>
  <c r="AO324" i="1"/>
  <c r="Z229" i="1"/>
  <c r="Z215" i="1"/>
  <c r="R271" i="1"/>
  <c r="V271" i="1" s="1"/>
  <c r="Z313" i="1"/>
  <c r="Z299" i="1"/>
  <c r="Z285" i="1"/>
  <c r="AO323" i="1"/>
  <c r="AM324" i="1"/>
  <c r="AO322" i="1"/>
  <c r="Z271" i="1"/>
  <c r="Z201" i="1"/>
  <c r="V299" i="1" l="1"/>
  <c r="R327" i="1"/>
  <c r="V327" i="1" s="1"/>
  <c r="V243" i="1"/>
  <c r="AO326" i="1"/>
  <c r="Z327" i="1"/>
  <c r="X257" i="1"/>
  <c r="X285" i="1"/>
  <c r="X243" i="1"/>
  <c r="X327" i="1"/>
  <c r="X229" i="1"/>
  <c r="X215" i="1"/>
  <c r="X299" i="1"/>
  <c r="X271" i="1"/>
  <c r="X313" i="1"/>
  <c r="X201" i="1"/>
  <c r="C36" i="1" l="1"/>
  <c r="C34" i="1" s="1"/>
  <c r="C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tc={5D33BCA5-C6F3-4D2B-8681-7ED990C12A74}</author>
    <author>tc={A84A02E2-2426-418B-8D1B-C71CFB8FC288}</author>
    <author>tc={A41DC0E5-F278-49AC-87EF-D70A86C1679C}</author>
    <author>tc={0F45D97D-B701-48D8-9636-622EDA3E5D9C}</author>
    <author>tc={82E85441-73D8-4A18-B75E-CF32E53EF2AA}</author>
    <author>tc={9114128F-3F40-48F8-A596-5CCE4D748BFE}</author>
    <author>tc={A72347ED-2582-487D-86EC-4DB4753A6D11}</author>
    <author>tc={78014203-22BC-4050-92E0-9394C96292D8}</author>
    <author>tc={A5FC1E0C-E1A4-4457-BC8A-8164C78D1465}</author>
    <author>tc={BA899F5D-CB6B-4C5E-80CA-F6C75BE09B1C}</author>
    <author>tc={C7CDD9FC-84EF-4467-BE9C-0B824D556934}</author>
    <author>tc={41C80763-367B-411F-B7A1-9D12C197A4A8}</author>
    <author>tc={BC94438C-8F02-43C2-9121-D1F1FB68931A}</author>
    <author>tc={8BE88D34-BE52-45ED-BB6B-243762B8FE5F}</author>
    <author>tc={24761F80-AF73-4E33-9840-618E63C42568}</author>
    <author>tc={D4D1853B-97F0-4F5F-8081-354E2779374E}</author>
    <author>tc={DD5010C4-FE8D-4E1F-AE21-C69F2D8522DD}</author>
    <author>tc={05BFF7BE-CB89-4B7A-848C-F6C433D0463E}</author>
    <author>tc={AE4A222A-8BDC-41FB-8874-2796270F739F}</author>
  </authors>
  <commentList>
    <comment ref="G1" authorId="0" shapeId="0" xr:uid="{5D33BCA5-C6F3-4D2B-8681-7ED990C12A7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Este formulario tiene por objetivo facilitar la renovación abreviada de una nueva edición de estudios propios en la UAB. Se piden datos genéricos del estudio sin entrar en el contenido del plan de estudios. Para modificar asignaturas, contenidos, metodología, evaluación u otros puntos relativos al estudio que no figuren en este formulario, será necesario hacerlo con el formulario completo de la memoria académica. En este caso, los tiempos de tramitación se pueden alargar hasta los 6 meses, por lo que le pedimos que contacte con la Unidad Técnica de Programación Académica ep.propostes.formacio@uab.cat para valorar plazos en cada caso. </t>
      </text>
    </comment>
    <comment ref="A5" authorId="1" shapeId="0" xr:uid="{A84A02E2-2426-418B-8D1B-C71CFB8FC28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-Máster de Formación Permanente, 60, 90 o 120 ECTS 
-Diploma de Especialización, entre 30 y 59 ECTS 
-Diploma de Experto, entre 15 y 29 ECTS 
-Cursos de Especialización dirigidos a personas tituladas, hasta 14 ECTS 
-Cursos de Especialización dirigidos a personas no tituladas, hasta 30 ECTS </t>
      </text>
    </comment>
    <comment ref="A6" authorId="2" shapeId="0" xr:uid="{A41DC0E5-F278-49AC-87EF-D70A86C1679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Sólo se pide el estudio "madre". Si hay estudios contenidos rellene los datos en la segunda pestaña de este documento. </t>
      </text>
    </comment>
    <comment ref="A8" authorId="3" shapeId="0" xr:uid="{0F45D97D-B701-48D8-9636-622EDA3E5D9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 curso académico en estudios de formación propia comienza el 1 de septiembre y termina el 31 de julio </t>
      </text>
    </comment>
    <comment ref="A9" authorId="4" shapeId="0" xr:uid="{82E85441-73D8-4A18-B75E-CF32E53EF2A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·Presencial: Cuando en el 100% de la docencia el profesorado y el alumnado interactúan en el mismo espacio físico. ·Híbrido: Cuando la docencia virtual del estudio sea entre el 40 y el 60% ·Virtual: Cuando la docencia virtual del estudio sea entre el 80 y 100% </t>
      </text>
    </comment>
    <comment ref="A10" authorId="5" shapeId="0" xr:uid="{9114128F-3F40-48F8-A596-5CCE4D748BF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-Máster de Formación Permanente, 60, 90 o 120 ECTS 
-Diploma de Especialización, entre 30 y 59 ECTS 
-Diploma de Experto, entre 15 y 29 ECTS 
-Cursos de Especialización dirigidos a personas graduadas, hasta 14 ECTS 
-Cursos de Especialización dirigidos a personas no tituladas, hasta 30 ECTS 
</t>
      </text>
    </comment>
    <comment ref="A11" authorId="6" shapeId="0" xr:uid="{A72347ED-2582-487D-86EC-4DB4753A6D11}">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Indique el nombre de la Facultad / Departamento / Instituto UAB / Escuela Adscrita / Otros Centros de Investigación que así lo tengan reconocido por la UAB. </t>
      </text>
    </comment>
    <comment ref="A15" authorId="7" shapeId="0" xr:uid="{78014203-22BC-4050-92E0-9394C96292D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Profesorado permanente de la UAB (o Escuelas Adscritas en su caso) para estudios Máster de Formación Permanente y Diplomas. El profesorado no permanente podrá dirigir Cursos de Especialización y codirigir estudios de MFP (siempre que tenga el título de Doctor) y Diplomas. </t>
      </text>
    </comment>
    <comment ref="A16" authorId="8" shapeId="0" xr:uid="{A5FC1E0C-E1A4-4457-BC8A-8164C78D146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Puede haber también una codirección externa a la UAB, que no tendrá perfiles propios de las aplicaciones UAB y deberá que ser doctor/a en caso de estudios de MFP </t>
      </text>
    </comment>
    <comment ref="H22" authorId="9" shapeId="0" xr:uid="{BA899F5D-CB6B-4C5E-80CA-F6C75BE09B1C}">
      <text>
        <t>[Comentari en fils]
La vostra versió de l'Excel us permet llegir aquest comentari en fils. No obstant això, les edicions que s'hi apliquin se suprimiran si el fitxer s'obre en una versió més recent de l'Excel. Més informació: https://go.microsoft.com/fwlink/?linkid=870924.
Comentari:
    Solo para estudios de MFP, la fecha puede ser hasta 6 meses a contar desde la fecha de fin del estudio</t>
      </text>
    </comment>
    <comment ref="A26" authorId="10" shapeId="0" xr:uid="{C7CDD9FC-84EF-4467-BE9C-0B824D55693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Según normativa, para garantizar la viabilidad económica del programa, 15 días antes del inicio de las clases deben haber formalizado la matrícula el número mínimo de estudiantes que marca la propuesta económica. </t>
      </text>
    </comment>
    <comment ref="A28" authorId="11" shapeId="0" xr:uid="{41C80763-367B-411F-B7A1-9D12C197A4A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Los precios mínimos por crédito aprobados por el Consejo Social son: 66 euros por estudios de Máster de Formación Permanente, 56 euros por Diplomas de Especialización y Experto y 26 euros para Cursos de Especialización </t>
      </text>
    </comment>
    <comment ref="C28" authorId="12" shapeId="0" xr:uid="{BC94438C-8F02-43C2-9121-D1F1FB68931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el cálculo es automático en función del precio del estudio y los créditos señalados </t>
      </text>
    </comment>
    <comment ref="A30" authorId="13" shapeId="0" xr:uid="{8BE88D34-BE52-45ED-BB6B-243762B8FE5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Si estima oportuno que este programa formativo tenga un pago fraccionado, indique el porcentaje del primer y segundo plazo (este segundo pago será dos meses después de haber comenzado el estudio) </t>
      </text>
    </comment>
    <comment ref="A32" authorId="14" shapeId="0" xr:uid="{24761F80-AF73-4E33-9840-618E63C42568}">
      <text>
        <t>[Comentari en fils]
La vostra versió de l'Excel us permet llegir aquest comentari en fils. No obstant això, les edicions que s'hi apliquin se suprimiran si el fitxer s'obre en una versió més recent de l'Excel. Més informació: https://go.microsoft.com/fwlink/?linkid=870924.
Comentari:
    Sense perjudici de que hi puguin haver-hi d’altres preus especials, per normativa UAB les persones titulades a la Universitat Autònoma de Barcelona gaudeixen d’un 5% de descompte en els preus dels estudis propis de Màster de Formació Permanent i Diplomes de la UAB. Queden exclosos els programes a mida encarregats i finançats per qualsevol entitat externa i els programes amb una oferta màxima de 5 places de nou accés. (Acord de la Comissió Econòmica del Consell Social de 8 de juliol de 2022).</t>
      </text>
    </comment>
    <comment ref="B32" authorId="15" shapeId="0" xr:uid="{D4D1853B-97F0-4F5F-8081-354E2779374E}">
      <text>
        <t>[Comentari en fils]
La vostra versió de l'Excel us permet llegir aquest comentari en fils. No obstant això, les edicions que s'hi apliquin se suprimiran si el fitxer s'obre en una versió més recent de l'Excel. Més informació: https://go.microsoft.com/fwlink/?linkid=870924.
Comentari:
    El preu per crèdit no podrà ser inferior (tret de la bonificació per Alumni UAB) al preu mínim per crèdit que marca el Consell Social</t>
      </text>
    </comment>
    <comment ref="A38" authorId="16" shapeId="0" xr:uid="{DD5010C4-FE8D-4E1F-AE21-C69F2D8522DD}">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Si el estudio tiene un convenio asociado, debe verificar que esté vigente o si es necesario tramitar la renovación </t>
      </text>
    </comment>
    <comment ref="A42" authorId="17" shapeId="0" xr:uid="{05BFF7BE-CB89-4B7A-848C-F6C433D0463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Por ejemplo, un estudio a medida dirigido a un determinado colectivo u otras circunstancias que así lo soliciten </t>
      </text>
    </comment>
    <comment ref="A45" authorId="18" shapeId="0" xr:uid="{AE4A222A-8BDC-41FB-8874-2796270F739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Para concretar algún punto de este documento que necesite aclaraciones (por ejemplo, si no se llega al mínimo de profesorado UAB o doctor, en caso de estudio de MFP)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tc={1EB4531B-E7EF-40D0-BC37-F3224E97F7A5}</author>
    <author>tc={EA55B368-3503-4A84-95DE-8CBFCCF3308C}</author>
    <author>tc={A314E0BB-2C62-4935-B72D-8A49A5CED24A}</author>
    <author>tc={F134F2AC-62AD-4B1C-8B53-152A5209A9C0}</author>
    <author>tc={2A53CDD2-1305-4BEC-85B4-349D751FB416}</author>
    <author>tc={93473410-8FED-43C2-93A3-B82B6762134F}</author>
    <author>tc={4F456E45-8FBA-4A10-B8C1-E10032BC36E2}</author>
    <author>tc={B5BEC97E-5873-43F5-A29C-A92BA90E6393}</author>
    <author>tc={4CB7B5D0-A0EE-4DF4-8C9F-9E8C0F758140}</author>
    <author>tc={5C9FCAC9-800D-4C6F-BA5C-A71A5A053511}</author>
  </authors>
  <commentList>
    <comment ref="A4" authorId="0" shapeId="0" xr:uid="{1EB4531B-E7EF-40D0-BC37-F3224E97F7A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los datos los copia de la pestaña "datos del estudio" </t>
      </text>
    </comment>
    <comment ref="A5" authorId="1" shapeId="0" xr:uid="{EA55B368-3503-4A84-95DE-8CBFCCF3308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los datos los copia de la pestaña "datos del estudio"
</t>
      </text>
    </comment>
    <comment ref="A6" authorId="2" shapeId="0" xr:uid="{A314E0BB-2C62-4935-B72D-8A49A5CED24A}">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los datos los copia de la pestaña "datos del estudio"</t>
      </text>
    </comment>
    <comment ref="A10" authorId="3" shapeId="0" xr:uid="{F134F2AC-62AD-4B1C-8B53-152A5209A9C0}">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1" authorId="4" shapeId="0" xr:uid="{2A53CDD2-1305-4BEC-85B4-349D751FB416}">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1" authorId="5" shapeId="0" xr:uid="{93473410-8FED-43C2-93A3-B82B6762134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4" authorId="6" shapeId="0" xr:uid="{4F456E45-8FBA-4A10-B8C1-E10032BC36E2}">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31" authorId="7" shapeId="0" xr:uid="{B5BEC97E-5873-43F5-A29C-A92BA90E6393}">
      <text>
        <t>[Comentari en fils]
La vostra versió de l'Excel us permet llegir aquest comentari en fils. No obstant això, les edicions que s'hi apliquin se suprimiran si el fitxer s'obre en una versió més recent de l'Excel. Més informació: https://go.microsoft.com/fwlink/?linkid=870924.
Comentari:
    Un mínimo del 30% en MFP y Diplomas y de un 20% en Cursos</t>
      </text>
    </comment>
    <comment ref="A33" authorId="8" shapeId="0" xr:uid="{4CB7B5D0-A0EE-4DF4-8C9F-9E8C0F758140}">
      <text>
        <t>[Comentari en fils]
La vostra versió de l'Excel us permet llegir aquest comentari en fils. No obstant això, les edicions que s'hi apliquin se suprimiran si el fitxer s'obre en una versió més recent de l'Excel. Més informació: https://go.microsoft.com/fwlink/?linkid=870924.
Comentari:
    Es estudios virtuales el % está entre el 90 y el 100%. En estudios híbridos entre el 60 y el 40%</t>
      </text>
    </comment>
    <comment ref="A34" authorId="9" shapeId="0" xr:uid="{5C9FCAC9-800D-4C6F-BA5C-A71A5A053511}">
      <text>
        <t>[Comentari en fils]
La vostra versió de l'Excel us permet llegir aquest comentari en fils. No obstant això, les edicions que s'hi apliquin se suprimiran si el fitxer s'obre en una versió més recent de l'Excel. Més informació: https://go.microsoft.com/fwlink/?linkid=870924.
Comentari:
    En estudios de MFP el % mínimo es del 50%</t>
      </text>
    </comment>
  </commentList>
</comments>
</file>

<file path=xl/sharedStrings.xml><?xml version="1.0" encoding="utf-8"?>
<sst xmlns="http://schemas.openxmlformats.org/spreadsheetml/2006/main" count="294" uniqueCount="143">
  <si>
    <t xml:space="preserve"> </t>
  </si>
  <si>
    <t>Hores prof. UAB/Esc. Ads.</t>
  </si>
  <si>
    <t>Hores prof. Doctor</t>
  </si>
  <si>
    <t>Hores docència pràctica</t>
  </si>
  <si>
    <t>Total roes teòrico-pàctiques</t>
  </si>
  <si>
    <t xml:space="preserve">Hores docència Teoria </t>
  </si>
  <si>
    <t>Reconeixment hores Virtuals</t>
  </si>
  <si>
    <t>Toal hores assignatura</t>
  </si>
  <si>
    <t>DM12:O13ADES A EMPLENADES DE FORMA AUTOMÀTICA (NO EMPLEU CAP DADA DE FORMA MANUAL EN AQUESTES COLUMNES)</t>
  </si>
  <si>
    <t>Català</t>
  </si>
  <si>
    <t>Castellà</t>
  </si>
  <si>
    <t>Català-Castellà</t>
  </si>
  <si>
    <t>Anglès</t>
  </si>
  <si>
    <t>Català-Anglès</t>
  </si>
  <si>
    <t>Castellà-Anglès</t>
  </si>
  <si>
    <t>Castellà-Català-Anglès</t>
  </si>
  <si>
    <t>Presencial</t>
  </si>
  <si>
    <t>Trieu una opció</t>
  </si>
  <si>
    <t>Doctor/a</t>
  </si>
  <si>
    <t>Titular Univ.</t>
  </si>
  <si>
    <t>Lector/a</t>
  </si>
  <si>
    <t>2023/2024</t>
  </si>
  <si>
    <t>2024/2025</t>
  </si>
  <si>
    <t>2025/2026</t>
  </si>
  <si>
    <t>2026/2027</t>
  </si>
  <si>
    <t>2027/2028</t>
  </si>
  <si>
    <t>2028/2029</t>
  </si>
  <si>
    <t>2029/2030</t>
  </si>
  <si>
    <t>PAS-F</t>
  </si>
  <si>
    <t>PAS-L</t>
  </si>
  <si>
    <t>Virtual</t>
  </si>
  <si>
    <t>DOCUMENTO DE RENOVACIÓN ABREVIADA DE ESTUDIOS PROPIOS DE LA UAB</t>
  </si>
  <si>
    <t>Datos del Estudio</t>
  </si>
  <si>
    <t>Nombre del Estudio</t>
  </si>
  <si>
    <t>Código TCS y Edición</t>
  </si>
  <si>
    <t>Curso académico de inicio del Estudio</t>
  </si>
  <si>
    <t>Modalidad</t>
  </si>
  <si>
    <t>Número de créditos</t>
  </si>
  <si>
    <t>Estructura responsable del Estudio</t>
  </si>
  <si>
    <t>Datos de la Dirección del Estudio</t>
  </si>
  <si>
    <t>Titulación</t>
  </si>
  <si>
    <t>Departamento /  Centro Adscrito</t>
  </si>
  <si>
    <t>Dirección electrónica</t>
  </si>
  <si>
    <t>Teléfono de contacto</t>
  </si>
  <si>
    <t>Persona de contacto con el alumnado</t>
  </si>
  <si>
    <t>Calendario del Estudio</t>
  </si>
  <si>
    <t>Fecha de inicio del Estudio</t>
  </si>
  <si>
    <t>Fecha de fin del Estudio</t>
  </si>
  <si>
    <t xml:space="preserve">Fecha de entrega del trabajo Final de Máster </t>
  </si>
  <si>
    <t>Centro donde se imparte la docencia (para estudios presenciales o híbridos)</t>
  </si>
  <si>
    <t>Precio total del estudio</t>
  </si>
  <si>
    <t>Precio por crédito del estudio</t>
  </si>
  <si>
    <t>Pago fraccionado</t>
  </si>
  <si>
    <t>Colectivo aplicable</t>
  </si>
  <si>
    <t>Publicación en el web de la UAB</t>
  </si>
  <si>
    <t xml:space="preserve">
Todos los estudios se publican en la web de la UAB. Si por alguna razón considera que no debe publicarse indíquelo a continuación</t>
  </si>
  <si>
    <t>Indique con qué Institución</t>
  </si>
  <si>
    <t>Observaciones</t>
  </si>
  <si>
    <t>Hoja de profesorado, horas de docencia por asignatura y firmas de la dirección del estudio y la dirección de la estructura responsable.</t>
  </si>
  <si>
    <t>Número de créditos del Estudio</t>
  </si>
  <si>
    <t>Idioma de impartición de la asignatura</t>
  </si>
  <si>
    <t>Fecha de inicio de la asignatura</t>
  </si>
  <si>
    <t>Fecha de fin de la asignatura</t>
  </si>
  <si>
    <t>Nombre de la persona responsable del acta</t>
  </si>
  <si>
    <t>Modalidad (presencial o virtual)</t>
  </si>
  <si>
    <r>
      <rPr>
        <b/>
        <sz val="8"/>
        <color theme="1"/>
        <rFont val="Calibri"/>
        <family val="2"/>
        <scheme val="minor"/>
      </rPr>
      <t xml:space="preserve">Prof UAB-Escuela Adscrita:
</t>
    </r>
    <r>
      <rPr>
        <sz val="8"/>
        <color theme="1"/>
        <rFont val="Calibri"/>
        <family val="2"/>
        <scheme val="minor"/>
      </rPr>
      <t xml:space="preserve">(indicar alguna de las opciones del despegable)          </t>
    </r>
  </si>
  <si>
    <t>Nombre del Departamento UAB o Centro Adscrito</t>
  </si>
  <si>
    <r>
      <t xml:space="preserve">Profesorado externo: </t>
    </r>
    <r>
      <rPr>
        <sz val="8"/>
        <color theme="1"/>
        <rFont val="Calibri"/>
        <family val="2"/>
        <scheme val="minor"/>
      </rPr>
      <t>indique Institución o Empresa</t>
    </r>
  </si>
  <si>
    <r>
      <t xml:space="preserve">Grado Académico: </t>
    </r>
    <r>
      <rPr>
        <sz val="8"/>
        <color theme="1"/>
        <rFont val="Calibri"/>
        <family val="2"/>
        <scheme val="minor"/>
      </rPr>
      <t>(indicar alguna de las opciones del despegable)</t>
    </r>
  </si>
  <si>
    <r>
      <t xml:space="preserve">DNI o pasaporte del/de la docente </t>
    </r>
    <r>
      <rPr>
        <sz val="8"/>
        <color theme="1"/>
        <rFont val="Calibri"/>
        <family val="2"/>
        <scheme val="minor"/>
      </rPr>
      <t>(si es nueva incorporación en el estudio).</t>
    </r>
  </si>
  <si>
    <t xml:space="preserve">
Sólo por Cursos de Especialización con una única asignatura se puede poner "híbrido" si el estudio lo es</t>
  </si>
  <si>
    <t>Total horas</t>
  </si>
  <si>
    <r>
      <rPr>
        <b/>
        <sz val="8"/>
        <color theme="1"/>
        <rFont val="Calibri"/>
        <family val="2"/>
        <scheme val="minor"/>
      </rPr>
      <t xml:space="preserve">Otras tareas docentes (no ponga horas, sólo el concepto):
</t>
    </r>
    <r>
      <rPr>
        <sz val="8"/>
        <color theme="1"/>
        <rFont val="Calibri"/>
        <family val="2"/>
        <scheme val="minor"/>
      </rPr>
      <t>-Tutor prácticas
-Tutor TFM 
-Tribunales TFM 
-Otros (especificar)</t>
    </r>
  </si>
  <si>
    <t>Horas de docencia teóricas</t>
  </si>
  <si>
    <t>Horas de docencia prácticas</t>
  </si>
  <si>
    <t>Reconocimiento docencia virtual</t>
  </si>
  <si>
    <t>Horas impartidas prof. UAB/Escuelas Adscritas</t>
  </si>
  <si>
    <t>% de docencia impartida por profesorado UAB-Escuelas Adscritas</t>
  </si>
  <si>
    <t>Horas impartidas por profesorado doctor</t>
  </si>
  <si>
    <t>% de docencia virtual (en estudios de MFP y Diplomas)</t>
  </si>
  <si>
    <t>% de docencia impartida por profesorado doctor</t>
  </si>
  <si>
    <t>Horas totales de docencia del estudio</t>
  </si>
  <si>
    <t>Firmas electrónicas que validan la presentación de esta propuesta de renovación de estudios propios de la UAB</t>
  </si>
  <si>
    <t>Firma de las personas que forman parte de la dirección del estudio</t>
  </si>
  <si>
    <t>Firma de la dirección de la estructura responsable del estudio</t>
  </si>
  <si>
    <t>Fecha de aprobación del estudio por parte del órgano colegiado</t>
  </si>
  <si>
    <t>de la estructura responsable el estudio</t>
  </si>
  <si>
    <t>Resumen docencia estudio</t>
  </si>
  <si>
    <t>Escoja una opción</t>
  </si>
  <si>
    <t>Catalán</t>
  </si>
  <si>
    <t>Castellano</t>
  </si>
  <si>
    <t>Catalán-Castellano</t>
  </si>
  <si>
    <t>Inglés</t>
  </si>
  <si>
    <t>Catalán-Inglés</t>
  </si>
  <si>
    <t>Castellano-Inglés</t>
  </si>
  <si>
    <t>Catalán-Castellano-Inglés</t>
  </si>
  <si>
    <t>Graduado/da - Llicenciado/da</t>
  </si>
  <si>
    <t>Sin titulación Univ.</t>
  </si>
  <si>
    <t>Máster de Formación Permanente</t>
  </si>
  <si>
    <t>Diploma de Especialización</t>
  </si>
  <si>
    <t>Diploma de Experto</t>
  </si>
  <si>
    <t>Curso de Especialitzación</t>
  </si>
  <si>
    <t>Residente Veterinario</t>
  </si>
  <si>
    <t>Certificado Veterinario</t>
  </si>
  <si>
    <t>Experto en Neuroreabilitación</t>
  </si>
  <si>
    <t>Híbrida</t>
  </si>
  <si>
    <t>Catedrático/a</t>
  </si>
  <si>
    <t>Agregado/da</t>
  </si>
  <si>
    <t>Otro profesorado permanente</t>
  </si>
  <si>
    <t>Associado/a</t>
  </si>
  <si>
    <t>Otro profesorado no permanente</t>
  </si>
  <si>
    <t>Docente Centro Adscrito</t>
  </si>
  <si>
    <t>No hay pago fraccionado</t>
  </si>
  <si>
    <t>50% primer plazo -50% segundo plazo</t>
  </si>
  <si>
    <t>60% primer plazo -40% segundo plazo</t>
  </si>
  <si>
    <t>Convenio (si lo hubiera)</t>
  </si>
  <si>
    <r>
      <t xml:space="preserve">
Reconocimiento de horas virtuales
</t>
    </r>
    <r>
      <rPr>
        <sz val="8"/>
        <color theme="1"/>
        <rFont val="Calibri"/>
        <family val="2"/>
        <scheme val="minor"/>
      </rPr>
      <t>(número de crèditos impartidos x 25 x 0,25)</t>
    </r>
  </si>
  <si>
    <t>Número mínimo de alumnado</t>
  </si>
  <si>
    <t>Número máximo de alumnado</t>
  </si>
  <si>
    <t>Curso de Especialización</t>
  </si>
  <si>
    <t>Tipología del Estudio</t>
  </si>
  <si>
    <t>Título del Estudio</t>
  </si>
  <si>
    <t>Código TCS y edición</t>
  </si>
  <si>
    <t>Nombre y apellidos</t>
  </si>
  <si>
    <t>Categoría académica</t>
  </si>
  <si>
    <t>Titular</t>
  </si>
  <si>
    <t>Agregado/a</t>
  </si>
  <si>
    <t>Asociado/a</t>
  </si>
  <si>
    <t>Externo UAB</t>
  </si>
  <si>
    <t>Inserte más líneas si necesita añadir más precios especiales por crédito</t>
  </si>
  <si>
    <t>(si al escribir en este apartado quiere insertar un punto y aparte pulse las teclas "alt" + enter en el teclado)</t>
  </si>
  <si>
    <t>Nombre y apellidos del profesorado</t>
  </si>
  <si>
    <t>Horas de docencia teórica (presencial)</t>
  </si>
  <si>
    <t>Horas de docencia práctica (presencial)</t>
  </si>
  <si>
    <t>Si necesita más líneas, seleccione esta fila y pulse el botón "Insertar" de la cinta de opciones</t>
  </si>
  <si>
    <t>Precio especial del estudio</t>
  </si>
  <si>
    <t>Precio especial por crédito</t>
  </si>
  <si>
    <t>Nombre de la asignatura:</t>
  </si>
  <si>
    <t>Microcredencial</t>
  </si>
  <si>
    <t>Persona de contacto con la Escuela de Formación Permanente</t>
  </si>
  <si>
    <t>Este documento nos lo debe enviar con las firmas electrónicas correspondientes, junto con el presupuesto, a la Escuela de Formación Permanente.</t>
  </si>
  <si>
    <t>No firme este documento hasta que no esté cerrado el trabajo técnico por parte de la Escuela de Formación Permanente. En ese momento habrá que pasar este documento a PDF (recuerde "imprimir todo el libro") y firmarlo electrónicamente.</t>
  </si>
  <si>
    <t>Unidad Técnica de Programación Académica, por correo electrónico a la dirección efp.programacio.academica@uab.cat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</si>
</sst>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31" x14ac:knownFonts="1">
    <font>
      <sz val="11"/>
      <color theme="1"/>
      <name val="Calibri"/>
      <family val="2"/>
      <scheme val="minor"/>
    </font>
    <font>
      <sz val="9"/>
      <color theme="1"/>
      <name val="Calibri"/>
      <family val="2"/>
      <scheme val="minor"/>
    </font>
    <font>
      <sz val="8"/>
      <color theme="1"/>
      <name val="Calibri"/>
      <family val="2"/>
      <scheme val="minor"/>
    </font>
    <font>
      <sz val="10"/>
      <color theme="1"/>
      <name val="Calibri"/>
      <family val="2"/>
      <scheme val="minor"/>
    </font>
    <font>
      <i/>
      <sz val="10"/>
      <color theme="1"/>
      <name val="Calibri"/>
      <family val="2"/>
      <scheme val="minor"/>
    </font>
    <font>
      <sz val="6"/>
      <color theme="1"/>
      <name val="Calibri"/>
      <family val="2"/>
      <scheme val="minor"/>
    </font>
    <font>
      <sz val="6"/>
      <name val="Calibri"/>
      <family val="2"/>
      <scheme val="minor"/>
    </font>
    <font>
      <b/>
      <sz val="6"/>
      <color theme="1"/>
      <name val="Calibri"/>
      <family val="2"/>
      <scheme val="minor"/>
    </font>
    <font>
      <sz val="10"/>
      <name val="Arial"/>
      <family val="2"/>
    </font>
    <font>
      <sz val="8"/>
      <color rgb="FF404040"/>
      <name val="Calibri"/>
      <family val="2"/>
      <scheme val="minor"/>
    </font>
    <font>
      <i/>
      <sz val="8"/>
      <name val="Calibri"/>
      <family val="2"/>
      <scheme val="minor"/>
    </font>
    <font>
      <i/>
      <sz val="8"/>
      <color theme="1"/>
      <name val="Calibri"/>
      <family val="2"/>
      <scheme val="minor"/>
    </font>
    <font>
      <i/>
      <sz val="9"/>
      <color theme="1"/>
      <name val="Calibri"/>
      <family val="2"/>
      <scheme val="minor"/>
    </font>
    <font>
      <b/>
      <sz val="8"/>
      <color theme="1"/>
      <name val="Calibri"/>
      <family val="2"/>
      <scheme val="minor"/>
    </font>
    <font>
      <b/>
      <sz val="10"/>
      <color theme="1"/>
      <name val="Calibri"/>
      <family val="2"/>
      <scheme val="minor"/>
    </font>
    <font>
      <sz val="10"/>
      <name val="Calibri"/>
      <family val="2"/>
      <scheme val="minor"/>
    </font>
    <font>
      <b/>
      <sz val="11"/>
      <color theme="1"/>
      <name val="Calibri"/>
      <family val="2"/>
      <scheme val="minor"/>
    </font>
    <font>
      <sz val="11"/>
      <color theme="1"/>
      <name val="Calibri"/>
      <family val="2"/>
      <scheme val="minor"/>
    </font>
    <font>
      <i/>
      <sz val="11"/>
      <color theme="1"/>
      <name val="Calibri"/>
      <family val="2"/>
      <scheme val="minor"/>
    </font>
    <font>
      <sz val="11"/>
      <name val="Calibri"/>
      <family val="2"/>
      <scheme val="minor"/>
    </font>
    <font>
      <sz val="10"/>
      <color rgb="FF0070C0"/>
      <name val="Calibri"/>
      <family val="2"/>
      <scheme val="minor"/>
    </font>
    <font>
      <sz val="11"/>
      <color rgb="FF0070C0"/>
      <name val="Calibri"/>
      <family val="2"/>
      <scheme val="minor"/>
    </font>
    <font>
      <sz val="9"/>
      <color rgb="FF0070C0"/>
      <name val="Calibri"/>
      <family val="2"/>
      <scheme val="minor"/>
    </font>
    <font>
      <sz val="8"/>
      <color rgb="FF0070C0"/>
      <name val="Calibri"/>
      <family val="2"/>
      <scheme val="minor"/>
    </font>
    <font>
      <i/>
      <sz val="9"/>
      <color rgb="FF0070C0"/>
      <name val="Calibri"/>
      <family val="2"/>
      <scheme val="minor"/>
    </font>
    <font>
      <sz val="9"/>
      <name val="Calibri"/>
      <family val="2"/>
      <scheme val="minor"/>
    </font>
    <font>
      <b/>
      <sz val="9"/>
      <name val="Calibri"/>
      <family val="2"/>
      <scheme val="minor"/>
    </font>
    <font>
      <sz val="9"/>
      <color theme="0" tint="-4.9989318521683403E-2"/>
      <name val="Calibri"/>
      <family val="2"/>
      <scheme val="minor"/>
    </font>
    <font>
      <sz val="11"/>
      <color theme="0"/>
      <name val="Calibri"/>
      <family val="2"/>
      <scheme val="minor"/>
    </font>
    <font>
      <sz val="9"/>
      <color theme="0"/>
      <name val="Calibri"/>
      <family val="2"/>
      <scheme val="minor"/>
    </font>
    <font>
      <i/>
      <sz val="8"/>
      <color rgb="FF0070C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s>
  <borders count="50">
    <border>
      <left/>
      <right/>
      <top/>
      <bottom/>
      <diagonal/>
    </border>
    <border>
      <left style="hair">
        <color auto="1"/>
      </left>
      <right style="hair">
        <color auto="1"/>
      </right>
      <top style="hair">
        <color auto="1"/>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hair">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diagonal/>
    </border>
    <border>
      <left style="hair">
        <color auto="1"/>
      </left>
      <right style="thin">
        <color auto="1"/>
      </right>
      <top/>
      <bottom style="hair">
        <color auto="1"/>
      </bottom>
      <diagonal/>
    </border>
    <border>
      <left style="hair">
        <color auto="1"/>
      </left>
      <right style="thin">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top style="hair">
        <color auto="1"/>
      </top>
      <bottom/>
      <diagonal/>
    </border>
    <border>
      <left/>
      <right style="thin">
        <color auto="1"/>
      </right>
      <top style="hair">
        <color auto="1"/>
      </top>
      <bottom/>
      <diagonal/>
    </border>
    <border>
      <left/>
      <right/>
      <top/>
      <bottom style="hair">
        <color auto="1"/>
      </bottom>
      <diagonal/>
    </border>
    <border>
      <left/>
      <right style="thin">
        <color auto="1"/>
      </right>
      <top/>
      <bottom style="hair">
        <color auto="1"/>
      </bottom>
      <diagonal/>
    </border>
    <border>
      <left style="thin">
        <color auto="1"/>
      </left>
      <right/>
      <top style="hair">
        <color auto="1"/>
      </top>
      <bottom/>
      <diagonal/>
    </border>
    <border>
      <left/>
      <right style="hair">
        <color auto="1"/>
      </right>
      <top style="hair">
        <color auto="1"/>
      </top>
      <bottom/>
      <diagonal/>
    </border>
    <border>
      <left style="thin">
        <color auto="1"/>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style="hair">
        <color auto="1"/>
      </left>
      <right style="thin">
        <color auto="1"/>
      </right>
      <top style="thin">
        <color auto="1"/>
      </top>
      <bottom style="hair">
        <color auto="1"/>
      </bottom>
      <diagonal/>
    </border>
    <border>
      <left/>
      <right style="hair">
        <color auto="1"/>
      </right>
      <top style="thin">
        <color auto="1"/>
      </top>
      <bottom style="thin">
        <color auto="1"/>
      </bottom>
      <diagonal/>
    </border>
    <border>
      <left/>
      <right style="hair">
        <color auto="1"/>
      </right>
      <top style="thin">
        <color auto="1"/>
      </top>
      <bottom style="hair">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top/>
      <bottom/>
      <diagonal/>
    </border>
  </borders>
  <cellStyleXfs count="4">
    <xf numFmtId="0" fontId="0" fillId="0" borderId="0"/>
    <xf numFmtId="0" fontId="8" fillId="0" borderId="0"/>
    <xf numFmtId="9" fontId="17" fillId="0" borderId="0" applyFont="0" applyFill="0" applyBorder="0" applyAlignment="0" applyProtection="0"/>
    <xf numFmtId="44" fontId="17" fillId="0" borderId="0" applyFont="0" applyFill="0" applyBorder="0" applyAlignment="0" applyProtection="0"/>
  </cellStyleXfs>
  <cellXfs count="219">
    <xf numFmtId="0" fontId="0" fillId="0" borderId="0" xfId="0"/>
    <xf numFmtId="0" fontId="0" fillId="0" borderId="0" xfId="0" applyAlignment="1">
      <alignment vertical="top"/>
    </xf>
    <xf numFmtId="0" fontId="3" fillId="0" borderId="0" xfId="0" applyFont="1"/>
    <xf numFmtId="0" fontId="3" fillId="0" borderId="6" xfId="0" applyFont="1" applyBorder="1"/>
    <xf numFmtId="0" fontId="0" fillId="3" borderId="0" xfId="0" applyFill="1" applyAlignment="1">
      <alignment horizontal="left" vertical="center"/>
    </xf>
    <xf numFmtId="0" fontId="5" fillId="3" borderId="28"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1" fillId="3" borderId="0" xfId="0" applyFont="1" applyFill="1"/>
    <xf numFmtId="0" fontId="0" fillId="3" borderId="0" xfId="0" applyFill="1"/>
    <xf numFmtId="0" fontId="1" fillId="4" borderId="0" xfId="0" applyFont="1" applyFill="1"/>
    <xf numFmtId="0" fontId="0" fillId="4" borderId="0" xfId="0" applyFill="1"/>
    <xf numFmtId="0" fontId="0" fillId="5" borderId="0" xfId="0" applyFill="1"/>
    <xf numFmtId="0" fontId="0" fillId="5" borderId="29" xfId="0" applyFill="1" applyBorder="1"/>
    <xf numFmtId="0" fontId="6" fillId="4" borderId="29"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0" fillId="0" borderId="0" xfId="0" applyAlignment="1">
      <alignment horizontal="center"/>
    </xf>
    <xf numFmtId="0" fontId="0" fillId="0" borderId="0" xfId="0" applyAlignment="1">
      <alignment vertical="center"/>
    </xf>
    <xf numFmtId="0" fontId="9" fillId="0" borderId="0" xfId="0" applyFont="1" applyAlignment="1">
      <alignment horizontal="center" vertical="center"/>
    </xf>
    <xf numFmtId="0" fontId="11" fillId="0" borderId="0" xfId="0" applyFont="1"/>
    <xf numFmtId="0" fontId="3" fillId="0" borderId="37" xfId="0" applyFont="1" applyBorder="1"/>
    <xf numFmtId="0" fontId="3" fillId="0" borderId="38" xfId="0" applyFont="1" applyBorder="1"/>
    <xf numFmtId="0" fontId="3" fillId="0" borderId="35" xfId="0" applyFont="1" applyBorder="1"/>
    <xf numFmtId="0" fontId="3" fillId="0" borderId="36" xfId="0" applyFont="1" applyBorder="1"/>
    <xf numFmtId="0" fontId="3" fillId="0" borderId="0" xfId="0" applyFont="1" applyProtection="1">
      <protection locked="0"/>
    </xf>
    <xf numFmtId="0" fontId="0" fillId="0" borderId="2" xfId="0" applyBorder="1" applyProtection="1">
      <protection locked="0"/>
    </xf>
    <xf numFmtId="0" fontId="0" fillId="0" borderId="3" xfId="0" applyBorder="1" applyProtection="1">
      <protection locked="0"/>
    </xf>
    <xf numFmtId="0" fontId="0" fillId="0" borderId="4" xfId="0" applyBorder="1" applyProtection="1">
      <protection locked="0"/>
    </xf>
    <xf numFmtId="0" fontId="0" fillId="0" borderId="5" xfId="0" applyBorder="1" applyProtection="1">
      <protection locked="0"/>
    </xf>
    <xf numFmtId="0" fontId="0" fillId="0" borderId="0" xfId="0" applyProtection="1">
      <protection locked="0"/>
    </xf>
    <xf numFmtId="0" fontId="0" fillId="0" borderId="6"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30" xfId="0" applyBorder="1" applyProtection="1">
      <protection locked="0"/>
    </xf>
    <xf numFmtId="0" fontId="3" fillId="3" borderId="18" xfId="0" applyFont="1" applyFill="1" applyBorder="1"/>
    <xf numFmtId="0" fontId="3" fillId="3" borderId="2" xfId="0" applyFont="1" applyFill="1" applyBorder="1"/>
    <xf numFmtId="0" fontId="3" fillId="3" borderId="7" xfId="0" applyFont="1" applyFill="1" applyBorder="1" applyAlignment="1">
      <alignment vertical="center" wrapText="1"/>
    </xf>
    <xf numFmtId="0" fontId="3" fillId="3" borderId="23" xfId="0" applyFont="1" applyFill="1" applyBorder="1"/>
    <xf numFmtId="0" fontId="3" fillId="3" borderId="25" xfId="0" applyFont="1" applyFill="1" applyBorder="1"/>
    <xf numFmtId="0" fontId="3" fillId="0" borderId="19" xfId="0" applyFont="1" applyBorder="1" applyProtection="1">
      <protection locked="0"/>
    </xf>
    <xf numFmtId="0" fontId="3" fillId="0" borderId="19" xfId="0" applyFont="1" applyBorder="1"/>
    <xf numFmtId="0" fontId="0" fillId="3" borderId="1" xfId="0" applyFill="1" applyBorder="1" applyAlignment="1">
      <alignment vertical="center" wrapText="1"/>
    </xf>
    <xf numFmtId="0" fontId="0" fillId="3" borderId="14" xfId="0" applyFill="1" applyBorder="1" applyAlignment="1">
      <alignment vertical="center" wrapText="1"/>
    </xf>
    <xf numFmtId="0" fontId="3" fillId="3" borderId="39" xfId="0" applyFont="1" applyFill="1" applyBorder="1"/>
    <xf numFmtId="0" fontId="3" fillId="3" borderId="35" xfId="0" applyFont="1" applyFill="1" applyBorder="1"/>
    <xf numFmtId="0" fontId="3" fillId="3" borderId="41" xfId="0" applyFont="1" applyFill="1" applyBorder="1"/>
    <xf numFmtId="0" fontId="2" fillId="3" borderId="1"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1" fillId="4" borderId="18" xfId="0" applyFont="1" applyFill="1" applyBorder="1"/>
    <xf numFmtId="0" fontId="1" fillId="4" borderId="45" xfId="0" applyFont="1" applyFill="1" applyBorder="1"/>
    <xf numFmtId="0" fontId="1" fillId="4" borderId="29" xfId="0" applyFont="1" applyFill="1" applyBorder="1"/>
    <xf numFmtId="0" fontId="3" fillId="4" borderId="18" xfId="0" applyFont="1" applyFill="1" applyBorder="1"/>
    <xf numFmtId="0" fontId="3" fillId="4" borderId="19" xfId="0" applyFont="1" applyFill="1" applyBorder="1"/>
    <xf numFmtId="0" fontId="3" fillId="4" borderId="10" xfId="0" applyFont="1" applyFill="1" applyBorder="1"/>
    <xf numFmtId="0" fontId="3" fillId="4" borderId="0" xfId="0" applyFont="1" applyFill="1"/>
    <xf numFmtId="0" fontId="0" fillId="3" borderId="2" xfId="0" applyFill="1" applyBorder="1"/>
    <xf numFmtId="0" fontId="0" fillId="3" borderId="3" xfId="0" applyFill="1" applyBorder="1"/>
    <xf numFmtId="0" fontId="0" fillId="3" borderId="4" xfId="0" applyFill="1" applyBorder="1"/>
    <xf numFmtId="0" fontId="0" fillId="3" borderId="8" xfId="0" applyFill="1" applyBorder="1"/>
    <xf numFmtId="0" fontId="0" fillId="3" borderId="9" xfId="0" applyFill="1" applyBorder="1"/>
    <xf numFmtId="0" fontId="3" fillId="3" borderId="7" xfId="0" applyFont="1" applyFill="1" applyBorder="1" applyAlignment="1">
      <alignment horizontal="left" vertical="center" wrapText="1"/>
    </xf>
    <xf numFmtId="0" fontId="3" fillId="2" borderId="10" xfId="0" applyFont="1" applyFill="1" applyBorder="1" applyProtection="1">
      <protection locked="0"/>
    </xf>
    <xf numFmtId="0" fontId="3" fillId="3" borderId="47" xfId="0" applyFont="1" applyFill="1" applyBorder="1"/>
    <xf numFmtId="0" fontId="1" fillId="3" borderId="46" xfId="0" applyFont="1" applyFill="1" applyBorder="1"/>
    <xf numFmtId="0" fontId="1" fillId="3" borderId="23" xfId="0" applyFont="1" applyFill="1" applyBorder="1"/>
    <xf numFmtId="0" fontId="1" fillId="3" borderId="13" xfId="0" applyFont="1" applyFill="1" applyBorder="1"/>
    <xf numFmtId="0" fontId="0" fillId="3" borderId="13" xfId="0" applyFill="1" applyBorder="1"/>
    <xf numFmtId="0" fontId="1" fillId="3" borderId="25" xfId="0" applyFont="1" applyFill="1" applyBorder="1"/>
    <xf numFmtId="0" fontId="0" fillId="3" borderId="34" xfId="0" applyFill="1" applyBorder="1"/>
    <xf numFmtId="0" fontId="1" fillId="3" borderId="44" xfId="0" applyFont="1" applyFill="1" applyBorder="1"/>
    <xf numFmtId="0" fontId="1" fillId="3" borderId="14" xfId="0" applyFont="1" applyFill="1" applyBorder="1"/>
    <xf numFmtId="0" fontId="14" fillId="3" borderId="11" xfId="0" applyFont="1" applyFill="1" applyBorder="1"/>
    <xf numFmtId="0" fontId="14" fillId="3" borderId="20" xfId="0" applyFont="1" applyFill="1" applyBorder="1"/>
    <xf numFmtId="0" fontId="16" fillId="4" borderId="0" xfId="0" applyFont="1" applyFill="1" applyAlignment="1">
      <alignment horizontal="center" vertical="center"/>
    </xf>
    <xf numFmtId="0" fontId="16" fillId="3" borderId="0" xfId="0" applyFont="1" applyFill="1" applyAlignment="1">
      <alignment horizontal="center" vertical="center"/>
    </xf>
    <xf numFmtId="0" fontId="16" fillId="4" borderId="0" xfId="0" applyFont="1" applyFill="1" applyAlignment="1">
      <alignment horizontal="left" vertical="center"/>
    </xf>
    <xf numFmtId="0" fontId="0" fillId="0" borderId="0" xfId="0" applyAlignment="1">
      <alignment horizontal="left"/>
    </xf>
    <xf numFmtId="9" fontId="1" fillId="3" borderId="14" xfId="2" applyFont="1" applyFill="1" applyBorder="1"/>
    <xf numFmtId="9" fontId="1" fillId="3" borderId="17" xfId="2" applyFont="1" applyFill="1" applyBorder="1"/>
    <xf numFmtId="0" fontId="18" fillId="0" borderId="0" xfId="0" applyFont="1"/>
    <xf numFmtId="0" fontId="3" fillId="2" borderId="30" xfId="0" applyFont="1" applyFill="1" applyBorder="1" applyAlignment="1" applyProtection="1">
      <alignment wrapText="1"/>
      <protection locked="0"/>
    </xf>
    <xf numFmtId="0" fontId="3" fillId="2" borderId="4" xfId="0" applyFont="1" applyFill="1" applyBorder="1" applyAlignment="1" applyProtection="1">
      <alignment horizontal="center" vertical="center" wrapText="1"/>
      <protection locked="0"/>
    </xf>
    <xf numFmtId="0" fontId="3" fillId="3" borderId="0" xfId="0" applyFont="1" applyFill="1"/>
    <xf numFmtId="0" fontId="19" fillId="0" borderId="0" xfId="0" applyFont="1"/>
    <xf numFmtId="9" fontId="1" fillId="3" borderId="15" xfId="2" applyFont="1" applyFill="1" applyBorder="1"/>
    <xf numFmtId="0" fontId="3" fillId="3" borderId="11" xfId="0" applyFont="1" applyFill="1" applyBorder="1" applyAlignment="1">
      <alignment wrapText="1"/>
    </xf>
    <xf numFmtId="0" fontId="13" fillId="3" borderId="7" xfId="0" applyFont="1" applyFill="1" applyBorder="1" applyAlignment="1">
      <alignment horizontal="left" vertical="center" wrapText="1"/>
    </xf>
    <xf numFmtId="0" fontId="13" fillId="3" borderId="16" xfId="0" applyFont="1" applyFill="1" applyBorder="1" applyAlignment="1">
      <alignment horizontal="left" vertical="center" wrapText="1"/>
    </xf>
    <xf numFmtId="0" fontId="1" fillId="3" borderId="20" xfId="0" applyFont="1" applyFill="1" applyBorder="1" applyAlignment="1">
      <alignment wrapText="1"/>
    </xf>
    <xf numFmtId="0" fontId="3" fillId="3" borderId="3" xfId="0" applyFont="1" applyFill="1" applyBorder="1"/>
    <xf numFmtId="0" fontId="3" fillId="3" borderId="4" xfId="0" applyFont="1" applyFill="1" applyBorder="1"/>
    <xf numFmtId="0" fontId="15" fillId="2" borderId="10" xfId="0" applyFont="1" applyFill="1" applyBorder="1" applyProtection="1">
      <protection locked="0"/>
    </xf>
    <xf numFmtId="0" fontId="20" fillId="2" borderId="7" xfId="0" applyFont="1" applyFill="1" applyBorder="1" applyAlignment="1" applyProtection="1">
      <alignment horizontal="left" wrapText="1"/>
      <protection locked="0"/>
    </xf>
    <xf numFmtId="0" fontId="20" fillId="2" borderId="1" xfId="0" applyFont="1" applyFill="1" applyBorder="1" applyAlignment="1" applyProtection="1">
      <alignment horizontal="left" vertical="center" wrapText="1"/>
      <protection locked="0"/>
    </xf>
    <xf numFmtId="0" fontId="20" fillId="2" borderId="14" xfId="0" applyFont="1" applyFill="1" applyBorder="1" applyAlignment="1" applyProtection="1">
      <alignment horizontal="left" vertical="center" wrapText="1"/>
      <protection locked="0"/>
    </xf>
    <xf numFmtId="0" fontId="20" fillId="2" borderId="31" xfId="0" applyFont="1" applyFill="1" applyBorder="1" applyAlignment="1" applyProtection="1">
      <alignment horizontal="left" wrapText="1"/>
      <protection locked="0"/>
    </xf>
    <xf numFmtId="0" fontId="20" fillId="2" borderId="32" xfId="0" applyFont="1" applyFill="1" applyBorder="1" applyAlignment="1" applyProtection="1">
      <alignment horizontal="left" vertical="center" wrapText="1"/>
      <protection locked="0"/>
    </xf>
    <xf numFmtId="0" fontId="20" fillId="2" borderId="17" xfId="0" applyFont="1" applyFill="1" applyBorder="1" applyAlignment="1" applyProtection="1">
      <alignment horizontal="left" wrapText="1"/>
      <protection locked="0"/>
    </xf>
    <xf numFmtId="0" fontId="20" fillId="2" borderId="47" xfId="0" applyFont="1" applyFill="1" applyBorder="1" applyProtection="1">
      <protection locked="0"/>
    </xf>
    <xf numFmtId="0" fontId="20" fillId="2" borderId="29" xfId="0" applyFont="1" applyFill="1" applyBorder="1" applyProtection="1">
      <protection locked="0"/>
    </xf>
    <xf numFmtId="0" fontId="20" fillId="2" borderId="10" xfId="0" applyFont="1" applyFill="1" applyBorder="1" applyProtection="1">
      <protection locked="0"/>
    </xf>
    <xf numFmtId="0" fontId="20" fillId="2" borderId="19" xfId="0" applyFont="1" applyFill="1" applyBorder="1" applyProtection="1">
      <protection locked="0"/>
    </xf>
    <xf numFmtId="0" fontId="20" fillId="3" borderId="10" xfId="0" applyFont="1" applyFill="1" applyBorder="1"/>
    <xf numFmtId="0" fontId="3" fillId="3" borderId="28" xfId="0" applyFont="1" applyFill="1" applyBorder="1" applyAlignment="1" applyProtection="1">
      <alignment vertical="center"/>
      <protection locked="0"/>
    </xf>
    <xf numFmtId="0" fontId="3" fillId="3" borderId="47" xfId="0" applyFont="1" applyFill="1" applyBorder="1" applyAlignment="1" applyProtection="1">
      <alignment horizontal="left" vertical="center"/>
      <protection locked="0"/>
    </xf>
    <xf numFmtId="44" fontId="20" fillId="2" borderId="28" xfId="3" applyFont="1" applyFill="1" applyBorder="1" applyAlignment="1" applyProtection="1">
      <alignment horizontal="center" vertical="center"/>
      <protection locked="0"/>
    </xf>
    <xf numFmtId="0" fontId="11" fillId="0" borderId="0" xfId="0" applyFont="1" applyAlignment="1">
      <alignment vertical="center"/>
    </xf>
    <xf numFmtId="0" fontId="3" fillId="0" borderId="0" xfId="0" applyFont="1" applyAlignment="1">
      <alignment vertical="center"/>
    </xf>
    <xf numFmtId="0" fontId="20" fillId="2" borderId="13" xfId="0" applyFont="1" applyFill="1" applyBorder="1" applyProtection="1">
      <protection locked="0"/>
    </xf>
    <xf numFmtId="0" fontId="20" fillId="2" borderId="13" xfId="0" applyFont="1" applyFill="1" applyBorder="1" applyAlignment="1" applyProtection="1">
      <alignment horizontal="center"/>
      <protection locked="0"/>
    </xf>
    <xf numFmtId="0" fontId="20" fillId="3" borderId="13" xfId="0" applyFont="1" applyFill="1" applyBorder="1" applyAlignment="1">
      <alignment horizontal="left"/>
    </xf>
    <xf numFmtId="0" fontId="20" fillId="2" borderId="40" xfId="0" applyFont="1" applyFill="1" applyBorder="1" applyAlignment="1" applyProtection="1">
      <alignment horizontal="center"/>
      <protection locked="0"/>
    </xf>
    <xf numFmtId="0" fontId="20" fillId="2" borderId="42" xfId="0" applyFont="1" applyFill="1" applyBorder="1" applyProtection="1">
      <protection locked="0"/>
    </xf>
    <xf numFmtId="0" fontId="22" fillId="2" borderId="7" xfId="0" applyFont="1" applyFill="1" applyBorder="1" applyAlignment="1" applyProtection="1">
      <alignment horizontal="left" wrapText="1"/>
      <protection locked="0"/>
    </xf>
    <xf numFmtId="0" fontId="22" fillId="2" borderId="1" xfId="0" applyFont="1" applyFill="1" applyBorder="1" applyAlignment="1" applyProtection="1">
      <alignment horizontal="left" wrapText="1"/>
      <protection locked="0"/>
    </xf>
    <xf numFmtId="0" fontId="22" fillId="2" borderId="1" xfId="0" applyFont="1" applyFill="1" applyBorder="1" applyAlignment="1" applyProtection="1">
      <alignment horizontal="center" wrapText="1"/>
      <protection locked="0"/>
    </xf>
    <xf numFmtId="0" fontId="22" fillId="2" borderId="11" xfId="0" applyFont="1" applyFill="1" applyBorder="1" applyAlignment="1" applyProtection="1">
      <alignment horizontal="left" wrapText="1"/>
      <protection locked="0"/>
    </xf>
    <xf numFmtId="0" fontId="22" fillId="2" borderId="14" xfId="0" applyFont="1" applyFill="1" applyBorder="1" applyAlignment="1" applyProtection="1">
      <alignment horizontal="left"/>
      <protection locked="0"/>
    </xf>
    <xf numFmtId="0" fontId="24" fillId="2" borderId="7" xfId="0" applyFont="1" applyFill="1" applyBorder="1" applyAlignment="1" applyProtection="1">
      <alignment horizontal="left"/>
      <protection locked="0"/>
    </xf>
    <xf numFmtId="0" fontId="22" fillId="2" borderId="15" xfId="0" applyFont="1" applyFill="1" applyBorder="1" applyAlignment="1" applyProtection="1">
      <alignment horizontal="left"/>
      <protection locked="0"/>
    </xf>
    <xf numFmtId="0" fontId="25" fillId="3" borderId="8" xfId="0" applyFont="1" applyFill="1" applyBorder="1"/>
    <xf numFmtId="0" fontId="25" fillId="3" borderId="9" xfId="0" applyFont="1" applyFill="1" applyBorder="1" applyAlignment="1" applyProtection="1">
      <alignment horizontal="center"/>
      <protection hidden="1"/>
    </xf>
    <xf numFmtId="0" fontId="25" fillId="3" borderId="9" xfId="0" applyFont="1" applyFill="1" applyBorder="1"/>
    <xf numFmtId="0" fontId="26" fillId="3" borderId="17" xfId="0" applyFont="1" applyFill="1" applyBorder="1"/>
    <xf numFmtId="0" fontId="27" fillId="3" borderId="9" xfId="0" applyFont="1" applyFill="1" applyBorder="1" applyAlignment="1" applyProtection="1">
      <alignment horizontal="center"/>
      <protection hidden="1"/>
    </xf>
    <xf numFmtId="0" fontId="3" fillId="0" borderId="49" xfId="0" applyFont="1" applyBorder="1"/>
    <xf numFmtId="0" fontId="28" fillId="0" borderId="0" xfId="0" applyFont="1"/>
    <xf numFmtId="0" fontId="28" fillId="0" borderId="0" xfId="0" applyFont="1" applyProtection="1">
      <protection hidden="1"/>
    </xf>
    <xf numFmtId="0" fontId="29" fillId="0" borderId="0" xfId="0" applyFont="1" applyProtection="1">
      <protection hidden="1"/>
    </xf>
    <xf numFmtId="44" fontId="20" fillId="2" borderId="47" xfId="3" applyFont="1" applyFill="1" applyBorder="1" applyAlignment="1" applyProtection="1">
      <alignment horizontal="left" vertical="center" wrapText="1"/>
      <protection locked="0"/>
    </xf>
    <xf numFmtId="44" fontId="20" fillId="2" borderId="29" xfId="3" applyFont="1" applyFill="1" applyBorder="1" applyAlignment="1" applyProtection="1">
      <alignment horizontal="left" vertical="center" wrapText="1"/>
      <protection locked="0"/>
    </xf>
    <xf numFmtId="0" fontId="23" fillId="3" borderId="47" xfId="0" applyFont="1" applyFill="1" applyBorder="1" applyAlignment="1" applyProtection="1">
      <alignment horizontal="left" vertical="center"/>
      <protection locked="0"/>
    </xf>
    <xf numFmtId="0" fontId="23" fillId="3" borderId="29" xfId="0" applyFont="1" applyFill="1" applyBorder="1" applyAlignment="1" applyProtection="1">
      <alignment horizontal="left" vertical="center"/>
      <protection locked="0"/>
    </xf>
    <xf numFmtId="44" fontId="20" fillId="3" borderId="47" xfId="3" applyFont="1" applyFill="1" applyBorder="1" applyAlignment="1" applyProtection="1">
      <alignment horizontal="center" vertical="center" wrapText="1"/>
      <protection locked="0"/>
    </xf>
    <xf numFmtId="0" fontId="3" fillId="3" borderId="7" xfId="0" applyFont="1" applyFill="1" applyBorder="1" applyAlignment="1">
      <alignment horizontal="left" vertical="center" wrapText="1"/>
    </xf>
    <xf numFmtId="0" fontId="3" fillId="3" borderId="1" xfId="0" applyFont="1" applyFill="1" applyBorder="1" applyAlignment="1">
      <alignment horizontal="left" vertical="center" wrapText="1"/>
    </xf>
    <xf numFmtId="0" fontId="20" fillId="2" borderId="31" xfId="0" applyFont="1" applyFill="1" applyBorder="1" applyAlignment="1" applyProtection="1">
      <alignment horizontal="left" wrapText="1"/>
      <protection locked="0"/>
    </xf>
    <xf numFmtId="0" fontId="20" fillId="2" borderId="32" xfId="0" applyFont="1" applyFill="1" applyBorder="1" applyAlignment="1" applyProtection="1">
      <alignment horizontal="left" wrapText="1"/>
      <protection locked="0"/>
    </xf>
    <xf numFmtId="0" fontId="20" fillId="2" borderId="17" xfId="0" applyFont="1" applyFill="1" applyBorder="1" applyAlignment="1" applyProtection="1">
      <alignment horizontal="left" wrapText="1"/>
      <protection locked="0"/>
    </xf>
    <xf numFmtId="0" fontId="3" fillId="3" borderId="11" xfId="0" applyFont="1" applyFill="1" applyBorder="1" applyAlignment="1">
      <alignment vertical="center" wrapText="1"/>
    </xf>
    <xf numFmtId="0" fontId="3" fillId="3" borderId="13" xfId="0" applyFont="1" applyFill="1" applyBorder="1" applyAlignment="1">
      <alignment vertical="center" wrapText="1"/>
    </xf>
    <xf numFmtId="0" fontId="20" fillId="2" borderId="33" xfId="0" applyFont="1" applyFill="1" applyBorder="1" applyAlignment="1" applyProtection="1">
      <alignment horizontal="left" wrapText="1"/>
      <protection locked="0"/>
    </xf>
    <xf numFmtId="0" fontId="20" fillId="2" borderId="34" xfId="0" applyFont="1" applyFill="1" applyBorder="1" applyAlignment="1" applyProtection="1">
      <alignment horizontal="left" wrapText="1"/>
      <protection locked="0"/>
    </xf>
    <xf numFmtId="0" fontId="3" fillId="3" borderId="48" xfId="0" applyFont="1" applyFill="1" applyBorder="1" applyAlignment="1">
      <alignment horizontal="left"/>
    </xf>
    <xf numFmtId="0" fontId="3" fillId="3" borderId="19" xfId="0" applyFont="1" applyFill="1" applyBorder="1" applyAlignment="1">
      <alignment horizontal="left"/>
    </xf>
    <xf numFmtId="0" fontId="3" fillId="3" borderId="45" xfId="0" applyFont="1" applyFill="1" applyBorder="1" applyAlignment="1">
      <alignment horizontal="left"/>
    </xf>
    <xf numFmtId="0" fontId="22" fillId="0" borderId="2" xfId="0" applyFont="1" applyBorder="1" applyAlignment="1" applyProtection="1">
      <alignment horizontal="left" vertical="top"/>
      <protection locked="0"/>
    </xf>
    <xf numFmtId="0" fontId="22" fillId="0" borderId="3" xfId="0" applyFont="1" applyBorder="1" applyAlignment="1" applyProtection="1">
      <alignment horizontal="left" vertical="top"/>
      <protection locked="0"/>
    </xf>
    <xf numFmtId="0" fontId="22" fillId="0" borderId="4" xfId="0" applyFont="1" applyBorder="1" applyAlignment="1" applyProtection="1">
      <alignment horizontal="left" vertical="top"/>
      <protection locked="0"/>
    </xf>
    <xf numFmtId="0" fontId="22" fillId="0" borderId="5" xfId="0" applyFont="1" applyBorder="1" applyAlignment="1" applyProtection="1">
      <alignment horizontal="left" vertical="top"/>
      <protection locked="0"/>
    </xf>
    <xf numFmtId="0" fontId="22" fillId="0" borderId="0" xfId="0" applyFont="1" applyAlignment="1" applyProtection="1">
      <alignment horizontal="left" vertical="top"/>
      <protection locked="0"/>
    </xf>
    <xf numFmtId="0" fontId="22" fillId="0" borderId="6" xfId="0" applyFont="1" applyBorder="1" applyAlignment="1" applyProtection="1">
      <alignment horizontal="left" vertical="top"/>
      <protection locked="0"/>
    </xf>
    <xf numFmtId="0" fontId="22" fillId="0" borderId="8" xfId="0" applyFont="1" applyBorder="1" applyAlignment="1" applyProtection="1">
      <alignment horizontal="left" vertical="top"/>
      <protection locked="0"/>
    </xf>
    <xf numFmtId="0" fontId="22" fillId="0" borderId="9" xfId="0" applyFont="1" applyBorder="1" applyAlignment="1" applyProtection="1">
      <alignment horizontal="left" vertical="top"/>
      <protection locked="0"/>
    </xf>
    <xf numFmtId="0" fontId="22" fillId="0" borderId="30" xfId="0" applyFont="1" applyBorder="1" applyAlignment="1" applyProtection="1">
      <alignment horizontal="left" vertical="top"/>
      <protection locked="0"/>
    </xf>
    <xf numFmtId="0" fontId="4" fillId="3" borderId="23" xfId="0" applyFont="1" applyFill="1" applyBorder="1" applyAlignment="1">
      <alignment horizontal="left" wrapText="1"/>
    </xf>
    <xf numFmtId="0" fontId="4" fillId="3" borderId="12" xfId="0" applyFont="1" applyFill="1" applyBorder="1" applyAlignment="1">
      <alignment horizontal="left"/>
    </xf>
    <xf numFmtId="0" fontId="4" fillId="3" borderId="24" xfId="0" applyFont="1" applyFill="1" applyBorder="1" applyAlignment="1">
      <alignment horizontal="left"/>
    </xf>
    <xf numFmtId="0" fontId="3" fillId="3" borderId="11"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3" fillId="3" borderId="47" xfId="0" applyFont="1" applyFill="1" applyBorder="1" applyAlignment="1" applyProtection="1">
      <alignment horizontal="left" vertical="center"/>
      <protection locked="0"/>
    </xf>
    <xf numFmtId="0" fontId="20" fillId="2" borderId="27" xfId="0" applyFont="1" applyFill="1" applyBorder="1" applyAlignment="1" applyProtection="1">
      <alignment horizontal="left" wrapText="1"/>
      <protection locked="0"/>
    </xf>
    <xf numFmtId="0" fontId="20" fillId="2" borderId="25" xfId="0" applyFont="1" applyFill="1" applyBorder="1" applyAlignment="1" applyProtection="1">
      <alignment horizontal="left" wrapText="1"/>
      <protection locked="0"/>
    </xf>
    <xf numFmtId="0" fontId="20" fillId="2" borderId="26" xfId="0" applyFont="1" applyFill="1" applyBorder="1" applyAlignment="1" applyProtection="1">
      <alignment horizontal="left" wrapText="1"/>
      <protection locked="0"/>
    </xf>
    <xf numFmtId="0" fontId="3" fillId="3" borderId="18" xfId="0" applyFont="1" applyFill="1" applyBorder="1" applyAlignment="1">
      <alignment horizontal="left" wrapText="1"/>
    </xf>
    <xf numFmtId="0" fontId="20" fillId="2" borderId="19" xfId="0" applyFont="1" applyFill="1" applyBorder="1" applyAlignment="1" applyProtection="1">
      <alignment wrapText="1"/>
      <protection locked="0"/>
    </xf>
    <xf numFmtId="0" fontId="21" fillId="0" borderId="19" xfId="0" applyFont="1" applyBorder="1" applyAlignment="1" applyProtection="1">
      <alignment wrapText="1"/>
      <protection locked="0"/>
    </xf>
    <xf numFmtId="0" fontId="21" fillId="0" borderId="10" xfId="0" applyFont="1" applyBorder="1" applyAlignment="1" applyProtection="1">
      <alignment wrapText="1"/>
      <protection locked="0"/>
    </xf>
    <xf numFmtId="0" fontId="20" fillId="2" borderId="19" xfId="0" applyFont="1" applyFill="1" applyBorder="1" applyAlignment="1" applyProtection="1">
      <alignment horizontal="center" vertical="center"/>
      <protection locked="0"/>
    </xf>
    <xf numFmtId="0" fontId="20" fillId="2" borderId="10" xfId="0" applyFont="1" applyFill="1" applyBorder="1" applyAlignment="1" applyProtection="1">
      <alignment horizontal="center" vertical="center"/>
      <protection locked="0"/>
    </xf>
    <xf numFmtId="0" fontId="14" fillId="3" borderId="28" xfId="0" applyFont="1" applyFill="1" applyBorder="1" applyAlignment="1">
      <alignment horizontal="left"/>
    </xf>
    <xf numFmtId="0" fontId="14" fillId="3" borderId="47" xfId="0" applyFont="1" applyFill="1" applyBorder="1" applyAlignment="1">
      <alignment horizontal="left"/>
    </xf>
    <xf numFmtId="0" fontId="3" fillId="3" borderId="14" xfId="0" applyFont="1" applyFill="1" applyBorder="1" applyAlignment="1">
      <alignment horizontal="left" vertical="center" wrapText="1"/>
    </xf>
    <xf numFmtId="0" fontId="16" fillId="3" borderId="0" xfId="0" applyFont="1" applyFill="1" applyAlignment="1">
      <alignment horizontal="center" vertical="center"/>
    </xf>
    <xf numFmtId="0" fontId="3" fillId="2" borderId="19" xfId="0" applyFont="1" applyFill="1" applyBorder="1" applyAlignment="1" applyProtection="1">
      <alignment horizontal="left" wrapText="1"/>
      <protection locked="0"/>
    </xf>
    <xf numFmtId="0" fontId="3" fillId="2" borderId="10" xfId="0" applyFont="1" applyFill="1" applyBorder="1" applyAlignment="1" applyProtection="1">
      <alignment horizontal="left" wrapText="1"/>
      <protection locked="0"/>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0" xfId="0" applyFont="1" applyFill="1" applyBorder="1" applyAlignment="1">
      <alignment horizontal="center" vertical="center"/>
    </xf>
    <xf numFmtId="0" fontId="14" fillId="3" borderId="21" xfId="0" applyFont="1" applyFill="1" applyBorder="1" applyAlignment="1">
      <alignment horizontal="center" vertical="center"/>
    </xf>
    <xf numFmtId="0" fontId="14" fillId="3" borderId="22" xfId="0" applyFont="1" applyFill="1" applyBorder="1" applyAlignment="1">
      <alignment horizontal="center" vertical="center"/>
    </xf>
    <xf numFmtId="0" fontId="3" fillId="2" borderId="19" xfId="0" applyFont="1" applyFill="1" applyBorder="1" applyAlignment="1" applyProtection="1">
      <alignment horizontal="left"/>
      <protection locked="0"/>
    </xf>
    <xf numFmtId="0" fontId="3" fillId="2" borderId="10" xfId="0" applyFont="1" applyFill="1" applyBorder="1" applyAlignment="1" applyProtection="1">
      <alignment horizontal="left"/>
      <protection locked="0"/>
    </xf>
    <xf numFmtId="0" fontId="0" fillId="3" borderId="1" xfId="0" applyFill="1" applyBorder="1" applyAlignment="1">
      <alignment horizontal="left" vertical="center" wrapText="1"/>
    </xf>
    <xf numFmtId="0" fontId="20" fillId="2" borderId="1" xfId="0" applyFont="1" applyFill="1" applyBorder="1" applyAlignment="1" applyProtection="1">
      <alignment horizontal="left" vertical="center" wrapText="1"/>
      <protection locked="0"/>
    </xf>
    <xf numFmtId="0" fontId="14" fillId="3" borderId="2" xfId="0" applyFont="1" applyFill="1" applyBorder="1" applyAlignment="1">
      <alignment horizontal="center"/>
    </xf>
    <xf numFmtId="0" fontId="14" fillId="3" borderId="3" xfId="0" applyFont="1" applyFill="1" applyBorder="1" applyAlignment="1">
      <alignment horizontal="center"/>
    </xf>
    <xf numFmtId="0" fontId="14" fillId="3" borderId="4" xfId="0" applyFont="1" applyFill="1" applyBorder="1" applyAlignment="1">
      <alignment horizont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30" xfId="0" applyFont="1" applyBorder="1" applyAlignment="1">
      <alignment horizontal="center" vertical="center"/>
    </xf>
    <xf numFmtId="0" fontId="3" fillId="4" borderId="3" xfId="0" applyFont="1" applyFill="1" applyBorder="1" applyAlignment="1">
      <alignment horizontal="center"/>
    </xf>
    <xf numFmtId="0" fontId="0" fillId="4" borderId="0" xfId="0" applyFill="1" applyAlignment="1">
      <alignment horizontal="center" vertical="center"/>
    </xf>
    <xf numFmtId="0" fontId="0" fillId="2" borderId="9" xfId="0" applyFill="1" applyBorder="1" applyAlignment="1" applyProtection="1">
      <alignment horizontal="center"/>
      <protection locked="0"/>
    </xf>
    <xf numFmtId="0" fontId="0" fillId="2" borderId="30" xfId="0" applyFill="1" applyBorder="1" applyAlignment="1" applyProtection="1">
      <alignment horizontal="center"/>
      <protection locked="0"/>
    </xf>
    <xf numFmtId="0" fontId="16" fillId="4" borderId="0" xfId="0" applyFont="1" applyFill="1" applyAlignment="1">
      <alignment horizontal="center"/>
    </xf>
    <xf numFmtId="0" fontId="20" fillId="2" borderId="37" xfId="0" applyFont="1" applyFill="1" applyBorder="1" applyAlignment="1" applyProtection="1">
      <alignment horizontal="left"/>
      <protection locked="0"/>
    </xf>
    <xf numFmtId="0" fontId="20" fillId="2" borderId="42" xfId="0" applyFont="1" applyFill="1" applyBorder="1" applyAlignment="1" applyProtection="1">
      <alignment horizontal="left"/>
      <protection locked="0"/>
    </xf>
    <xf numFmtId="0" fontId="3" fillId="3" borderId="43" xfId="0" applyFont="1" applyFill="1" applyBorder="1" applyAlignment="1">
      <alignment horizontal="left"/>
    </xf>
    <xf numFmtId="0" fontId="3" fillId="3" borderId="37" xfId="0" applyFont="1" applyFill="1" applyBorder="1" applyAlignment="1">
      <alignment horizontal="left"/>
    </xf>
    <xf numFmtId="0" fontId="12" fillId="3" borderId="11" xfId="0" applyFont="1" applyFill="1" applyBorder="1" applyAlignment="1">
      <alignment horizontal="left" wrapText="1"/>
    </xf>
    <xf numFmtId="0" fontId="12" fillId="3" borderId="12" xfId="0" applyFont="1" applyFill="1" applyBorder="1" applyAlignment="1">
      <alignment horizontal="left"/>
    </xf>
    <xf numFmtId="0" fontId="20" fillId="3" borderId="12" xfId="0" applyFont="1" applyFill="1" applyBorder="1" applyAlignment="1">
      <alignment horizontal="left"/>
    </xf>
    <xf numFmtId="0" fontId="20" fillId="3" borderId="13" xfId="0" applyFont="1" applyFill="1" applyBorder="1" applyAlignment="1">
      <alignment horizontal="left"/>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1" fillId="3" borderId="23" xfId="0" applyFont="1" applyFill="1" applyBorder="1" applyAlignment="1">
      <alignment horizontal="left" wrapText="1"/>
    </xf>
    <xf numFmtId="0" fontId="1" fillId="3" borderId="13" xfId="0" applyFont="1" applyFill="1" applyBorder="1" applyAlignment="1">
      <alignment horizontal="left" wrapText="1"/>
    </xf>
    <xf numFmtId="0" fontId="1" fillId="3" borderId="23" xfId="0" applyFont="1" applyFill="1" applyBorder="1" applyAlignment="1">
      <alignment horizontal="left"/>
    </xf>
    <xf numFmtId="0" fontId="1" fillId="3" borderId="13" xfId="0" applyFont="1" applyFill="1" applyBorder="1" applyAlignment="1">
      <alignment horizontal="left"/>
    </xf>
    <xf numFmtId="0" fontId="20" fillId="2" borderId="21" xfId="0" applyFont="1" applyFill="1" applyBorder="1" applyAlignment="1" applyProtection="1">
      <alignment horizontal="left"/>
      <protection locked="0"/>
    </xf>
    <xf numFmtId="0" fontId="20" fillId="2" borderId="22" xfId="0" applyFont="1" applyFill="1" applyBorder="1" applyAlignment="1" applyProtection="1">
      <alignment horizontal="left"/>
      <protection locked="0"/>
    </xf>
    <xf numFmtId="0" fontId="4" fillId="2" borderId="12" xfId="0" applyFont="1" applyFill="1" applyBorder="1" applyAlignment="1" applyProtection="1">
      <alignment horizontal="center"/>
      <protection locked="0"/>
    </xf>
    <xf numFmtId="0" fontId="4" fillId="2" borderId="24" xfId="0" applyFont="1" applyFill="1" applyBorder="1" applyAlignment="1" applyProtection="1">
      <alignment horizontal="center"/>
      <protection locked="0"/>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30" fillId="0" borderId="4" xfId="0" applyFont="1" applyBorder="1" applyAlignment="1">
      <alignment horizontal="center" vertical="center"/>
    </xf>
  </cellXfs>
  <cellStyles count="4">
    <cellStyle name="Moneda" xfId="3" builtinId="4"/>
    <cellStyle name="Normal" xfId="0" builtinId="0"/>
    <cellStyle name="Normal 2" xfId="1" xr:uid="{C87BB29F-C05F-4856-83D7-50884B29DE5F}"/>
    <cellStyle name="Percentat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ab.cat/"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525517</xdr:colOff>
      <xdr:row>2</xdr:row>
      <xdr:rowOff>150431</xdr:rowOff>
    </xdr:to>
    <xdr:pic>
      <xdr:nvPicPr>
        <xdr:cNvPr id="4" name="Imatge 3">
          <a:hlinkClick xmlns:r="http://schemas.openxmlformats.org/officeDocument/2006/relationships" r:id="rId1"/>
          <a:extLst>
            <a:ext uri="{FF2B5EF4-FFF2-40B4-BE49-F238E27FC236}">
              <a16:creationId xmlns:a16="http://schemas.microsoft.com/office/drawing/2014/main" id="{1322BFA1-30FC-3B46-E1F4-BCA47BD5B6E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 y="0"/>
          <a:ext cx="525516" cy="623397"/>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Unitat Tècnica de Programació Acadèmica" id="{D89B5B56-636E-4C6C-8C93-9553FC568DD0}" userId="Unitat Tècnica de Programació Acadèmica"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3-06-19T11:45:36.46" personId="{D89B5B56-636E-4C6C-8C93-9553FC568DD0}" id="{5D33BCA5-C6F3-4D2B-8681-7ED990C12A74}">
    <text xml:space="preserve">Este formulario tiene por objetivo facilitar la renovación abreviada de una nueva edición de estudios propios en la UAB. Se piden datos genéricos del estudio sin entrar en el contenido del plan de estudios. Para modificar asignaturas, contenidos, metodología, evaluación u otros puntos relativos al estudio que no figuren en este formulario, será necesario hacerlo con el formulario completo de la memoria académica. En este caso, los tiempos de tramitación se pueden alargar hasta los 6 meses, por lo que le pedimos que contacte con la Unidad Técnica de Programación Académica ep.propostes.formacio@uab.cat para valorar plazos en cada caso. </text>
  </threadedComment>
  <threadedComment ref="A5" dT="2023-06-09T19:17:13.03" personId="{D89B5B56-636E-4C6C-8C93-9553FC568DD0}" id="{A84A02E2-2426-418B-8D1B-C71CFB8FC288}">
    <text xml:space="preserve">-Máster de Formación Permanente, 60, 90 o 120 ECTS 
-Diploma de Especialización, entre 30 y 59 ECTS 
-Diploma de Experto, entre 15 y 29 ECTS 
-Cursos de Especialización dirigidos a personas tituladas, hasta 14 ECTS 
-Cursos de Especialización dirigidos a personas no tituladas, hasta 30 ECTS </text>
  </threadedComment>
  <threadedComment ref="A6" dT="2023-06-19T11:49:33.08" personId="{D89B5B56-636E-4C6C-8C93-9553FC568DD0}" id="{A41DC0E5-F278-49AC-87EF-D70A86C1679C}">
    <text xml:space="preserve">Sólo se pide el estudio "madre". Si hay estudios contenidos rellene los datos en la segunda pestaña de este documento. </text>
  </threadedComment>
  <threadedComment ref="A8" dT="2023-06-09T19:14:13.27" personId="{D89B5B56-636E-4C6C-8C93-9553FC568DD0}" id="{0F45D97D-B701-48D8-9636-622EDA3E5D9C}">
    <text xml:space="preserve">El curso académico en estudios de formación propia comienza el 1 de septiembre y termina el 31 de julio </text>
  </threadedComment>
  <threadedComment ref="A9" dT="2023-06-09T19:15:13.46" personId="{D89B5B56-636E-4C6C-8C93-9553FC568DD0}" id="{82E85441-73D8-4A18-B75E-CF32E53EF2AA}">
    <text xml:space="preserve">·Presencial: Cuando en el 100% de la docencia el profesorado y el alumnado interactúan en el mismo espacio físico. ·Híbrido: Cuando la docencia virtual del estudio sea entre el 40 y el 60% ·Virtual: Cuando la docencia virtual del estudio sea entre el 80 y 100% </text>
  </threadedComment>
  <threadedComment ref="A10" dT="2023-06-09T19:18:30.88" personId="{D89B5B56-636E-4C6C-8C93-9553FC568DD0}" id="{9114128F-3F40-48F8-A596-5CCE4D748BFE}">
    <text xml:space="preserve">-Máster de Formación Permanente, 60, 90 o 120 ECTS 
-Diploma de Especialización, entre 30 y 59 ECTS 
-Diploma de Experto, entre 15 y 29 ECTS 
-Cursos de Especialización dirigidos a personas graduadas, hasta 14 ECTS 
-Cursos de Especialización dirigidos a personas no tituladas, hasta 30 ECTS 
</text>
  </threadedComment>
  <threadedComment ref="A11" dT="2023-06-09T19:20:32.58" personId="{D89B5B56-636E-4C6C-8C93-9553FC568DD0}" id="{A72347ED-2582-487D-86EC-4DB4753A6D11}">
    <text xml:space="preserve">Indique el nombre de la Facultad / Departamento / Instituto UAB / Escuela Adscrita / Otros Centros de Investigación que así lo tengan reconocido por la UAB. </text>
  </threadedComment>
  <threadedComment ref="A15" dT="2023-06-09T19:21:13.54" personId="{D89B5B56-636E-4C6C-8C93-9553FC568DD0}" id="{78014203-22BC-4050-92E0-9394C96292D8}">
    <text xml:space="preserve">
Profesorado permanente de la UAB (o Escuelas Adscritas en su caso) para estudios Máster de Formación Permanente y Diplomas. El profesorado no permanente podrá dirigir Cursos de Especialización y codirigir estudios de MFP (siempre que tenga el título de Doctor) y Diplomas. </text>
  </threadedComment>
  <threadedComment ref="A16" dT="2023-06-09T19:21:37.81" personId="{D89B5B56-636E-4C6C-8C93-9553FC568DD0}" id="{A5FC1E0C-E1A4-4457-BC8A-8164C78D1465}">
    <text xml:space="preserve">Puede haber también una codirección externa a la UAB, que no tendrá perfiles propios de las aplicaciones UAB y deberá que ser doctor/a en caso de estudios de MFP </text>
  </threadedComment>
  <threadedComment ref="H22" dT="2023-06-09T18:26:38.06" personId="{D89B5B56-636E-4C6C-8C93-9553FC568DD0}" id="{BA899F5D-CB6B-4C5E-80CA-F6C75BE09B1C}">
    <text>Solo para estudios de MFP, la fecha puede ser hasta 6 meses a contar desde la fecha de fin del estudio</text>
  </threadedComment>
  <threadedComment ref="A26" dT="2023-06-12T06:10:47.03" personId="{D89B5B56-636E-4C6C-8C93-9553FC568DD0}" id="{C7CDD9FC-84EF-4467-BE9C-0B824D556934}">
    <text xml:space="preserve">Según normativa, para garantizar la viabilidad económica del programa, 15 días antes del inicio de las clases deben haber formalizado la matrícula el número mínimo de estudiantes que marca la propuesta económica. </text>
  </threadedComment>
  <threadedComment ref="A28" dT="2023-06-09T19:26:36.69" personId="{D89B5B56-636E-4C6C-8C93-9553FC568DD0}" id="{41C80763-367B-411F-B7A1-9D12C197A4A8}">
    <text xml:space="preserve">Los precios mínimos por crédito aprobados por el Consejo Social son: 66 euros por estudios de Máster de Formación Permanente, 56 euros por Diplomas de Especialización y Experto y 26 euros para Cursos de Especialización </text>
  </threadedComment>
  <threadedComment ref="C28" dT="2023-06-09T19:25:58.90" personId="{D89B5B56-636E-4C6C-8C93-9553FC568DD0}" id="{BC94438C-8F02-43C2-9121-D1F1FB68931A}">
    <text xml:space="preserve">
No rellene este campo, el cálculo es automático en función del precio del estudio y los créditos señalados </text>
  </threadedComment>
  <threadedComment ref="A30" dT="2023-06-12T06:11:22.45" personId="{D89B5B56-636E-4C6C-8C93-9553FC568DD0}" id="{8BE88D34-BE52-45ED-BB6B-243762B8FE5F}">
    <text xml:space="preserve">Si estima oportuno que este programa formativo tenga un pago fraccionado, indique el porcentaje del primer y segundo plazo (este segundo pago será dos meses después de haber comenzado el estudio) </text>
  </threadedComment>
  <threadedComment ref="A32" dT="2023-06-09T18:40:01.62" personId="{D89B5B56-636E-4C6C-8C93-9553FC568DD0}" id="{24761F80-AF73-4E33-9840-618E63C42568}">
    <text>Sense perjudici de que hi puguin haver-hi d’altres preus especials, per normativa UAB les persones titulades a la Universitat Autònoma de Barcelona gaudeixen d’un 5% de descompte en els preus dels estudis propis de Màster de Formació Permanent i Diplomes de la UAB. Queden exclosos els programes a mida encarregats i finançats per qualsevol entitat externa i els programes amb una oferta màxima de 5 places de nou accés. (Acord de la Comissió Econòmica del Consell Social de 8 de juliol de 2022).</text>
  </threadedComment>
  <threadedComment ref="B32" dT="2023-06-09T18:40:01.62" personId="{D89B5B56-636E-4C6C-8C93-9553FC568DD0}" id="{D4D1853B-97F0-4F5F-8081-354E2779374E}">
    <text>El preu per crèdit no podrà ser inferior (tret de la bonificació per Alumni UAB) al preu mínim per crèdit que marca el Consell Social</text>
  </threadedComment>
  <threadedComment ref="A38" dT="2023-06-12T06:12:28.87" personId="{D89B5B56-636E-4C6C-8C93-9553FC568DD0}" id="{DD5010C4-FE8D-4E1F-AE21-C69F2D8522DD}">
    <text xml:space="preserve">Si el estudio tiene un convenio asociado, debe verificar que esté vigente o si es necesario tramitar la renovación </text>
  </threadedComment>
  <threadedComment ref="A42" dT="2023-06-09T20:51:54.11" personId="{D89B5B56-636E-4C6C-8C93-9553FC568DD0}" id="{05BFF7BE-CB89-4B7A-848C-F6C433D0463E}">
    <text xml:space="preserve">Por ejemplo, un estudio a medida dirigido a un determinado colectivo u otras circunstancias que así lo soliciten </text>
  </threadedComment>
  <threadedComment ref="A45" dT="2023-06-19T12:05:50.68" personId="{D89B5B56-636E-4C6C-8C93-9553FC568DD0}" id="{AE4A222A-8BDC-41FB-8874-2796270F739F}">
    <text xml:space="preserve">Para concretar algún punto de este documento que necesite aclaraciones (por ejemplo, si no se llega al mínimo de profesorado UAB o doctor, en caso de estudio de MFP) </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3-06-09T20:52:54.22" personId="{D89B5B56-636E-4C6C-8C93-9553FC568DD0}" id="{1EB4531B-E7EF-40D0-BC37-F3224E97F7A5}">
    <text xml:space="preserve">No rellene este campo, los datos los copia de la pestaña "datos del estudio" </text>
  </threadedComment>
  <threadedComment ref="A5" dT="2023-06-09T20:53:07.36" personId="{D89B5B56-636E-4C6C-8C93-9553FC568DD0}" id="{EA55B368-3503-4A84-95DE-8CBFCCF3308C}">
    <text xml:space="preserve">No rellene este campo, los datos los copia de la pestaña "datos del estudio"
</text>
  </threadedComment>
  <threadedComment ref="A6" dT="2023-06-09T20:53:22.97" personId="{D89B5B56-636E-4C6C-8C93-9553FC568DD0}" id="{A314E0BB-2C62-4935-B72D-8A49A5CED24A}">
    <text>No rellene este campo, los datos los copia de la pestaña "datos del estudio"</text>
  </threadedComment>
  <threadedComment ref="A10" dT="2023-06-09T20:53:42.14" personId="{D89B5B56-636E-4C6C-8C93-9553FC568DD0}" id="{F134F2AC-62AD-4B1C-8B53-152A5209A9C0}">
    <text xml:space="preserve">Elija uno dentro del desplegable de la celda </text>
  </threadedComment>
  <threadedComment ref="A11" dT="2023-06-09T20:53:58.01" personId="{D89B5B56-636E-4C6C-8C93-9553FC568DD0}" id="{2A53CDD2-1305-4BEC-85B4-349D751FB416}">
    <text xml:space="preserve">Fecha de inicio de la docencia </text>
  </threadedComment>
  <threadedComment ref="C11" dT="2023-06-09T20:54:17.15" personId="{D89B5B56-636E-4C6C-8C93-9553FC568DD0}" id="{93473410-8FED-43C2-93A3-B82B6762134F}">
    <text xml:space="preserve">Fecha de fin (hecha la docencia-tutorías-evaluación-revisión. Se puede cerrar el acta) </text>
  </threadedComment>
  <threadedComment ref="H14" dT="2023-06-09T20:56:47.39" personId="{D89B5B56-636E-4C6C-8C93-9553FC568DD0}" id="{4F456E45-8FBA-4A10-B8C1-E10032BC36E2}">
    <text xml:space="preserve">Las asignaturas que imparten docencia virtual, para el cálculo del reconocimiento en horas de la docencia, se aplica la siguiente fórmula: número de créditos impartidos x 25 x 0,25. </text>
  </threadedComment>
  <threadedComment ref="A31" dT="2023-06-09T21:53:16.38" personId="{D89B5B56-636E-4C6C-8C93-9553FC568DD0}" id="{B5BEC97E-5873-43F5-A29C-A92BA90E6393}">
    <text>Un mínimo del 30% en MFP y Diplomas y de un 20% en Cursos</text>
  </threadedComment>
  <threadedComment ref="A33" dT="2023-06-09T21:52:07.19" personId="{D89B5B56-636E-4C6C-8C93-9553FC568DD0}" id="{4CB7B5D0-A0EE-4DF4-8C9F-9E8C0F758140}">
    <text>Es estudios virtuales el % está entre el 90 y el 100%. En estudios híbridos entre el 60 y el 40%</text>
  </threadedComment>
  <threadedComment ref="A34" dT="2023-06-09T21:51:15.76" personId="{D89B5B56-636E-4C6C-8C93-9553FC568DD0}" id="{5C9FCAC9-800D-4C6F-BA5C-A71A5A053511}">
    <text>En estudios de MFP el % mínimo es del 50%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ADEA6-DAD0-4D9A-9DD6-228230E4A003}">
  <sheetPr>
    <pageSetUpPr fitToPage="1"/>
  </sheetPr>
  <dimension ref="A1:P109"/>
  <sheetViews>
    <sheetView tabSelected="1" zoomScale="145" zoomScaleNormal="145" workbookViewId="0">
      <selection activeCell="D9" sqref="D9"/>
    </sheetView>
  </sheetViews>
  <sheetFormatPr defaultColWidth="11.5703125" defaultRowHeight="15" x14ac:dyDescent="0.25"/>
  <cols>
    <col min="1" max="1" width="31.140625" customWidth="1"/>
    <col min="2" max="2" width="14.42578125" customWidth="1"/>
    <col min="3" max="3" width="20.5703125" customWidth="1"/>
    <col min="6" max="6" width="14.42578125" customWidth="1"/>
    <col min="7" max="7" width="13.5703125" customWidth="1"/>
    <col min="9" max="9" width="16.42578125" customWidth="1"/>
    <col min="12" max="17" width="11.5703125" customWidth="1"/>
  </cols>
  <sheetData>
    <row r="1" spans="1:11" ht="22.7" customHeight="1" x14ac:dyDescent="0.25">
      <c r="A1" s="73" t="s">
        <v>0</v>
      </c>
      <c r="B1" s="73"/>
      <c r="C1" s="75" t="s">
        <v>31</v>
      </c>
      <c r="D1" s="73"/>
      <c r="E1" s="73"/>
      <c r="F1" s="73"/>
      <c r="G1" s="73"/>
      <c r="H1" s="73"/>
      <c r="I1" s="73"/>
      <c r="J1" s="73"/>
      <c r="K1" s="73"/>
    </row>
    <row r="2" spans="1:11" x14ac:dyDescent="0.25">
      <c r="A2" s="74" t="s">
        <v>0</v>
      </c>
      <c r="B2" s="74"/>
      <c r="C2" s="74" t="s">
        <v>0</v>
      </c>
      <c r="D2" s="173" t="s">
        <v>32</v>
      </c>
      <c r="E2" s="173"/>
      <c r="F2" s="74"/>
      <c r="G2" s="74"/>
      <c r="H2" s="74"/>
      <c r="I2" s="74"/>
      <c r="J2" s="74"/>
      <c r="K2" s="74"/>
    </row>
    <row r="3" spans="1:11" x14ac:dyDescent="0.25">
      <c r="A3" s="15"/>
      <c r="B3" s="15"/>
      <c r="C3" s="15"/>
      <c r="D3" s="15"/>
      <c r="E3" s="15"/>
      <c r="F3" s="15"/>
      <c r="G3" s="15"/>
      <c r="H3" s="15"/>
      <c r="I3" s="15"/>
      <c r="J3" s="15"/>
    </row>
    <row r="4" spans="1:11" x14ac:dyDescent="0.25">
      <c r="A4" s="15"/>
      <c r="B4" s="15"/>
      <c r="C4" s="15"/>
      <c r="D4" s="76"/>
      <c r="E4" s="15"/>
      <c r="F4" s="15"/>
      <c r="G4" s="15"/>
      <c r="H4" s="15"/>
      <c r="I4" s="15"/>
      <c r="J4" s="15"/>
    </row>
    <row r="5" spans="1:11" x14ac:dyDescent="0.25">
      <c r="A5" s="33" t="s">
        <v>120</v>
      </c>
      <c r="B5" s="182"/>
      <c r="C5" s="183"/>
      <c r="D5" s="2"/>
      <c r="E5" s="2"/>
      <c r="F5" s="2"/>
      <c r="G5" s="2"/>
      <c r="H5" s="2"/>
      <c r="I5" s="2"/>
      <c r="J5" s="2"/>
    </row>
    <row r="6" spans="1:11" x14ac:dyDescent="0.25">
      <c r="A6" s="33" t="s">
        <v>121</v>
      </c>
      <c r="B6" s="174"/>
      <c r="C6" s="174"/>
      <c r="D6" s="174"/>
      <c r="E6" s="174"/>
      <c r="F6" s="174"/>
      <c r="G6" s="174"/>
      <c r="H6" s="174"/>
      <c r="I6" s="174"/>
      <c r="J6" s="174"/>
      <c r="K6" s="175"/>
    </row>
    <row r="7" spans="1:11" x14ac:dyDescent="0.25">
      <c r="A7" s="33" t="s">
        <v>122</v>
      </c>
      <c r="B7" s="80"/>
      <c r="C7" s="2"/>
      <c r="D7" s="2"/>
      <c r="E7" s="2"/>
      <c r="F7" s="2"/>
      <c r="G7" s="2"/>
      <c r="H7" s="2"/>
      <c r="I7" s="2"/>
      <c r="J7" s="2"/>
    </row>
    <row r="8" spans="1:11" x14ac:dyDescent="0.25">
      <c r="A8" s="33" t="s">
        <v>35</v>
      </c>
      <c r="B8" s="61" t="s">
        <v>88</v>
      </c>
      <c r="C8" s="2"/>
      <c r="D8" s="2"/>
      <c r="E8" s="2"/>
      <c r="F8" s="2"/>
      <c r="G8" s="2"/>
      <c r="H8" s="2"/>
      <c r="I8" s="2"/>
      <c r="J8" s="2"/>
    </row>
    <row r="9" spans="1:11" x14ac:dyDescent="0.25">
      <c r="A9" s="33" t="s">
        <v>36</v>
      </c>
      <c r="B9" s="91" t="s">
        <v>88</v>
      </c>
      <c r="C9" s="2"/>
      <c r="D9" s="2"/>
      <c r="E9" s="2"/>
      <c r="F9" s="2"/>
      <c r="G9" s="2"/>
      <c r="H9" s="2"/>
      <c r="I9" s="2"/>
      <c r="J9" s="2"/>
    </row>
    <row r="10" spans="1:11" x14ac:dyDescent="0.25">
      <c r="A10" s="34" t="s">
        <v>37</v>
      </c>
      <c r="B10" s="81"/>
    </row>
    <row r="11" spans="1:11" x14ac:dyDescent="0.25">
      <c r="A11" s="33" t="s">
        <v>38</v>
      </c>
      <c r="B11" s="174" t="s">
        <v>0</v>
      </c>
      <c r="C11" s="174"/>
      <c r="D11" s="174"/>
      <c r="E11" s="174"/>
      <c r="F11" s="174"/>
      <c r="G11" s="174"/>
      <c r="H11" s="174"/>
      <c r="I11" s="175"/>
    </row>
    <row r="13" spans="1:11" ht="43.35" customHeight="1" x14ac:dyDescent="0.25">
      <c r="A13" s="176" t="s">
        <v>39</v>
      </c>
      <c r="B13" s="177"/>
      <c r="C13" s="177"/>
      <c r="D13" s="177"/>
      <c r="E13" s="177"/>
      <c r="F13" s="177"/>
      <c r="G13" s="177"/>
      <c r="H13" s="177"/>
      <c r="I13" s="178"/>
    </row>
    <row r="14" spans="1:11" ht="27" customHeight="1" x14ac:dyDescent="0.25">
      <c r="A14" s="35" t="s">
        <v>123</v>
      </c>
      <c r="B14" s="40" t="s">
        <v>40</v>
      </c>
      <c r="C14" s="40" t="s">
        <v>124</v>
      </c>
      <c r="D14" s="184" t="s">
        <v>41</v>
      </c>
      <c r="E14" s="184"/>
      <c r="F14" s="184"/>
      <c r="G14" s="184" t="s">
        <v>42</v>
      </c>
      <c r="H14" s="184"/>
      <c r="I14" s="41" t="s">
        <v>43</v>
      </c>
      <c r="J14" s="16"/>
    </row>
    <row r="15" spans="1:11" ht="24" customHeight="1" x14ac:dyDescent="0.25">
      <c r="A15" s="92"/>
      <c r="B15" s="93" t="s">
        <v>88</v>
      </c>
      <c r="C15" s="93" t="s">
        <v>88</v>
      </c>
      <c r="D15" s="185" t="s">
        <v>0</v>
      </c>
      <c r="E15" s="185"/>
      <c r="F15" s="185"/>
      <c r="G15" s="185" t="s">
        <v>0</v>
      </c>
      <c r="H15" s="185"/>
      <c r="I15" s="94" t="s">
        <v>0</v>
      </c>
      <c r="J15" s="16"/>
    </row>
    <row r="16" spans="1:11" ht="21" customHeight="1" x14ac:dyDescent="0.25">
      <c r="A16" s="95"/>
      <c r="B16" s="96" t="s">
        <v>88</v>
      </c>
      <c r="C16" s="96" t="s">
        <v>88</v>
      </c>
      <c r="D16" s="137" t="s">
        <v>0</v>
      </c>
      <c r="E16" s="137"/>
      <c r="F16" s="137"/>
      <c r="G16" s="137" t="s">
        <v>0</v>
      </c>
      <c r="H16" s="137"/>
      <c r="I16" s="97" t="s">
        <v>0</v>
      </c>
    </row>
    <row r="18" spans="1:11" ht="28.7" customHeight="1" x14ac:dyDescent="0.25">
      <c r="A18" s="179" t="s">
        <v>139</v>
      </c>
      <c r="B18" s="180"/>
      <c r="C18" s="180"/>
      <c r="D18" s="180"/>
      <c r="E18" s="181"/>
      <c r="F18" s="186" t="s">
        <v>44</v>
      </c>
      <c r="G18" s="187"/>
      <c r="H18" s="187"/>
      <c r="I18" s="187"/>
      <c r="J18" s="187"/>
      <c r="K18" s="188"/>
    </row>
    <row r="19" spans="1:11" ht="23.25" customHeight="1" x14ac:dyDescent="0.25">
      <c r="A19" s="60" t="s">
        <v>123</v>
      </c>
      <c r="B19" s="139" t="s">
        <v>42</v>
      </c>
      <c r="C19" s="140"/>
      <c r="D19" s="158" t="s">
        <v>43</v>
      </c>
      <c r="E19" s="159"/>
      <c r="F19" s="134" t="s">
        <v>123</v>
      </c>
      <c r="G19" s="135"/>
      <c r="H19" s="135" t="s">
        <v>42</v>
      </c>
      <c r="I19" s="135"/>
      <c r="J19" s="135" t="s">
        <v>43</v>
      </c>
      <c r="K19" s="172"/>
    </row>
    <row r="20" spans="1:11" ht="22.7" customHeight="1" x14ac:dyDescent="0.25">
      <c r="A20" s="95" t="s">
        <v>0</v>
      </c>
      <c r="B20" s="141" t="s">
        <v>0</v>
      </c>
      <c r="C20" s="142"/>
      <c r="D20" s="141" t="s">
        <v>0</v>
      </c>
      <c r="E20" s="161"/>
      <c r="F20" s="136" t="s">
        <v>0</v>
      </c>
      <c r="G20" s="137"/>
      <c r="H20" s="137" t="s">
        <v>0</v>
      </c>
      <c r="I20" s="137"/>
      <c r="J20" s="137" t="s">
        <v>0</v>
      </c>
      <c r="K20" s="138"/>
    </row>
    <row r="22" spans="1:11" x14ac:dyDescent="0.25">
      <c r="A22" s="170" t="s">
        <v>45</v>
      </c>
      <c r="B22" s="171"/>
      <c r="C22" s="62" t="s">
        <v>46</v>
      </c>
      <c r="D22" s="98"/>
      <c r="E22" s="62" t="s">
        <v>47</v>
      </c>
      <c r="F22" s="62"/>
      <c r="G22" s="98"/>
      <c r="H22" s="143" t="s">
        <v>48</v>
      </c>
      <c r="I22" s="144"/>
      <c r="J22" s="145"/>
      <c r="K22" s="99"/>
    </row>
    <row r="23" spans="1:11" x14ac:dyDescent="0.25">
      <c r="A23" s="164" t="s">
        <v>49</v>
      </c>
      <c r="B23" s="144"/>
      <c r="C23" s="144"/>
      <c r="D23" s="165" t="s">
        <v>0</v>
      </c>
      <c r="E23" s="166"/>
      <c r="F23" s="166"/>
      <c r="G23" s="166"/>
      <c r="H23" s="166"/>
      <c r="I23" s="166"/>
      <c r="J23" s="166"/>
      <c r="K23" s="167"/>
    </row>
    <row r="24" spans="1:11" x14ac:dyDescent="0.25">
      <c r="A24" s="2"/>
      <c r="B24" s="2"/>
      <c r="C24" s="2"/>
      <c r="D24" s="2"/>
      <c r="E24" s="2"/>
      <c r="F24" s="2"/>
      <c r="G24" s="2"/>
      <c r="H24" s="2"/>
      <c r="I24" s="2"/>
      <c r="J24" s="2"/>
      <c r="K24" s="2"/>
    </row>
    <row r="25" spans="1:11" x14ac:dyDescent="0.25">
      <c r="A25" s="2"/>
      <c r="B25" s="2"/>
      <c r="C25" s="2"/>
      <c r="D25" s="2"/>
      <c r="E25" s="2"/>
      <c r="F25" s="2"/>
      <c r="G25" s="2"/>
      <c r="H25" s="2"/>
      <c r="I25" s="2"/>
      <c r="J25" s="2"/>
      <c r="K25" s="2"/>
    </row>
    <row r="26" spans="1:11" x14ac:dyDescent="0.25">
      <c r="A26" s="33" t="s">
        <v>117</v>
      </c>
      <c r="B26" s="100" t="s">
        <v>0</v>
      </c>
      <c r="C26" s="144" t="s">
        <v>118</v>
      </c>
      <c r="D26" s="144"/>
      <c r="E26" s="100" t="s">
        <v>0</v>
      </c>
      <c r="F26" s="2"/>
      <c r="G26" s="2"/>
      <c r="H26" s="2"/>
      <c r="I26" s="2"/>
      <c r="J26" s="2"/>
      <c r="K26" s="2"/>
    </row>
    <row r="27" spans="1:11" x14ac:dyDescent="0.25">
      <c r="A27" s="39"/>
      <c r="B27" s="38"/>
      <c r="C27" s="39"/>
      <c r="D27" s="39"/>
      <c r="E27" s="38"/>
      <c r="F27" s="2"/>
      <c r="G27" s="2" t="s">
        <v>0</v>
      </c>
      <c r="H27" s="2"/>
      <c r="I27" s="2"/>
      <c r="J27" s="2"/>
      <c r="K27" s="2"/>
    </row>
    <row r="28" spans="1:11" x14ac:dyDescent="0.25">
      <c r="A28" s="33" t="s">
        <v>50</v>
      </c>
      <c r="B28" s="101"/>
      <c r="C28" s="144" t="s">
        <v>51</v>
      </c>
      <c r="D28" s="144"/>
      <c r="E28" s="102" t="e">
        <f>B28/B10</f>
        <v>#DIV/0!</v>
      </c>
      <c r="F28" s="2"/>
      <c r="G28" s="2"/>
      <c r="H28" s="2"/>
      <c r="I28" s="2"/>
      <c r="J28" s="2"/>
      <c r="K28" s="2"/>
    </row>
    <row r="29" spans="1:11" x14ac:dyDescent="0.25">
      <c r="A29" s="2"/>
      <c r="B29" s="23"/>
      <c r="C29" s="2"/>
      <c r="D29" s="2"/>
      <c r="E29" s="23"/>
      <c r="F29" s="2"/>
      <c r="G29" s="2"/>
      <c r="H29" s="2"/>
      <c r="I29" s="2"/>
      <c r="J29" s="2"/>
      <c r="K29" s="2"/>
    </row>
    <row r="30" spans="1:11" x14ac:dyDescent="0.25">
      <c r="A30" s="33" t="s">
        <v>52</v>
      </c>
      <c r="B30" s="168" t="s">
        <v>88</v>
      </c>
      <c r="C30" s="169"/>
      <c r="D30" s="2"/>
      <c r="E30" s="2"/>
      <c r="F30" s="2"/>
      <c r="G30" s="2"/>
      <c r="H30" s="2"/>
      <c r="I30" s="2"/>
      <c r="J30" s="2"/>
      <c r="K30" s="2"/>
    </row>
    <row r="31" spans="1:11" x14ac:dyDescent="0.25">
      <c r="A31" s="2"/>
      <c r="B31" s="2"/>
      <c r="C31" s="2"/>
      <c r="D31" s="2"/>
      <c r="E31" s="2"/>
      <c r="F31" s="2"/>
      <c r="G31" s="2"/>
      <c r="H31" s="2"/>
      <c r="I31" s="2"/>
      <c r="J31" s="2"/>
      <c r="K31" s="2"/>
    </row>
    <row r="32" spans="1:11" s="16" customFormat="1" x14ac:dyDescent="0.25">
      <c r="A32" s="103" t="s">
        <v>135</v>
      </c>
      <c r="B32" s="160" t="s">
        <v>136</v>
      </c>
      <c r="C32" s="160"/>
      <c r="D32" s="104" t="s">
        <v>53</v>
      </c>
      <c r="E32" s="104"/>
      <c r="F32" s="104"/>
      <c r="G32" s="131" t="s">
        <v>0</v>
      </c>
      <c r="H32" s="131"/>
      <c r="I32" s="131"/>
      <c r="J32" s="131"/>
      <c r="K32" s="132"/>
    </row>
    <row r="33" spans="1:11" s="16" customFormat="1" x14ac:dyDescent="0.25">
      <c r="A33" s="105"/>
      <c r="B33" s="133" t="e">
        <f>A33/B$10</f>
        <v>#DIV/0!</v>
      </c>
      <c r="C33" s="133"/>
      <c r="D33" s="129"/>
      <c r="E33" s="129"/>
      <c r="F33" s="129"/>
      <c r="G33" s="129"/>
      <c r="H33" s="129"/>
      <c r="I33" s="129"/>
      <c r="J33" s="129"/>
      <c r="K33" s="130"/>
    </row>
    <row r="34" spans="1:11" s="16" customFormat="1" x14ac:dyDescent="0.25">
      <c r="A34" s="105"/>
      <c r="B34" s="133" t="e">
        <f>A34/B$10</f>
        <v>#DIV/0!</v>
      </c>
      <c r="C34" s="133"/>
      <c r="D34" s="129"/>
      <c r="E34" s="129"/>
      <c r="F34" s="129"/>
      <c r="G34" s="129"/>
      <c r="H34" s="129"/>
      <c r="I34" s="129"/>
      <c r="J34" s="129"/>
      <c r="K34" s="130"/>
    </row>
    <row r="35" spans="1:11" s="16" customFormat="1" ht="14.45" customHeight="1" x14ac:dyDescent="0.25">
      <c r="A35" s="105"/>
      <c r="B35" s="133" t="e">
        <f>A35/B$10</f>
        <v>#DIV/0!</v>
      </c>
      <c r="C35" s="133"/>
      <c r="D35" s="129"/>
      <c r="E35" s="129"/>
      <c r="F35" s="129"/>
      <c r="G35" s="129"/>
      <c r="H35" s="129"/>
      <c r="I35" s="129"/>
      <c r="J35" s="129"/>
      <c r="K35" s="130"/>
    </row>
    <row r="36" spans="1:11" s="16" customFormat="1" x14ac:dyDescent="0.25">
      <c r="A36" s="106" t="s">
        <v>129</v>
      </c>
      <c r="B36" s="107"/>
      <c r="C36" s="107"/>
      <c r="D36" s="107"/>
      <c r="E36" s="107"/>
      <c r="F36" s="107"/>
      <c r="G36" s="107"/>
      <c r="H36" s="107"/>
      <c r="I36" s="107"/>
      <c r="J36" s="107"/>
      <c r="K36" s="107"/>
    </row>
    <row r="37" spans="1:11" x14ac:dyDescent="0.25">
      <c r="A37" s="18" t="s">
        <v>0</v>
      </c>
      <c r="B37" s="2"/>
      <c r="C37" s="2"/>
      <c r="D37" s="2"/>
      <c r="E37" s="2"/>
      <c r="F37" s="2"/>
      <c r="G37" s="2"/>
      <c r="H37" s="2"/>
      <c r="I37" s="2"/>
      <c r="J37" s="2"/>
      <c r="K37" s="2"/>
    </row>
    <row r="38" spans="1:11" x14ac:dyDescent="0.25">
      <c r="A38" s="34" t="s">
        <v>115</v>
      </c>
      <c r="B38" s="89"/>
      <c r="C38" s="89"/>
      <c r="D38" s="89"/>
      <c r="E38" s="89"/>
      <c r="F38" s="90"/>
      <c r="G38" s="2"/>
      <c r="H38" s="2"/>
      <c r="I38" s="2"/>
      <c r="J38" s="2"/>
      <c r="K38" s="2"/>
    </row>
    <row r="39" spans="1:11" x14ac:dyDescent="0.25">
      <c r="A39" s="37" t="s">
        <v>56</v>
      </c>
      <c r="B39" s="163"/>
      <c r="C39" s="163"/>
      <c r="D39" s="163"/>
      <c r="E39" s="163"/>
      <c r="F39" s="161"/>
      <c r="G39" s="2"/>
      <c r="H39" s="2"/>
      <c r="I39" s="2"/>
      <c r="J39" s="2"/>
      <c r="K39" s="2"/>
    </row>
    <row r="40" spans="1:11" x14ac:dyDescent="0.25">
      <c r="A40" s="2"/>
      <c r="B40" s="2"/>
      <c r="C40" s="2"/>
      <c r="D40" s="2"/>
      <c r="E40" s="2"/>
      <c r="F40" s="2"/>
      <c r="G40" s="2"/>
      <c r="H40" s="2"/>
      <c r="I40" s="2"/>
      <c r="J40" s="2"/>
      <c r="K40" s="2"/>
    </row>
    <row r="41" spans="1:11" x14ac:dyDescent="0.25">
      <c r="A41" s="34" t="s">
        <v>54</v>
      </c>
      <c r="B41" s="89"/>
      <c r="C41" s="89"/>
      <c r="D41" s="89"/>
      <c r="E41" s="89"/>
      <c r="F41" s="90"/>
      <c r="G41" s="2"/>
      <c r="H41" s="2"/>
      <c r="I41" s="2"/>
      <c r="J41" s="2"/>
      <c r="K41" s="2"/>
    </row>
    <row r="42" spans="1:11" x14ac:dyDescent="0.25">
      <c r="A42" s="155" t="s">
        <v>55</v>
      </c>
      <c r="B42" s="156"/>
      <c r="C42" s="156"/>
      <c r="D42" s="156"/>
      <c r="E42" s="156"/>
      <c r="F42" s="157"/>
      <c r="G42" s="2"/>
      <c r="H42" s="2"/>
      <c r="I42" s="2"/>
      <c r="J42" s="2"/>
      <c r="K42" s="2"/>
    </row>
    <row r="43" spans="1:11" x14ac:dyDescent="0.25">
      <c r="A43" s="162" t="s">
        <v>0</v>
      </c>
      <c r="B43" s="163"/>
      <c r="C43" s="163"/>
      <c r="D43" s="163"/>
      <c r="E43" s="163"/>
      <c r="F43" s="161"/>
      <c r="G43" s="2"/>
      <c r="H43" s="2"/>
      <c r="I43" s="2"/>
      <c r="J43" s="2"/>
      <c r="K43" s="2"/>
    </row>
    <row r="44" spans="1:11" x14ac:dyDescent="0.25">
      <c r="A44" s="2"/>
      <c r="B44" s="2"/>
      <c r="C44" s="2"/>
      <c r="D44" s="2"/>
      <c r="E44" s="2"/>
      <c r="F44" s="2"/>
      <c r="G44" s="2"/>
      <c r="H44" s="2"/>
      <c r="I44" s="2"/>
      <c r="J44" s="2"/>
      <c r="K44" s="2"/>
    </row>
    <row r="45" spans="1:11" x14ac:dyDescent="0.25">
      <c r="A45" s="82" t="s">
        <v>57</v>
      </c>
      <c r="B45" s="82"/>
      <c r="C45" s="82"/>
      <c r="D45" s="82"/>
      <c r="E45" s="82"/>
      <c r="F45" s="82"/>
      <c r="G45" s="2"/>
      <c r="H45" s="2"/>
      <c r="I45" s="2"/>
      <c r="J45" s="2"/>
      <c r="K45" s="2"/>
    </row>
    <row r="46" spans="1:11" x14ac:dyDescent="0.25">
      <c r="A46" s="146" t="s">
        <v>130</v>
      </c>
      <c r="B46" s="147"/>
      <c r="C46" s="147"/>
      <c r="D46" s="147"/>
      <c r="E46" s="147"/>
      <c r="F46" s="148"/>
      <c r="G46" s="2"/>
      <c r="H46" s="2"/>
      <c r="I46" s="2"/>
      <c r="J46" s="2"/>
      <c r="K46" s="2"/>
    </row>
    <row r="47" spans="1:11" x14ac:dyDescent="0.25">
      <c r="A47" s="149"/>
      <c r="B47" s="150"/>
      <c r="C47" s="150"/>
      <c r="D47" s="150"/>
      <c r="E47" s="150"/>
      <c r="F47" s="151"/>
      <c r="G47" s="2"/>
      <c r="H47" s="2"/>
      <c r="I47" s="2"/>
      <c r="J47" s="2"/>
      <c r="K47" s="2"/>
    </row>
    <row r="48" spans="1:11" x14ac:dyDescent="0.25">
      <c r="A48" s="149"/>
      <c r="B48" s="150"/>
      <c r="C48" s="150"/>
      <c r="D48" s="150"/>
      <c r="E48" s="150"/>
      <c r="F48" s="151"/>
      <c r="G48" s="2"/>
      <c r="H48" s="2"/>
      <c r="I48" s="2"/>
      <c r="J48" s="2"/>
      <c r="K48" s="2"/>
    </row>
    <row r="49" spans="1:11" x14ac:dyDescent="0.25">
      <c r="A49" s="149"/>
      <c r="B49" s="150"/>
      <c r="C49" s="150"/>
      <c r="D49" s="150"/>
      <c r="E49" s="150"/>
      <c r="F49" s="151"/>
      <c r="G49" s="2"/>
      <c r="H49" s="2"/>
      <c r="I49" s="2"/>
      <c r="J49" s="2"/>
      <c r="K49" s="2"/>
    </row>
    <row r="50" spans="1:11" x14ac:dyDescent="0.25">
      <c r="A50" s="149"/>
      <c r="B50" s="150"/>
      <c r="C50" s="150"/>
      <c r="D50" s="150"/>
      <c r="E50" s="150"/>
      <c r="F50" s="151"/>
      <c r="G50" s="2"/>
      <c r="H50" s="2"/>
      <c r="I50" s="2"/>
      <c r="J50" s="2"/>
      <c r="K50" s="2"/>
    </row>
    <row r="51" spans="1:11" x14ac:dyDescent="0.25">
      <c r="A51" s="149"/>
      <c r="B51" s="150"/>
      <c r="C51" s="150"/>
      <c r="D51" s="150"/>
      <c r="E51" s="150"/>
      <c r="F51" s="151"/>
      <c r="G51" s="2"/>
      <c r="H51" s="2"/>
      <c r="I51" s="2"/>
      <c r="J51" s="2"/>
      <c r="K51" s="2"/>
    </row>
    <row r="52" spans="1:11" x14ac:dyDescent="0.25">
      <c r="A52" s="149"/>
      <c r="B52" s="150"/>
      <c r="C52" s="150"/>
      <c r="D52" s="150"/>
      <c r="E52" s="150"/>
      <c r="F52" s="151"/>
      <c r="G52" s="2"/>
      <c r="H52" s="2"/>
      <c r="I52" s="2"/>
      <c r="J52" s="2"/>
      <c r="K52" s="2"/>
    </row>
    <row r="53" spans="1:11" x14ac:dyDescent="0.25">
      <c r="A53" s="149"/>
      <c r="B53" s="150"/>
      <c r="C53" s="150"/>
      <c r="D53" s="150"/>
      <c r="E53" s="150"/>
      <c r="F53" s="151"/>
    </row>
    <row r="54" spans="1:11" x14ac:dyDescent="0.25">
      <c r="A54" s="149"/>
      <c r="B54" s="150"/>
      <c r="C54" s="150"/>
      <c r="D54" s="150"/>
      <c r="E54" s="150"/>
      <c r="F54" s="151"/>
    </row>
    <row r="55" spans="1:11" x14ac:dyDescent="0.25">
      <c r="A55" s="149"/>
      <c r="B55" s="150"/>
      <c r="C55" s="150"/>
      <c r="D55" s="150"/>
      <c r="E55" s="150"/>
      <c r="F55" s="151"/>
    </row>
    <row r="56" spans="1:11" x14ac:dyDescent="0.25">
      <c r="A56" s="149"/>
      <c r="B56" s="150"/>
      <c r="C56" s="150"/>
      <c r="D56" s="150"/>
      <c r="E56" s="150"/>
      <c r="F56" s="151"/>
    </row>
    <row r="57" spans="1:11" x14ac:dyDescent="0.25">
      <c r="A57" s="152"/>
      <c r="B57" s="153"/>
      <c r="C57" s="153"/>
      <c r="D57" s="153"/>
      <c r="E57" s="153"/>
      <c r="F57" s="154"/>
    </row>
    <row r="87" spans="13:16" x14ac:dyDescent="0.25">
      <c r="M87" t="s">
        <v>88</v>
      </c>
      <c r="P87" t="s">
        <v>88</v>
      </c>
    </row>
    <row r="88" spans="13:16" x14ac:dyDescent="0.25">
      <c r="M88" t="s">
        <v>112</v>
      </c>
      <c r="P88" t="s">
        <v>21</v>
      </c>
    </row>
    <row r="89" spans="13:16" x14ac:dyDescent="0.25">
      <c r="M89" t="s">
        <v>113</v>
      </c>
      <c r="P89" t="s">
        <v>22</v>
      </c>
    </row>
    <row r="90" spans="13:16" x14ac:dyDescent="0.25">
      <c r="M90" t="s">
        <v>114</v>
      </c>
      <c r="P90" t="s">
        <v>23</v>
      </c>
    </row>
    <row r="91" spans="13:16" x14ac:dyDescent="0.25">
      <c r="P91" t="s">
        <v>24</v>
      </c>
    </row>
    <row r="92" spans="13:16" x14ac:dyDescent="0.25">
      <c r="P92" t="s">
        <v>25</v>
      </c>
    </row>
    <row r="93" spans="13:16" x14ac:dyDescent="0.25">
      <c r="P93" t="s">
        <v>26</v>
      </c>
    </row>
    <row r="94" spans="13:16" x14ac:dyDescent="0.25">
      <c r="P94" t="s">
        <v>27</v>
      </c>
    </row>
    <row r="95" spans="13:16" x14ac:dyDescent="0.25">
      <c r="M95" t="s">
        <v>88</v>
      </c>
    </row>
    <row r="96" spans="13:16" x14ac:dyDescent="0.25">
      <c r="M96" t="s">
        <v>99</v>
      </c>
    </row>
    <row r="97" spans="13:13" x14ac:dyDescent="0.25">
      <c r="M97" t="s">
        <v>100</v>
      </c>
    </row>
    <row r="98" spans="13:13" x14ac:dyDescent="0.25">
      <c r="M98" t="s">
        <v>119</v>
      </c>
    </row>
    <row r="100" spans="13:13" x14ac:dyDescent="0.25">
      <c r="M100" t="s">
        <v>88</v>
      </c>
    </row>
    <row r="101" spans="13:13" x14ac:dyDescent="0.25">
      <c r="M101" t="s">
        <v>106</v>
      </c>
    </row>
    <row r="102" spans="13:13" x14ac:dyDescent="0.25">
      <c r="M102" t="s">
        <v>125</v>
      </c>
    </row>
    <row r="103" spans="13:13" x14ac:dyDescent="0.25">
      <c r="M103" t="s">
        <v>126</v>
      </c>
    </row>
    <row r="104" spans="13:13" x14ac:dyDescent="0.25">
      <c r="M104" t="s">
        <v>20</v>
      </c>
    </row>
    <row r="105" spans="13:13" x14ac:dyDescent="0.25">
      <c r="M105" t="s">
        <v>108</v>
      </c>
    </row>
    <row r="106" spans="13:13" x14ac:dyDescent="0.25">
      <c r="M106" t="s">
        <v>127</v>
      </c>
    </row>
    <row r="107" spans="13:13" x14ac:dyDescent="0.25">
      <c r="M107" t="s">
        <v>110</v>
      </c>
    </row>
    <row r="108" spans="13:13" x14ac:dyDescent="0.25">
      <c r="M108" t="s">
        <v>111</v>
      </c>
    </row>
    <row r="109" spans="13:13" x14ac:dyDescent="0.25">
      <c r="M109" t="s">
        <v>128</v>
      </c>
    </row>
  </sheetData>
  <sheetProtection algorithmName="SHA-512" hashValue="+9WUeWZTFdqiosKDY3k26uHDn0xbG4k5oGQjMBvte6Ci4/x58HC/E1wL4yuTYeIKOis/AoceB9UPGh4+x22ZWw==" saltValue="4dSIZedSDc01njMP2GZigg==" spinCount="100000" sheet="1" insertRows="0"/>
  <mergeCells count="42">
    <mergeCell ref="D2:E2"/>
    <mergeCell ref="B11:I11"/>
    <mergeCell ref="A13:I13"/>
    <mergeCell ref="A18:E18"/>
    <mergeCell ref="B5:C5"/>
    <mergeCell ref="B6:K6"/>
    <mergeCell ref="G14:H14"/>
    <mergeCell ref="G15:H15"/>
    <mergeCell ref="G16:H16"/>
    <mergeCell ref="D14:F14"/>
    <mergeCell ref="D16:F16"/>
    <mergeCell ref="D15:F15"/>
    <mergeCell ref="F18:K18"/>
    <mergeCell ref="A46:F57"/>
    <mergeCell ref="A42:F42"/>
    <mergeCell ref="D19:E19"/>
    <mergeCell ref="B32:C32"/>
    <mergeCell ref="B35:C35"/>
    <mergeCell ref="D20:E20"/>
    <mergeCell ref="A43:F43"/>
    <mergeCell ref="B39:F39"/>
    <mergeCell ref="A23:C23"/>
    <mergeCell ref="D23:K23"/>
    <mergeCell ref="B30:C30"/>
    <mergeCell ref="C26:D26"/>
    <mergeCell ref="C28:D28"/>
    <mergeCell ref="A22:B22"/>
    <mergeCell ref="H19:I19"/>
    <mergeCell ref="J19:K19"/>
    <mergeCell ref="D35:K35"/>
    <mergeCell ref="G32:K32"/>
    <mergeCell ref="B33:C33"/>
    <mergeCell ref="F19:G19"/>
    <mergeCell ref="F20:G20"/>
    <mergeCell ref="J20:K20"/>
    <mergeCell ref="D33:K33"/>
    <mergeCell ref="B34:C34"/>
    <mergeCell ref="D34:K34"/>
    <mergeCell ref="B19:C19"/>
    <mergeCell ref="B20:C20"/>
    <mergeCell ref="H22:J22"/>
    <mergeCell ref="H20:I20"/>
  </mergeCells>
  <dataValidations count="4">
    <dataValidation type="list" allowBlank="1" showInputMessage="1" showErrorMessage="1" sqref="B30" xr:uid="{37BD0906-40CB-4D9C-BBD1-E739EAAB0EFD}">
      <formula1>$M$87:$M$90</formula1>
    </dataValidation>
    <dataValidation type="list" allowBlank="1" showInputMessage="1" showErrorMessage="1" sqref="B8" xr:uid="{5B2DEB81-8AE6-48E2-B512-7311A0E97D95}">
      <formula1>$P$87:$P$94</formula1>
    </dataValidation>
    <dataValidation type="list" allowBlank="1" showInputMessage="1" showErrorMessage="1" sqref="C16" xr:uid="{750E7427-B75C-44D7-B10C-21E6D81F3700}">
      <formula1>$M$100:$M$109</formula1>
    </dataValidation>
    <dataValidation type="list" allowBlank="1" showInputMessage="1" showErrorMessage="1" sqref="C15" xr:uid="{F845CE14-1B4E-4A8E-A6B9-19F2A54779DC}">
      <formula1>$M$100:$M$108</formula1>
    </dataValidation>
  </dataValidations>
  <pageMargins left="0.70866141732283472" right="0.70866141732283472" top="0.74803149606299213" bottom="0.74803149606299213" header="0.31496062992125984" footer="0.31496062992125984"/>
  <pageSetup paperSize="9" scale="78" fitToHeight="3"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1A74DCE-0481-4162-A198-6D8388C8569D}">
          <x14:formula1>
            <xm:f>Profesorado!$K$198:$K$199</xm:f>
          </x14:formula1>
          <xm:sqref>B5:C5</xm:sqref>
        </x14:dataValidation>
        <x14:dataValidation type="list" allowBlank="1" showInputMessage="1" showErrorMessage="1" xr:uid="{381EC98D-5799-4EA9-8FB9-2C1BF56D8544}">
          <x14:formula1>
            <xm:f>Profesorado!$M$186:$P$186</xm:f>
          </x14:formula1>
          <xm:sqref>B15:B16</xm:sqref>
        </x14:dataValidation>
        <x14:dataValidation type="list" allowBlank="1" showInputMessage="1" showErrorMessage="1" xr:uid="{7FB3ABE5-44BF-4D8C-B4EE-47AB0D015D01}">
          <x14:formula1>
            <xm:f>Profesorado!$M$183:$P$183</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327"/>
  <sheetViews>
    <sheetView zoomScale="145" zoomScaleNormal="145" workbookViewId="0">
      <selection activeCell="C66" sqref="C66"/>
    </sheetView>
  </sheetViews>
  <sheetFormatPr defaultColWidth="9.140625" defaultRowHeight="15" x14ac:dyDescent="0.25"/>
  <cols>
    <col min="1" max="1" width="34.42578125" customWidth="1"/>
    <col min="2" max="2" width="17.85546875" customWidth="1"/>
    <col min="3" max="3" width="13.42578125" customWidth="1"/>
    <col min="4" max="4" width="14" customWidth="1"/>
    <col min="5" max="5" width="14.140625" customWidth="1"/>
    <col min="6" max="6" width="10.5703125" customWidth="1"/>
    <col min="7" max="7" width="11.5703125" customWidth="1"/>
    <col min="8" max="8" width="11" customWidth="1"/>
    <col min="9" max="9" width="16.85546875" customWidth="1"/>
    <col min="10" max="10" width="14.140625" customWidth="1"/>
    <col min="11" max="11" width="13.140625" customWidth="1"/>
    <col min="12" max="12" width="36.85546875" customWidth="1"/>
    <col min="13" max="13" width="9.140625" hidden="1" customWidth="1"/>
    <col min="14" max="14" width="5.85546875" hidden="1" customWidth="1"/>
    <col min="15" max="15" width="9.42578125" hidden="1" customWidth="1"/>
    <col min="16" max="16" width="7.42578125" hidden="1" customWidth="1"/>
    <col min="17" max="17" width="9.140625" hidden="1" customWidth="1"/>
    <col min="18" max="18" width="7.42578125" hidden="1" customWidth="1"/>
    <col min="19" max="52" width="9.140625" hidden="1" customWidth="1"/>
  </cols>
  <sheetData>
    <row r="1" spans="1:12" x14ac:dyDescent="0.25">
      <c r="A1" s="196" t="s">
        <v>58</v>
      </c>
      <c r="B1" s="196"/>
      <c r="C1" s="196"/>
      <c r="D1" s="196"/>
      <c r="E1" s="196"/>
      <c r="F1" s="196"/>
      <c r="G1" s="196"/>
      <c r="H1" s="196"/>
      <c r="I1" s="196"/>
      <c r="J1" s="196"/>
    </row>
    <row r="2" spans="1:12" ht="4.5" customHeight="1" x14ac:dyDescent="0.25"/>
    <row r="3" spans="1:12" ht="4.5" customHeight="1" x14ac:dyDescent="0.25"/>
    <row r="4" spans="1:12" x14ac:dyDescent="0.25">
      <c r="A4" s="71" t="s">
        <v>33</v>
      </c>
      <c r="B4" s="203">
        <f>'Datos Estudio'!B6</f>
        <v>0</v>
      </c>
      <c r="C4" s="203"/>
      <c r="D4" s="203"/>
      <c r="E4" s="203"/>
      <c r="F4" s="203"/>
      <c r="G4" s="203"/>
      <c r="H4" s="203"/>
      <c r="I4" s="203"/>
      <c r="J4" s="204"/>
    </row>
    <row r="5" spans="1:12" x14ac:dyDescent="0.25">
      <c r="A5" s="71" t="s">
        <v>34</v>
      </c>
      <c r="B5" s="110">
        <f>'Datos Estudio'!B7</f>
        <v>0</v>
      </c>
      <c r="C5" s="2"/>
      <c r="D5" s="2"/>
      <c r="E5" s="2"/>
      <c r="F5" s="2"/>
      <c r="G5" s="2"/>
      <c r="H5" s="2"/>
      <c r="I5" s="2"/>
      <c r="J5" s="2"/>
    </row>
    <row r="6" spans="1:12" x14ac:dyDescent="0.25">
      <c r="A6" s="71" t="s">
        <v>59</v>
      </c>
      <c r="B6" s="110">
        <f>'Datos Estudio'!B10</f>
        <v>0</v>
      </c>
      <c r="C6" s="2"/>
      <c r="D6" s="2"/>
      <c r="E6" s="2"/>
      <c r="F6" s="2"/>
      <c r="G6" s="2"/>
      <c r="H6" s="2"/>
      <c r="I6" s="2"/>
      <c r="J6" s="2"/>
    </row>
    <row r="8" spans="1:12" x14ac:dyDescent="0.25">
      <c r="A8" s="72" t="s">
        <v>137</v>
      </c>
      <c r="B8" s="212"/>
      <c r="C8" s="212"/>
      <c r="D8" s="212"/>
      <c r="E8" s="212"/>
      <c r="F8" s="212"/>
      <c r="G8" s="212"/>
      <c r="H8" s="212"/>
      <c r="I8" s="212"/>
      <c r="J8" s="213"/>
    </row>
    <row r="9" spans="1:12" x14ac:dyDescent="0.25">
      <c r="A9" s="42" t="s">
        <v>37</v>
      </c>
      <c r="B9" s="111"/>
      <c r="C9" s="2"/>
      <c r="D9" s="19"/>
      <c r="E9" s="19"/>
      <c r="F9" s="2"/>
      <c r="G9" s="2"/>
      <c r="H9" s="21"/>
      <c r="I9" s="21"/>
      <c r="J9" s="22"/>
    </row>
    <row r="10" spans="1:12" x14ac:dyDescent="0.25">
      <c r="A10" s="43" t="s">
        <v>60</v>
      </c>
      <c r="B10" s="111" t="s">
        <v>88</v>
      </c>
      <c r="C10" s="19"/>
      <c r="D10" s="19"/>
      <c r="E10" s="19"/>
      <c r="F10" s="2"/>
      <c r="G10" s="2"/>
      <c r="H10" s="2"/>
      <c r="I10" s="2"/>
      <c r="J10" s="3"/>
    </row>
    <row r="11" spans="1:12" x14ac:dyDescent="0.25">
      <c r="A11" s="85" t="s">
        <v>61</v>
      </c>
      <c r="B11" s="108"/>
      <c r="C11" s="199" t="s">
        <v>62</v>
      </c>
      <c r="D11" s="200"/>
      <c r="E11" s="112"/>
      <c r="F11" s="125"/>
      <c r="G11" s="2"/>
      <c r="H11" s="2"/>
      <c r="I11" s="2"/>
      <c r="J11" s="3"/>
    </row>
    <row r="12" spans="1:12" x14ac:dyDescent="0.25">
      <c r="A12" s="44" t="s">
        <v>63</v>
      </c>
      <c r="B12" s="197" t="s">
        <v>0</v>
      </c>
      <c r="C12" s="198"/>
      <c r="D12" s="19"/>
      <c r="E12" s="19"/>
      <c r="F12" s="19"/>
      <c r="G12" s="19"/>
      <c r="H12" s="19"/>
      <c r="I12" s="19"/>
      <c r="J12" s="20"/>
    </row>
    <row r="13" spans="1:12" x14ac:dyDescent="0.25">
      <c r="A13" s="36" t="s">
        <v>64</v>
      </c>
      <c r="B13" s="109" t="s">
        <v>88</v>
      </c>
      <c r="C13" s="201" t="s">
        <v>70</v>
      </c>
      <c r="D13" s="202"/>
      <c r="E13" s="202"/>
      <c r="F13" s="202"/>
      <c r="G13" s="202"/>
      <c r="H13" s="202"/>
      <c r="I13" s="214"/>
      <c r="J13" s="215"/>
      <c r="L13" t="s">
        <v>0</v>
      </c>
    </row>
    <row r="14" spans="1:12" s="1" customFormat="1" ht="81" customHeight="1" x14ac:dyDescent="0.25">
      <c r="A14" s="86" t="s">
        <v>131</v>
      </c>
      <c r="B14" s="45" t="s">
        <v>65</v>
      </c>
      <c r="C14" s="46" t="s">
        <v>66</v>
      </c>
      <c r="D14" s="46" t="s">
        <v>67</v>
      </c>
      <c r="E14" s="46" t="s">
        <v>68</v>
      </c>
      <c r="F14" s="46" t="s">
        <v>132</v>
      </c>
      <c r="G14" s="46" t="s">
        <v>133</v>
      </c>
      <c r="H14" s="46" t="s">
        <v>116</v>
      </c>
      <c r="I14" s="47" t="s">
        <v>72</v>
      </c>
      <c r="J14" s="87" t="s">
        <v>69</v>
      </c>
    </row>
    <row r="15" spans="1:12" x14ac:dyDescent="0.25">
      <c r="A15" s="113"/>
      <c r="B15" s="114"/>
      <c r="C15" s="114"/>
      <c r="D15" s="114"/>
      <c r="E15" s="115"/>
      <c r="F15" s="115"/>
      <c r="G15" s="115"/>
      <c r="H15" s="115"/>
      <c r="I15" s="116"/>
      <c r="J15" s="117" t="s">
        <v>0</v>
      </c>
    </row>
    <row r="16" spans="1:12" x14ac:dyDescent="0.25">
      <c r="A16" s="113"/>
      <c r="B16" s="114"/>
      <c r="C16" s="114"/>
      <c r="D16" s="114"/>
      <c r="E16" s="115"/>
      <c r="F16" s="115"/>
      <c r="G16" s="115"/>
      <c r="H16" s="115"/>
      <c r="I16" s="116" t="s">
        <v>0</v>
      </c>
      <c r="J16" s="117"/>
    </row>
    <row r="17" spans="1:10" x14ac:dyDescent="0.25">
      <c r="A17" s="113"/>
      <c r="B17" s="114"/>
      <c r="C17" s="114"/>
      <c r="D17" s="114"/>
      <c r="E17" s="115" t="s">
        <v>0</v>
      </c>
      <c r="F17" s="115" t="s">
        <v>0</v>
      </c>
      <c r="G17" s="115" t="s">
        <v>0</v>
      </c>
      <c r="H17" s="115" t="s">
        <v>0</v>
      </c>
      <c r="I17" s="116"/>
      <c r="J17" s="117"/>
    </row>
    <row r="18" spans="1:10" x14ac:dyDescent="0.25">
      <c r="A18" s="113"/>
      <c r="B18" s="114"/>
      <c r="C18" s="114"/>
      <c r="D18" s="114"/>
      <c r="E18" s="115"/>
      <c r="F18" s="115"/>
      <c r="G18" s="115"/>
      <c r="H18" s="115"/>
      <c r="I18" s="116"/>
      <c r="J18" s="117"/>
    </row>
    <row r="19" spans="1:10" x14ac:dyDescent="0.25">
      <c r="A19" s="118" t="s">
        <v>134</v>
      </c>
      <c r="B19" s="114"/>
      <c r="C19" s="114"/>
      <c r="D19" s="114"/>
      <c r="E19" s="115"/>
      <c r="F19" s="115"/>
      <c r="G19" s="115"/>
      <c r="H19" s="115"/>
      <c r="I19" s="116"/>
      <c r="J19" s="119"/>
    </row>
    <row r="20" spans="1:10" s="83" customFormat="1" x14ac:dyDescent="0.25">
      <c r="A20" s="120" t="s">
        <v>71</v>
      </c>
      <c r="B20" s="121">
        <f>SUM(C21:E21)</f>
        <v>0</v>
      </c>
      <c r="C20" s="122"/>
      <c r="D20" s="122"/>
      <c r="E20" s="124">
        <f>SUM(F21:H21)</f>
        <v>0</v>
      </c>
      <c r="F20" s="122">
        <f>SUM(F15:F19)</f>
        <v>0</v>
      </c>
      <c r="G20" s="122">
        <f>SUM(G15:G19)</f>
        <v>0</v>
      </c>
      <c r="H20" s="122">
        <f>SUM(H15:H19)</f>
        <v>0</v>
      </c>
      <c r="I20" s="122"/>
      <c r="J20" s="123" t="s">
        <v>0</v>
      </c>
    </row>
    <row r="21" spans="1:10" s="126" customFormat="1" x14ac:dyDescent="0.25">
      <c r="B21" s="127">
        <f>IF(B13="Virtual",B9,0)</f>
        <v>0</v>
      </c>
      <c r="C21" s="128">
        <f>SUMIF(B15:B19,"*",F15:F19)</f>
        <v>0</v>
      </c>
      <c r="D21" s="128">
        <f>SUMIF(B15:B19,"*",G15:G19)</f>
        <v>0</v>
      </c>
      <c r="E21" s="128">
        <f>SUMIF(B15:B19,"*",H15:H19)</f>
        <v>0</v>
      </c>
      <c r="F21" s="128">
        <f>SUMIF(E15:E19,"Doc*",F15:F19)</f>
        <v>0</v>
      </c>
      <c r="G21" s="128">
        <f>SUMIF(E15:E19,"Doc*",G15:G19)</f>
        <v>0</v>
      </c>
      <c r="H21" s="128">
        <f>SUMIF(E15:E19,"Doc*",H15:H19)</f>
        <v>0</v>
      </c>
    </row>
    <row r="22" spans="1:10" x14ac:dyDescent="0.25">
      <c r="A22" s="79"/>
    </row>
    <row r="26" spans="1:10" x14ac:dyDescent="0.25">
      <c r="A26" s="48" t="s">
        <v>87</v>
      </c>
      <c r="B26" s="49"/>
      <c r="C26" s="50"/>
    </row>
    <row r="27" spans="1:10" x14ac:dyDescent="0.25">
      <c r="A27" s="88" t="s">
        <v>73</v>
      </c>
      <c r="B27" s="63" t="s">
        <v>0</v>
      </c>
      <c r="C27" s="69">
        <f>F20</f>
        <v>0</v>
      </c>
      <c r="D27" t="s">
        <v>0</v>
      </c>
    </row>
    <row r="28" spans="1:10" x14ac:dyDescent="0.25">
      <c r="A28" s="64" t="s">
        <v>74</v>
      </c>
      <c r="B28" s="65" t="s">
        <v>0</v>
      </c>
      <c r="C28" s="70">
        <f>G20</f>
        <v>0</v>
      </c>
    </row>
    <row r="29" spans="1:10" x14ac:dyDescent="0.25">
      <c r="A29" s="64" t="s">
        <v>75</v>
      </c>
      <c r="B29" s="65" t="s">
        <v>0</v>
      </c>
      <c r="C29" s="70">
        <f>H20</f>
        <v>0</v>
      </c>
    </row>
    <row r="30" spans="1:10" x14ac:dyDescent="0.25">
      <c r="A30" s="64" t="s">
        <v>76</v>
      </c>
      <c r="B30" s="65"/>
      <c r="C30" s="70">
        <f>B20</f>
        <v>0</v>
      </c>
      <c r="D30" t="s">
        <v>0</v>
      </c>
    </row>
    <row r="31" spans="1:10" x14ac:dyDescent="0.25">
      <c r="A31" s="210" t="s">
        <v>77</v>
      </c>
      <c r="B31" s="211"/>
      <c r="C31" s="77" t="e">
        <f>C30/C36</f>
        <v>#DIV/0!</v>
      </c>
      <c r="D31" t="s">
        <v>0</v>
      </c>
    </row>
    <row r="32" spans="1:10" x14ac:dyDescent="0.25">
      <c r="A32" s="64" t="s">
        <v>78</v>
      </c>
      <c r="B32" s="66"/>
      <c r="C32" s="70">
        <f>E20</f>
        <v>0</v>
      </c>
      <c r="D32" t="s">
        <v>0</v>
      </c>
    </row>
    <row r="33" spans="1:9" ht="17.45" customHeight="1" x14ac:dyDescent="0.25">
      <c r="A33" s="208" t="s">
        <v>79</v>
      </c>
      <c r="B33" s="209"/>
      <c r="C33" s="84" t="s">
        <v>0</v>
      </c>
    </row>
    <row r="34" spans="1:9" x14ac:dyDescent="0.25">
      <c r="A34" s="67" t="s">
        <v>80</v>
      </c>
      <c r="B34" s="68"/>
      <c r="C34" s="78" t="e">
        <f>C32/C36</f>
        <v>#DIV/0!</v>
      </c>
      <c r="D34" t="s">
        <v>0</v>
      </c>
    </row>
    <row r="36" spans="1:9" x14ac:dyDescent="0.25">
      <c r="A36" s="51" t="s">
        <v>81</v>
      </c>
      <c r="B36" s="52"/>
      <c r="C36" s="53">
        <f>C27+C28+C29</f>
        <v>0</v>
      </c>
    </row>
    <row r="39" spans="1:9" x14ac:dyDescent="0.25">
      <c r="A39" s="193" t="s">
        <v>82</v>
      </c>
      <c r="B39" s="193"/>
      <c r="C39" s="193"/>
      <c r="D39" s="193"/>
      <c r="E39" s="193"/>
      <c r="F39" s="193"/>
      <c r="G39" s="193"/>
      <c r="H39" s="193"/>
      <c r="I39" s="193"/>
    </row>
    <row r="40" spans="1:9" x14ac:dyDescent="0.25">
      <c r="A40" s="24"/>
      <c r="B40" s="25"/>
      <c r="C40" s="26"/>
      <c r="E40" s="24"/>
      <c r="F40" s="25"/>
      <c r="G40" s="25"/>
      <c r="H40" s="25"/>
      <c r="I40" s="26"/>
    </row>
    <row r="41" spans="1:9" x14ac:dyDescent="0.25">
      <c r="A41" s="27"/>
      <c r="B41" s="28"/>
      <c r="C41" s="29"/>
      <c r="E41" s="27"/>
      <c r="F41" s="28"/>
      <c r="G41" s="28"/>
      <c r="H41" s="28"/>
      <c r="I41" s="29"/>
    </row>
    <row r="42" spans="1:9" x14ac:dyDescent="0.25">
      <c r="A42" s="27"/>
      <c r="B42" s="28"/>
      <c r="C42" s="29"/>
      <c r="E42" s="27"/>
      <c r="F42" s="28"/>
      <c r="G42" s="28"/>
      <c r="H42" s="28"/>
      <c r="I42" s="29"/>
    </row>
    <row r="43" spans="1:9" x14ac:dyDescent="0.25">
      <c r="A43" s="27"/>
      <c r="B43" s="28"/>
      <c r="C43" s="29"/>
      <c r="E43" s="27"/>
      <c r="F43" s="28"/>
      <c r="G43" s="28"/>
      <c r="H43" s="28"/>
      <c r="I43" s="29"/>
    </row>
    <row r="44" spans="1:9" x14ac:dyDescent="0.25">
      <c r="A44" s="27"/>
      <c r="B44" s="28"/>
      <c r="C44" s="29"/>
      <c r="E44" s="27"/>
      <c r="F44" s="28"/>
      <c r="G44" s="28"/>
      <c r="H44" s="28"/>
      <c r="I44" s="29"/>
    </row>
    <row r="45" spans="1:9" x14ac:dyDescent="0.25">
      <c r="A45" s="27"/>
      <c r="B45" s="28"/>
      <c r="C45" s="29"/>
      <c r="E45" s="27"/>
      <c r="F45" s="28"/>
      <c r="G45" s="28"/>
      <c r="H45" s="28"/>
      <c r="I45" s="29"/>
    </row>
    <row r="46" spans="1:9" x14ac:dyDescent="0.25">
      <c r="A46" s="27"/>
      <c r="B46" s="28"/>
      <c r="C46" s="29"/>
      <c r="E46" s="27"/>
      <c r="F46" s="28"/>
      <c r="G46" s="28"/>
      <c r="H46" s="28"/>
      <c r="I46" s="29"/>
    </row>
    <row r="47" spans="1:9" x14ac:dyDescent="0.25">
      <c r="A47" s="27"/>
      <c r="B47" s="28"/>
      <c r="C47" s="29"/>
      <c r="E47" s="27"/>
      <c r="F47" s="28"/>
      <c r="G47" s="28"/>
      <c r="H47" s="28"/>
      <c r="I47" s="29"/>
    </row>
    <row r="48" spans="1:9" x14ac:dyDescent="0.25">
      <c r="A48" s="27"/>
      <c r="B48" s="28"/>
      <c r="C48" s="29"/>
      <c r="E48" s="27"/>
      <c r="F48" s="28"/>
      <c r="G48" s="28"/>
      <c r="H48" s="28"/>
      <c r="I48" s="29"/>
    </row>
    <row r="49" spans="1:9" x14ac:dyDescent="0.25">
      <c r="A49" s="30"/>
      <c r="B49" s="31"/>
      <c r="C49" s="32"/>
      <c r="E49" s="30"/>
      <c r="F49" s="31"/>
      <c r="G49" s="31"/>
      <c r="H49" s="31"/>
      <c r="I49" s="32"/>
    </row>
    <row r="50" spans="1:9" x14ac:dyDescent="0.25">
      <c r="A50" s="192" t="s">
        <v>83</v>
      </c>
      <c r="B50" s="192"/>
      <c r="C50" s="192"/>
      <c r="D50" t="s">
        <v>0</v>
      </c>
      <c r="E50" s="54" t="s">
        <v>84</v>
      </c>
      <c r="F50" s="10"/>
      <c r="G50" s="10"/>
      <c r="H50" s="10"/>
      <c r="I50" s="10"/>
    </row>
    <row r="51" spans="1:9" x14ac:dyDescent="0.25">
      <c r="E51" s="55" t="s">
        <v>85</v>
      </c>
      <c r="F51" s="56"/>
      <c r="G51" s="56"/>
      <c r="H51" s="56"/>
      <c r="I51" s="57"/>
    </row>
    <row r="52" spans="1:9" x14ac:dyDescent="0.25">
      <c r="E52" s="58" t="s">
        <v>86</v>
      </c>
      <c r="F52" s="59"/>
      <c r="G52" s="59"/>
      <c r="H52" s="194"/>
      <c r="I52" s="195"/>
    </row>
    <row r="55" spans="1:9" x14ac:dyDescent="0.25">
      <c r="A55" s="216" t="s">
        <v>141</v>
      </c>
      <c r="B55" s="217"/>
      <c r="C55" s="217"/>
      <c r="D55" s="217"/>
      <c r="E55" s="217"/>
      <c r="F55" s="217"/>
      <c r="G55" s="217"/>
      <c r="H55" s="217"/>
      <c r="I55" s="218"/>
    </row>
    <row r="56" spans="1:9" x14ac:dyDescent="0.25">
      <c r="A56" s="205" t="s">
        <v>140</v>
      </c>
      <c r="B56" s="206"/>
      <c r="C56" s="206"/>
      <c r="D56" s="206"/>
      <c r="E56" s="206"/>
      <c r="F56" s="206"/>
      <c r="G56" s="206"/>
      <c r="H56" s="206"/>
      <c r="I56" s="207"/>
    </row>
    <row r="57" spans="1:9" x14ac:dyDescent="0.25">
      <c r="A57" s="189" t="s">
        <v>142</v>
      </c>
      <c r="B57" s="190"/>
      <c r="C57" s="190"/>
      <c r="D57" s="190"/>
      <c r="E57" s="190"/>
      <c r="F57" s="190"/>
      <c r="G57" s="190"/>
      <c r="H57" s="190"/>
      <c r="I57" s="191"/>
    </row>
    <row r="58" spans="1:9" x14ac:dyDescent="0.25">
      <c r="A58" s="17"/>
      <c r="B58" s="17"/>
      <c r="C58" s="17"/>
      <c r="D58" s="17"/>
      <c r="E58" s="17"/>
      <c r="F58" s="17"/>
      <c r="G58" s="17"/>
      <c r="H58" s="17"/>
      <c r="I58" s="17"/>
    </row>
    <row r="183" spans="13:29" x14ac:dyDescent="0.25">
      <c r="M183" t="s">
        <v>88</v>
      </c>
      <c r="N183" t="s">
        <v>16</v>
      </c>
      <c r="O183" t="s">
        <v>30</v>
      </c>
      <c r="P183" t="s">
        <v>105</v>
      </c>
      <c r="R183" t="s">
        <v>88</v>
      </c>
      <c r="S183" t="s">
        <v>106</v>
      </c>
      <c r="T183" t="s">
        <v>19</v>
      </c>
      <c r="U183" t="s">
        <v>107</v>
      </c>
      <c r="V183" t="s">
        <v>20</v>
      </c>
      <c r="W183" t="s">
        <v>108</v>
      </c>
      <c r="X183" t="s">
        <v>109</v>
      </c>
      <c r="Y183" t="s">
        <v>110</v>
      </c>
      <c r="Z183" t="s">
        <v>111</v>
      </c>
      <c r="AA183" t="s">
        <v>28</v>
      </c>
      <c r="AB183" t="s">
        <v>29</v>
      </c>
      <c r="AC183" t="s">
        <v>0</v>
      </c>
    </row>
    <row r="185" spans="13:29" x14ac:dyDescent="0.25">
      <c r="M185" t="s">
        <v>88</v>
      </c>
      <c r="N185" t="s">
        <v>89</v>
      </c>
      <c r="O185" t="s">
        <v>90</v>
      </c>
      <c r="P185" t="s">
        <v>91</v>
      </c>
      <c r="Q185" t="s">
        <v>92</v>
      </c>
      <c r="R185" t="s">
        <v>93</v>
      </c>
      <c r="S185" t="s">
        <v>94</v>
      </c>
      <c r="T185" t="s">
        <v>95</v>
      </c>
    </row>
    <row r="186" spans="13:29" x14ac:dyDescent="0.25">
      <c r="M186" t="s">
        <v>88</v>
      </c>
      <c r="N186" t="s">
        <v>18</v>
      </c>
      <c r="O186" t="s">
        <v>96</v>
      </c>
      <c r="P186" t="s">
        <v>97</v>
      </c>
      <c r="Q186" t="s">
        <v>0</v>
      </c>
      <c r="R186" t="s">
        <v>0</v>
      </c>
      <c r="S186" t="s">
        <v>0</v>
      </c>
      <c r="T186" t="s">
        <v>0</v>
      </c>
      <c r="U186" t="s">
        <v>0</v>
      </c>
    </row>
    <row r="187" spans="13:29" x14ac:dyDescent="0.25">
      <c r="M187" t="s">
        <v>88</v>
      </c>
      <c r="N187" t="s">
        <v>98</v>
      </c>
      <c r="O187" t="s">
        <v>99</v>
      </c>
      <c r="P187" t="s">
        <v>100</v>
      </c>
      <c r="Q187" t="s">
        <v>101</v>
      </c>
      <c r="R187" t="s">
        <v>102</v>
      </c>
      <c r="S187" t="s">
        <v>103</v>
      </c>
      <c r="T187" t="s">
        <v>104</v>
      </c>
    </row>
    <row r="195" spans="11:46" x14ac:dyDescent="0.25">
      <c r="M195" s="4" t="s">
        <v>8</v>
      </c>
      <c r="N195" s="4"/>
      <c r="O195" s="4"/>
      <c r="P195" s="4"/>
      <c r="Q195" s="4"/>
      <c r="R195" s="4"/>
      <c r="S195" s="4"/>
      <c r="T195" s="4"/>
      <c r="U195" s="4"/>
      <c r="V195" s="4"/>
      <c r="W195" s="4"/>
      <c r="X195" s="4"/>
      <c r="Y195" s="4"/>
      <c r="Z195" s="4"/>
      <c r="AA195" s="1"/>
      <c r="AB195" s="1"/>
      <c r="AC195" s="1"/>
      <c r="AD195" s="1"/>
      <c r="AE195" s="1"/>
      <c r="AF195" s="1"/>
      <c r="AG195" s="1"/>
      <c r="AH195" s="1"/>
      <c r="AI195" s="1"/>
      <c r="AJ195" s="1"/>
      <c r="AK195" s="1"/>
      <c r="AL195" s="1"/>
      <c r="AM195" s="1"/>
      <c r="AN195" s="1"/>
      <c r="AO195" s="1"/>
      <c r="AP195" s="1"/>
      <c r="AQ195" s="1"/>
      <c r="AR195" s="1"/>
      <c r="AS195" s="1"/>
      <c r="AT195" s="1"/>
    </row>
    <row r="196" spans="11:46" x14ac:dyDescent="0.25">
      <c r="M196" s="7"/>
      <c r="N196" s="7"/>
      <c r="O196" s="8"/>
      <c r="P196" s="7"/>
      <c r="Q196" s="8"/>
      <c r="R196" s="7"/>
      <c r="S196" s="8"/>
      <c r="T196" s="8"/>
      <c r="U196" s="8"/>
      <c r="V196" s="8"/>
      <c r="W196" s="8"/>
      <c r="X196" s="8"/>
      <c r="Y196" s="8"/>
      <c r="Z196" s="8"/>
      <c r="AC196" s="9">
        <f>IF(TRIM($B16)&lt;&gt;"",F16,0)</f>
        <v>0</v>
      </c>
      <c r="AD196" s="10"/>
      <c r="AE196" s="9">
        <f>IF(TRIM($B16)&lt;&gt;"",G16,0)</f>
        <v>0</v>
      </c>
      <c r="AF196" s="10"/>
      <c r="AG196" s="9">
        <f>IF(TRIM($B16)&lt;&gt;"",H16,0)</f>
        <v>0</v>
      </c>
      <c r="AH196" s="8"/>
      <c r="AI196" s="11">
        <f>IF(ISNUMBER(FIND("doc",LOWER($E16))),F16,0)</f>
        <v>0</v>
      </c>
      <c r="AJ196" s="11">
        <f>IF(ISNUMBER(FIND("doc",LOWER($E16))),G16,0)</f>
        <v>0</v>
      </c>
      <c r="AK196" s="11">
        <f>IF(ISNUMBER(FIND("doc",LOWER($E16))),H16,0)</f>
        <v>0</v>
      </c>
      <c r="AL196" s="8"/>
      <c r="AM196" s="10">
        <f>SUM(AC196:AG196)</f>
        <v>0</v>
      </c>
      <c r="AN196" s="8"/>
      <c r="AO196" s="11">
        <f>AI196+AJ196+AK196</f>
        <v>0</v>
      </c>
      <c r="AS196" t="s">
        <v>17</v>
      </c>
    </row>
    <row r="197" spans="11:46" x14ac:dyDescent="0.25">
      <c r="M197" s="7"/>
      <c r="N197" s="7"/>
      <c r="O197" s="7"/>
      <c r="P197" s="7"/>
      <c r="Q197" s="8"/>
      <c r="R197" s="7"/>
      <c r="S197" s="8"/>
      <c r="T197" s="8"/>
      <c r="U197" s="8"/>
      <c r="V197" s="8"/>
      <c r="W197" s="8"/>
      <c r="X197" s="8"/>
      <c r="Y197" s="8"/>
      <c r="Z197" s="8"/>
      <c r="AC197" s="9">
        <f>IF(TRIM($B17)&lt;&gt;"",F17,0)</f>
        <v>0</v>
      </c>
      <c r="AD197" s="10"/>
      <c r="AE197" s="9">
        <f>IF(TRIM($B17)&lt;&gt;"",G17,0)</f>
        <v>0</v>
      </c>
      <c r="AF197" s="10"/>
      <c r="AG197" s="9">
        <f>IF(TRIM($B17)&lt;&gt;"",H17,0)</f>
        <v>0</v>
      </c>
      <c r="AH197" s="8"/>
      <c r="AI197" s="11">
        <f>IF(ISNUMBER(FIND("doc",LOWER($E17))),F17,0)</f>
        <v>0</v>
      </c>
      <c r="AJ197" s="11">
        <f>IF(ISNUMBER(FIND("doc",LOWER($E17))),G17,0)</f>
        <v>0</v>
      </c>
      <c r="AK197" s="11">
        <f>IF(ISNUMBER(FIND("doc",LOWER($E17))),H17,0)</f>
        <v>0</v>
      </c>
      <c r="AL197" s="8"/>
      <c r="AM197" s="10">
        <f t="shared" ref="AM197:AM200" si="0">SUM(AC197:AG197)</f>
        <v>0</v>
      </c>
      <c r="AN197" s="8"/>
      <c r="AO197" s="11">
        <f t="shared" ref="AO197:AO200" si="1">AI197+AJ197+AK197</f>
        <v>0</v>
      </c>
      <c r="AS197" t="s">
        <v>9</v>
      </c>
    </row>
    <row r="198" spans="11:46" x14ac:dyDescent="0.25">
      <c r="K198" t="s">
        <v>119</v>
      </c>
      <c r="M198" s="7"/>
      <c r="N198" s="7"/>
      <c r="O198" s="8"/>
      <c r="P198" s="7"/>
      <c r="Q198" s="8"/>
      <c r="R198" s="7"/>
      <c r="S198" s="8"/>
      <c r="T198" s="8"/>
      <c r="U198" s="8"/>
      <c r="V198" s="8"/>
      <c r="W198" s="8"/>
      <c r="X198" s="8"/>
      <c r="Y198" s="8"/>
      <c r="Z198" s="8"/>
      <c r="AC198" s="9">
        <f>IF(TRIM($B18)&lt;&gt;"",F18,0)</f>
        <v>0</v>
      </c>
      <c r="AD198" s="10"/>
      <c r="AE198" s="9">
        <f>IF(TRIM($B18)&lt;&gt;"",G18,0)</f>
        <v>0</v>
      </c>
      <c r="AF198" s="10"/>
      <c r="AG198" s="9">
        <f>IF(TRIM($B18)&lt;&gt;"",H18,0)</f>
        <v>0</v>
      </c>
      <c r="AH198" s="8"/>
      <c r="AI198" s="11">
        <f>IF(ISNUMBER(FIND("doc",LOWER($E18))),F18,0)</f>
        <v>0</v>
      </c>
      <c r="AJ198" s="11">
        <f>IF(ISNUMBER(FIND("doc",LOWER($E18))),G18,0)</f>
        <v>0</v>
      </c>
      <c r="AK198" s="11">
        <f>IF(ISNUMBER(FIND("doc",LOWER($E18))),H18,0)</f>
        <v>0</v>
      </c>
      <c r="AL198" s="8"/>
      <c r="AM198" s="10">
        <f t="shared" si="0"/>
        <v>0</v>
      </c>
      <c r="AN198" s="8"/>
      <c r="AO198" s="11">
        <f t="shared" si="1"/>
        <v>0</v>
      </c>
      <c r="AS198" t="s">
        <v>10</v>
      </c>
    </row>
    <row r="199" spans="11:46" x14ac:dyDescent="0.25">
      <c r="K199" t="s">
        <v>138</v>
      </c>
      <c r="M199" s="7"/>
      <c r="N199" s="7"/>
      <c r="O199" s="8"/>
      <c r="P199" s="7"/>
      <c r="Q199" s="8"/>
      <c r="R199" s="7"/>
      <c r="S199" s="8"/>
      <c r="T199" s="8"/>
      <c r="U199" s="8"/>
      <c r="V199" s="8"/>
      <c r="W199" s="8"/>
      <c r="X199" s="8"/>
      <c r="Y199" s="8"/>
      <c r="Z199" s="8"/>
      <c r="AC199" s="9">
        <f>IF(TRIM($B19)&lt;&gt;"",F19,0)</f>
        <v>0</v>
      </c>
      <c r="AD199" s="10"/>
      <c r="AE199" s="9">
        <f>IF(TRIM($B19)&lt;&gt;"",G19,0)</f>
        <v>0</v>
      </c>
      <c r="AF199" s="10"/>
      <c r="AG199" s="9">
        <f>IF(TRIM($B19)&lt;&gt;"",H19,0)</f>
        <v>0</v>
      </c>
      <c r="AH199" s="8"/>
      <c r="AI199" s="11">
        <f>IF(ISNUMBER(FIND("doc",LOWER(#REF!))),#REF!,0)</f>
        <v>0</v>
      </c>
      <c r="AJ199" s="11">
        <f>IF(ISNUMBER(FIND("doc",LOWER(#REF!))),#REF!,0)</f>
        <v>0</v>
      </c>
      <c r="AK199" s="11">
        <f>IF(ISNUMBER(FIND("doc",LOWER(#REF!))),#REF!,0)</f>
        <v>0</v>
      </c>
      <c r="AL199" s="8"/>
      <c r="AM199" s="10">
        <f t="shared" si="0"/>
        <v>0</v>
      </c>
      <c r="AN199" s="8"/>
      <c r="AO199" s="11">
        <f t="shared" si="1"/>
        <v>0</v>
      </c>
      <c r="AS199" t="s">
        <v>11</v>
      </c>
    </row>
    <row r="200" spans="11:46" x14ac:dyDescent="0.25">
      <c r="M200" s="7"/>
      <c r="N200" s="7"/>
      <c r="O200" s="8"/>
      <c r="P200" s="7"/>
      <c r="Q200" s="8"/>
      <c r="R200" s="7"/>
      <c r="S200" s="8"/>
      <c r="T200" s="8"/>
      <c r="U200" s="8"/>
      <c r="V200" s="8"/>
      <c r="W200" s="8"/>
      <c r="X200" s="8"/>
      <c r="Y200" s="8"/>
      <c r="Z200" s="8"/>
      <c r="AC200" s="9" t="e">
        <f>IF(TRIM(#REF!)&lt;&gt;"",#REF!,0)</f>
        <v>#REF!</v>
      </c>
      <c r="AD200" s="10"/>
      <c r="AE200" s="9" t="e">
        <f>IF(TRIM(#REF!)&lt;&gt;"",#REF!,0)</f>
        <v>#REF!</v>
      </c>
      <c r="AF200" s="10"/>
      <c r="AG200" s="9" t="e">
        <f>IF(TRIM(#REF!)&lt;&gt;"",#REF!,0)</f>
        <v>#REF!</v>
      </c>
      <c r="AH200" s="8"/>
      <c r="AI200" s="11">
        <f>IF(ISNUMBER(FIND("doc",LOWER(#REF!))),#REF!,0)</f>
        <v>0</v>
      </c>
      <c r="AJ200" s="11">
        <f>IF(ISNUMBER(FIND("doc",LOWER(#REF!))),#REF!,0)</f>
        <v>0</v>
      </c>
      <c r="AK200" s="11">
        <f>IF(ISNUMBER(FIND("doc",LOWER(#REF!))),#REF!,0)</f>
        <v>0</v>
      </c>
      <c r="AL200" s="8"/>
      <c r="AM200" s="10" t="e">
        <f t="shared" si="0"/>
        <v>#REF!</v>
      </c>
      <c r="AN200" s="8"/>
      <c r="AO200" s="11">
        <f t="shared" si="1"/>
        <v>0</v>
      </c>
      <c r="AS200" t="s">
        <v>12</v>
      </c>
    </row>
    <row r="201" spans="11:46" ht="24.75" x14ac:dyDescent="0.25">
      <c r="M201" s="5" t="s">
        <v>5</v>
      </c>
      <c r="N201" s="6">
        <f>F20</f>
        <v>0</v>
      </c>
      <c r="O201" s="5" t="s">
        <v>3</v>
      </c>
      <c r="P201" s="6">
        <f>G20</f>
        <v>0</v>
      </c>
      <c r="Q201" s="5" t="s">
        <v>4</v>
      </c>
      <c r="R201" s="6">
        <f>N201+P201</f>
        <v>0</v>
      </c>
      <c r="S201" s="5" t="s">
        <v>6</v>
      </c>
      <c r="T201" s="6">
        <f>H20</f>
        <v>0</v>
      </c>
      <c r="U201" s="5" t="s">
        <v>7</v>
      </c>
      <c r="V201" s="14">
        <f>R201+T201</f>
        <v>0</v>
      </c>
      <c r="W201" s="5" t="s">
        <v>1</v>
      </c>
      <c r="X201" s="13" t="e">
        <f>SUM(AM196:AM200)</f>
        <v>#REF!</v>
      </c>
      <c r="Y201" s="5" t="s">
        <v>2</v>
      </c>
      <c r="Z201" s="12">
        <f>SUM(AI196:AK200)</f>
        <v>0</v>
      </c>
      <c r="AS201" t="s">
        <v>13</v>
      </c>
    </row>
    <row r="202" spans="11:46" x14ac:dyDescent="0.25">
      <c r="AS202" t="s">
        <v>14</v>
      </c>
    </row>
    <row r="203" spans="11:46" x14ac:dyDescent="0.25">
      <c r="AS203" t="s">
        <v>15</v>
      </c>
    </row>
    <row r="209" spans="13:46" x14ac:dyDescent="0.25">
      <c r="M209" s="4" t="s">
        <v>8</v>
      </c>
      <c r="N209" s="4"/>
      <c r="O209" s="4"/>
      <c r="P209" s="4"/>
      <c r="Q209" s="4"/>
      <c r="R209" s="4"/>
      <c r="S209" s="4"/>
      <c r="T209" s="4"/>
      <c r="U209" s="4"/>
      <c r="V209" s="4"/>
      <c r="W209" s="4"/>
      <c r="X209" s="4"/>
      <c r="Y209" s="4"/>
      <c r="Z209" s="4"/>
      <c r="AA209" s="1"/>
      <c r="AB209" s="1"/>
      <c r="AC209" s="1"/>
      <c r="AD209" s="1"/>
      <c r="AE209" s="1"/>
      <c r="AF209" s="1"/>
      <c r="AG209" s="1"/>
      <c r="AH209" s="1"/>
      <c r="AI209" s="1"/>
      <c r="AJ209" s="1"/>
      <c r="AK209" s="1"/>
      <c r="AL209" s="1"/>
      <c r="AM209" s="1"/>
      <c r="AN209" s="1"/>
      <c r="AO209" s="1"/>
      <c r="AP209" s="1"/>
      <c r="AQ209" s="1"/>
      <c r="AR209" s="1"/>
      <c r="AS209" s="1"/>
      <c r="AT209" s="1"/>
    </row>
    <row r="210" spans="13:46" x14ac:dyDescent="0.25">
      <c r="M210" s="7"/>
      <c r="N210" s="7"/>
      <c r="O210" s="8"/>
      <c r="P210" s="7"/>
      <c r="Q210" s="8"/>
      <c r="R210" s="7"/>
      <c r="S210" s="8"/>
      <c r="T210" s="8"/>
      <c r="U210" s="8"/>
      <c r="V210" s="8"/>
      <c r="W210" s="8"/>
      <c r="X210" s="8"/>
      <c r="Y210" s="8"/>
      <c r="Z210" s="8"/>
      <c r="AC210" s="9" t="e">
        <f>IF(TRIM(#REF!)&lt;&gt;"",#REF!,0)</f>
        <v>#REF!</v>
      </c>
      <c r="AD210" s="10"/>
      <c r="AE210" s="9" t="e">
        <f>IF(TRIM(#REF!)&lt;&gt;"",#REF!,0)</f>
        <v>#REF!</v>
      </c>
      <c r="AF210" s="10"/>
      <c r="AG210" s="9" t="e">
        <f>IF(TRIM(#REF!)&lt;&gt;"",#REF!,0)</f>
        <v>#REF!</v>
      </c>
      <c r="AH210" s="8"/>
      <c r="AI210" s="11">
        <f>IF(ISNUMBER(FIND("doc",LOWER(#REF!))),#REF!,0)</f>
        <v>0</v>
      </c>
      <c r="AJ210" s="11">
        <f>IF(ISNUMBER(FIND("doc",LOWER(#REF!))),#REF!,0)</f>
        <v>0</v>
      </c>
      <c r="AK210" s="11">
        <f>IF(ISNUMBER(FIND("doc",LOWER(#REF!))),#REF!,0)</f>
        <v>0</v>
      </c>
      <c r="AL210" s="8"/>
      <c r="AM210" s="10" t="e">
        <f>SUM(AC210:AG210)</f>
        <v>#REF!</v>
      </c>
      <c r="AN210" s="8"/>
      <c r="AO210" s="11">
        <f>AI210+AJ210+AK210</f>
        <v>0</v>
      </c>
    </row>
    <row r="211" spans="13:46" x14ac:dyDescent="0.25">
      <c r="M211" s="7"/>
      <c r="N211" s="7"/>
      <c r="O211" s="7"/>
      <c r="P211" s="7"/>
      <c r="Q211" s="8"/>
      <c r="R211" s="7"/>
      <c r="S211" s="8"/>
      <c r="T211" s="8"/>
      <c r="U211" s="8"/>
      <c r="V211" s="8"/>
      <c r="W211" s="8"/>
      <c r="X211" s="8"/>
      <c r="Y211" s="8"/>
      <c r="Z211" s="8"/>
      <c r="AC211" s="9" t="e">
        <f>IF(TRIM(#REF!)&lt;&gt;"",#REF!,0)</f>
        <v>#REF!</v>
      </c>
      <c r="AD211" s="9"/>
      <c r="AE211" s="9" t="e">
        <f>IF(TRIM(#REF!)&lt;&gt;"",#REF!,0)</f>
        <v>#REF!</v>
      </c>
      <c r="AF211" s="10"/>
      <c r="AG211" s="9" t="e">
        <f>IF(TRIM(#REF!)&lt;&gt;"",#REF!,0)</f>
        <v>#REF!</v>
      </c>
      <c r="AH211" s="8"/>
      <c r="AI211" s="11">
        <f>IF(ISNUMBER(FIND("doc",LOWER(#REF!))),#REF!,0)</f>
        <v>0</v>
      </c>
      <c r="AJ211" s="11">
        <f>IF(ISNUMBER(FIND("doc",LOWER(#REF!))),#REF!,0)</f>
        <v>0</v>
      </c>
      <c r="AK211" s="11">
        <f>IF(ISNUMBER(FIND("doc",LOWER(#REF!))),#REF!,0)</f>
        <v>0</v>
      </c>
      <c r="AL211" s="8"/>
      <c r="AM211" s="10" t="e">
        <f t="shared" ref="AM211:AM214" si="2">SUM(AC211:AG211)</f>
        <v>#REF!</v>
      </c>
      <c r="AN211" s="8"/>
      <c r="AO211" s="11">
        <f t="shared" ref="AO211:AO214" si="3">AI211+AJ211+AK211</f>
        <v>0</v>
      </c>
    </row>
    <row r="212" spans="13:46" x14ac:dyDescent="0.25">
      <c r="M212" s="7"/>
      <c r="N212" s="7"/>
      <c r="O212" s="8"/>
      <c r="P212" s="7"/>
      <c r="Q212" s="8"/>
      <c r="R212" s="7"/>
      <c r="S212" s="8"/>
      <c r="T212" s="8"/>
      <c r="U212" s="8"/>
      <c r="V212" s="8"/>
      <c r="W212" s="8"/>
      <c r="X212" s="8"/>
      <c r="Y212" s="8"/>
      <c r="Z212" s="8"/>
      <c r="AC212" s="9" t="e">
        <f>IF(TRIM(#REF!)&lt;&gt;"",#REF!,0)</f>
        <v>#REF!</v>
      </c>
      <c r="AD212" s="10"/>
      <c r="AE212" s="9" t="e">
        <f>IF(TRIM(#REF!)&lt;&gt;"",#REF!,0)</f>
        <v>#REF!</v>
      </c>
      <c r="AF212" s="10"/>
      <c r="AG212" s="9" t="e">
        <f>IF(TRIM(#REF!)&lt;&gt;"",#REF!,0)</f>
        <v>#REF!</v>
      </c>
      <c r="AH212" s="8"/>
      <c r="AI212" s="11">
        <f>IF(ISNUMBER(FIND("doc",LOWER(#REF!))),#REF!,0)</f>
        <v>0</v>
      </c>
      <c r="AJ212" s="11">
        <f>IF(ISNUMBER(FIND("doc",LOWER(#REF!))),#REF!,0)</f>
        <v>0</v>
      </c>
      <c r="AK212" s="11">
        <f>IF(ISNUMBER(FIND("doc",LOWER(#REF!))),#REF!,0)</f>
        <v>0</v>
      </c>
      <c r="AL212" s="8"/>
      <c r="AM212" s="10" t="e">
        <f t="shared" si="2"/>
        <v>#REF!</v>
      </c>
      <c r="AN212" s="8"/>
      <c r="AO212" s="11">
        <f t="shared" si="3"/>
        <v>0</v>
      </c>
    </row>
    <row r="213" spans="13:46" x14ac:dyDescent="0.25">
      <c r="M213" s="7"/>
      <c r="N213" s="7"/>
      <c r="O213" s="8"/>
      <c r="P213" s="7"/>
      <c r="Q213" s="8"/>
      <c r="R213" s="7"/>
      <c r="S213" s="8"/>
      <c r="T213" s="8"/>
      <c r="U213" s="8"/>
      <c r="V213" s="8"/>
      <c r="W213" s="8"/>
      <c r="X213" s="8"/>
      <c r="Y213" s="8"/>
      <c r="Z213" s="8"/>
      <c r="AC213" s="9" t="e">
        <f>IF(TRIM(#REF!)&lt;&gt;"",#REF!,0)</f>
        <v>#REF!</v>
      </c>
      <c r="AD213" s="10"/>
      <c r="AE213" s="9" t="e">
        <f>IF(TRIM(#REF!)&lt;&gt;"",#REF!,0)</f>
        <v>#REF!</v>
      </c>
      <c r="AF213" s="10"/>
      <c r="AG213" s="9" t="e">
        <f>IF(TRIM(#REF!)&lt;&gt;"",#REF!,0)</f>
        <v>#REF!</v>
      </c>
      <c r="AH213" s="8"/>
      <c r="AI213" s="11">
        <f>IF(ISNUMBER(FIND("doc",LOWER(#REF!))),#REF!,0)</f>
        <v>0</v>
      </c>
      <c r="AJ213" s="11">
        <f>IF(ISNUMBER(FIND("doc",LOWER(#REF!))),#REF!,0)</f>
        <v>0</v>
      </c>
      <c r="AK213" s="11">
        <f>IF(ISNUMBER(FIND("doc",LOWER(#REF!))),#REF!,0)</f>
        <v>0</v>
      </c>
      <c r="AL213" s="8"/>
      <c r="AM213" s="10" t="e">
        <f t="shared" si="2"/>
        <v>#REF!</v>
      </c>
      <c r="AN213" s="8"/>
      <c r="AO213" s="11">
        <f t="shared" si="3"/>
        <v>0</v>
      </c>
    </row>
    <row r="214" spans="13:46" x14ac:dyDescent="0.25">
      <c r="M214" s="7"/>
      <c r="N214" s="7"/>
      <c r="O214" s="8"/>
      <c r="P214" s="7"/>
      <c r="Q214" s="8"/>
      <c r="R214" s="7"/>
      <c r="S214" s="8"/>
      <c r="T214" s="8"/>
      <c r="U214" s="8"/>
      <c r="V214" s="8"/>
      <c r="W214" s="8"/>
      <c r="X214" s="8"/>
      <c r="Y214" s="8"/>
      <c r="Z214" s="8"/>
      <c r="AC214" s="9" t="e">
        <f>IF(TRIM(#REF!)&lt;&gt;"",#REF!,0)</f>
        <v>#REF!</v>
      </c>
      <c r="AD214" s="10"/>
      <c r="AE214" s="9" t="e">
        <f>IF(TRIM(#REF!)&lt;&gt;"",#REF!,0)</f>
        <v>#REF!</v>
      </c>
      <c r="AF214" s="10"/>
      <c r="AG214" s="9" t="e">
        <f>IF(TRIM(#REF!)&lt;&gt;"",#REF!,0)</f>
        <v>#REF!</v>
      </c>
      <c r="AH214" s="8"/>
      <c r="AI214" s="11">
        <f>IF(ISNUMBER(FIND("doc",LOWER(#REF!))),#REF!,0)</f>
        <v>0</v>
      </c>
      <c r="AJ214" s="11">
        <f>IF(ISNUMBER(FIND("doc",LOWER(#REF!))),#REF!,0)</f>
        <v>0</v>
      </c>
      <c r="AK214" s="11">
        <f>IF(ISNUMBER(FIND("doc",LOWER(#REF!))),#REF!,0)</f>
        <v>0</v>
      </c>
      <c r="AL214" s="8"/>
      <c r="AM214" s="10" t="e">
        <f t="shared" si="2"/>
        <v>#REF!</v>
      </c>
      <c r="AN214" s="8"/>
      <c r="AO214" s="11">
        <f t="shared" si="3"/>
        <v>0</v>
      </c>
    </row>
    <row r="215" spans="13:46" ht="24.75" x14ac:dyDescent="0.25">
      <c r="M215" s="5" t="s">
        <v>5</v>
      </c>
      <c r="N215" s="6" t="e">
        <f>#REF!</f>
        <v>#REF!</v>
      </c>
      <c r="O215" s="5" t="s">
        <v>3</v>
      </c>
      <c r="P215" s="6" t="e">
        <f>#REF!</f>
        <v>#REF!</v>
      </c>
      <c r="Q215" s="5" t="s">
        <v>4</v>
      </c>
      <c r="R215" s="6" t="e">
        <f>N215+P215</f>
        <v>#REF!</v>
      </c>
      <c r="S215" s="5" t="s">
        <v>6</v>
      </c>
      <c r="T215" s="6" t="e">
        <f>#REF!</f>
        <v>#REF!</v>
      </c>
      <c r="U215" s="5" t="s">
        <v>7</v>
      </c>
      <c r="V215" s="14" t="e">
        <f>R215+T215</f>
        <v>#REF!</v>
      </c>
      <c r="W215" s="5" t="s">
        <v>1</v>
      </c>
      <c r="X215" s="13" t="e">
        <f>SUM(AM210:AM214)</f>
        <v>#REF!</v>
      </c>
      <c r="Y215" s="5" t="s">
        <v>2</v>
      </c>
      <c r="Z215" s="12">
        <f>SUM(AI210:AK214)</f>
        <v>0</v>
      </c>
    </row>
    <row r="223" spans="13:46" x14ac:dyDescent="0.25">
      <c r="M223" s="4" t="s">
        <v>8</v>
      </c>
      <c r="N223" s="4"/>
      <c r="O223" s="4"/>
      <c r="P223" s="4"/>
      <c r="Q223" s="4"/>
      <c r="R223" s="4"/>
      <c r="S223" s="4"/>
      <c r="T223" s="4"/>
      <c r="U223" s="4"/>
      <c r="V223" s="4"/>
      <c r="W223" s="4"/>
      <c r="X223" s="4"/>
      <c r="Y223" s="4"/>
      <c r="Z223" s="4"/>
      <c r="AA223" s="1"/>
      <c r="AB223" s="1"/>
      <c r="AC223" s="1"/>
      <c r="AD223" s="1"/>
      <c r="AE223" s="1"/>
      <c r="AF223" s="1"/>
      <c r="AG223" s="1"/>
      <c r="AH223" s="1"/>
      <c r="AI223" s="1"/>
      <c r="AJ223" s="1"/>
      <c r="AK223" s="1"/>
      <c r="AL223" s="1"/>
      <c r="AM223" s="1"/>
      <c r="AN223" s="1"/>
      <c r="AO223" s="1"/>
      <c r="AP223" s="1"/>
      <c r="AQ223" s="1"/>
      <c r="AR223" s="1"/>
      <c r="AS223" s="1"/>
      <c r="AT223" s="1"/>
    </row>
    <row r="224" spans="13:46" x14ac:dyDescent="0.25">
      <c r="M224" s="7"/>
      <c r="N224" s="7"/>
      <c r="O224" s="8"/>
      <c r="P224" s="7"/>
      <c r="Q224" s="8"/>
      <c r="R224" s="7"/>
      <c r="S224" s="8"/>
      <c r="T224" s="8"/>
      <c r="U224" s="8"/>
      <c r="V224" s="8"/>
      <c r="W224" s="8"/>
      <c r="X224" s="8"/>
      <c r="Y224" s="8"/>
      <c r="Z224" s="8"/>
      <c r="AC224" s="9" t="e">
        <f>IF(TRIM(#REF!)&lt;&gt;"",#REF!,0)</f>
        <v>#REF!</v>
      </c>
      <c r="AD224" s="10"/>
      <c r="AE224" s="9" t="e">
        <f>IF(TRIM(#REF!)&lt;&gt;"",#REF!,0)</f>
        <v>#REF!</v>
      </c>
      <c r="AF224" s="10"/>
      <c r="AG224" s="9" t="e">
        <f>IF(TRIM(#REF!)&lt;&gt;"",#REF!,0)</f>
        <v>#REF!</v>
      </c>
      <c r="AH224" s="8"/>
      <c r="AI224" s="11">
        <f>IF(ISNUMBER(FIND("doc",LOWER(#REF!))),#REF!,0)</f>
        <v>0</v>
      </c>
      <c r="AJ224" s="11">
        <f>IF(ISNUMBER(FIND("doc",LOWER(#REF!))),#REF!,0)</f>
        <v>0</v>
      </c>
      <c r="AK224" s="11">
        <f>IF(ISNUMBER(FIND("doc",LOWER(#REF!))),#REF!,0)</f>
        <v>0</v>
      </c>
      <c r="AL224" s="8"/>
      <c r="AM224" s="10" t="e">
        <f>SUM(AC224:AG224)</f>
        <v>#REF!</v>
      </c>
      <c r="AN224" s="8"/>
      <c r="AO224" s="11">
        <f>AI224+AJ224+AK224</f>
        <v>0</v>
      </c>
    </row>
    <row r="225" spans="13:46" x14ac:dyDescent="0.25">
      <c r="M225" s="7"/>
      <c r="N225" s="7"/>
      <c r="O225" s="7"/>
      <c r="P225" s="7"/>
      <c r="Q225" s="8"/>
      <c r="R225" s="7"/>
      <c r="S225" s="8"/>
      <c r="T225" s="8"/>
      <c r="U225" s="8"/>
      <c r="V225" s="8"/>
      <c r="W225" s="8"/>
      <c r="X225" s="8"/>
      <c r="Y225" s="8"/>
      <c r="Z225" s="8"/>
      <c r="AC225" s="9" t="e">
        <f>IF(TRIM(#REF!)&lt;&gt;"",#REF!,0)</f>
        <v>#REF!</v>
      </c>
      <c r="AD225" s="9"/>
      <c r="AE225" s="9" t="e">
        <f>IF(TRIM(#REF!)&lt;&gt;"",#REF!,0)</f>
        <v>#REF!</v>
      </c>
      <c r="AF225" s="10"/>
      <c r="AG225" s="9" t="e">
        <f>IF(TRIM(#REF!)&lt;&gt;"",#REF!,0)</f>
        <v>#REF!</v>
      </c>
      <c r="AH225" s="8"/>
      <c r="AI225" s="11">
        <f>IF(ISNUMBER(FIND("doc",LOWER(#REF!))),#REF!,0)</f>
        <v>0</v>
      </c>
      <c r="AJ225" s="11">
        <f>IF(ISNUMBER(FIND("doc",LOWER(#REF!))),#REF!,0)</f>
        <v>0</v>
      </c>
      <c r="AK225" s="11">
        <f>IF(ISNUMBER(FIND("doc",LOWER(#REF!))),#REF!,0)</f>
        <v>0</v>
      </c>
      <c r="AL225" s="8"/>
      <c r="AM225" s="10" t="e">
        <f t="shared" ref="AM225:AM228" si="4">SUM(AC225:AG225)</f>
        <v>#REF!</v>
      </c>
      <c r="AN225" s="8"/>
      <c r="AO225" s="11">
        <f t="shared" ref="AO225:AO228" si="5">AI225+AJ225+AK225</f>
        <v>0</v>
      </c>
    </row>
    <row r="226" spans="13:46" x14ac:dyDescent="0.25">
      <c r="M226" s="7"/>
      <c r="N226" s="7"/>
      <c r="O226" s="8"/>
      <c r="P226" s="7"/>
      <c r="Q226" s="8"/>
      <c r="R226" s="7"/>
      <c r="S226" s="8"/>
      <c r="T226" s="8"/>
      <c r="U226" s="8"/>
      <c r="V226" s="8"/>
      <c r="W226" s="8"/>
      <c r="X226" s="8"/>
      <c r="Y226" s="8"/>
      <c r="Z226" s="8"/>
      <c r="AC226" s="9" t="e">
        <f>IF(TRIM(#REF!)&lt;&gt;"",#REF!,0)</f>
        <v>#REF!</v>
      </c>
      <c r="AD226" s="10"/>
      <c r="AE226" s="9" t="e">
        <f>IF(TRIM(#REF!)&lt;&gt;"",#REF!,0)</f>
        <v>#REF!</v>
      </c>
      <c r="AF226" s="10"/>
      <c r="AG226" s="9" t="e">
        <f>IF(TRIM(#REF!)&lt;&gt;"",#REF!,0)</f>
        <v>#REF!</v>
      </c>
      <c r="AH226" s="8"/>
      <c r="AI226" s="11">
        <f>IF(ISNUMBER(FIND("doc",LOWER(#REF!))),#REF!,0)</f>
        <v>0</v>
      </c>
      <c r="AJ226" s="11">
        <f>IF(ISNUMBER(FIND("doc",LOWER(#REF!))),#REF!,0)</f>
        <v>0</v>
      </c>
      <c r="AK226" s="11">
        <f>IF(ISNUMBER(FIND("doc",LOWER(#REF!))),#REF!,0)</f>
        <v>0</v>
      </c>
      <c r="AL226" s="8"/>
      <c r="AM226" s="10" t="e">
        <f t="shared" si="4"/>
        <v>#REF!</v>
      </c>
      <c r="AN226" s="8"/>
      <c r="AO226" s="11">
        <f t="shared" si="5"/>
        <v>0</v>
      </c>
    </row>
    <row r="227" spans="13:46" x14ac:dyDescent="0.25">
      <c r="M227" s="7"/>
      <c r="N227" s="7"/>
      <c r="O227" s="8"/>
      <c r="P227" s="7"/>
      <c r="Q227" s="8"/>
      <c r="R227" s="7"/>
      <c r="S227" s="8"/>
      <c r="T227" s="8"/>
      <c r="U227" s="8"/>
      <c r="V227" s="8"/>
      <c r="W227" s="8"/>
      <c r="X227" s="8"/>
      <c r="Y227" s="8"/>
      <c r="Z227" s="8"/>
      <c r="AC227" s="9" t="e">
        <f>IF(TRIM(#REF!)&lt;&gt;"",#REF!,0)</f>
        <v>#REF!</v>
      </c>
      <c r="AD227" s="10"/>
      <c r="AE227" s="9" t="e">
        <f>IF(TRIM(#REF!)&lt;&gt;"",#REF!,0)</f>
        <v>#REF!</v>
      </c>
      <c r="AF227" s="10"/>
      <c r="AG227" s="9" t="e">
        <f>IF(TRIM(#REF!)&lt;&gt;"",#REF!,0)</f>
        <v>#REF!</v>
      </c>
      <c r="AH227" s="8"/>
      <c r="AI227" s="11">
        <f>IF(ISNUMBER(FIND("doc",LOWER(#REF!))),#REF!,0)</f>
        <v>0</v>
      </c>
      <c r="AJ227" s="11">
        <f>IF(ISNUMBER(FIND("doc",LOWER(#REF!))),#REF!,0)</f>
        <v>0</v>
      </c>
      <c r="AK227" s="11">
        <f>IF(ISNUMBER(FIND("doc",LOWER(#REF!))),#REF!,0)</f>
        <v>0</v>
      </c>
      <c r="AL227" s="8"/>
      <c r="AM227" s="10" t="e">
        <f t="shared" si="4"/>
        <v>#REF!</v>
      </c>
      <c r="AN227" s="8"/>
      <c r="AO227" s="11">
        <f t="shared" si="5"/>
        <v>0</v>
      </c>
    </row>
    <row r="228" spans="13:46" x14ac:dyDescent="0.25">
      <c r="M228" s="7"/>
      <c r="N228" s="7"/>
      <c r="O228" s="8"/>
      <c r="P228" s="7"/>
      <c r="Q228" s="8"/>
      <c r="R228" s="7"/>
      <c r="S228" s="8"/>
      <c r="T228" s="8"/>
      <c r="U228" s="8"/>
      <c r="V228" s="8"/>
      <c r="W228" s="8"/>
      <c r="X228" s="8"/>
      <c r="Y228" s="8"/>
      <c r="Z228" s="8"/>
      <c r="AC228" s="9" t="e">
        <f>IF(TRIM(#REF!)&lt;&gt;"",#REF!,0)</f>
        <v>#REF!</v>
      </c>
      <c r="AD228" s="10"/>
      <c r="AE228" s="9" t="e">
        <f>IF(TRIM(#REF!)&lt;&gt;"",#REF!,0)</f>
        <v>#REF!</v>
      </c>
      <c r="AF228" s="10"/>
      <c r="AG228" s="9" t="e">
        <f>IF(TRIM(#REF!)&lt;&gt;"",#REF!,0)</f>
        <v>#REF!</v>
      </c>
      <c r="AH228" s="8"/>
      <c r="AI228" s="11">
        <f>IF(ISNUMBER(FIND("doc",LOWER(#REF!))),#REF!,0)</f>
        <v>0</v>
      </c>
      <c r="AJ228" s="11">
        <f>IF(ISNUMBER(FIND("doc",LOWER(#REF!))),#REF!,0)</f>
        <v>0</v>
      </c>
      <c r="AK228" s="11">
        <f>IF(ISNUMBER(FIND("doc",LOWER(#REF!))),#REF!,0)</f>
        <v>0</v>
      </c>
      <c r="AL228" s="8"/>
      <c r="AM228" s="10" t="e">
        <f t="shared" si="4"/>
        <v>#REF!</v>
      </c>
      <c r="AN228" s="8"/>
      <c r="AO228" s="11">
        <f t="shared" si="5"/>
        <v>0</v>
      </c>
    </row>
    <row r="229" spans="13:46" ht="24.75" x14ac:dyDescent="0.25">
      <c r="M229" s="5" t="s">
        <v>5</v>
      </c>
      <c r="N229" s="6" t="e">
        <f>#REF!</f>
        <v>#REF!</v>
      </c>
      <c r="O229" s="5" t="s">
        <v>3</v>
      </c>
      <c r="P229" s="6" t="e">
        <f>#REF!</f>
        <v>#REF!</v>
      </c>
      <c r="Q229" s="5" t="s">
        <v>4</v>
      </c>
      <c r="R229" s="6" t="e">
        <f>N229+P229</f>
        <v>#REF!</v>
      </c>
      <c r="S229" s="5" t="s">
        <v>6</v>
      </c>
      <c r="T229" s="6" t="e">
        <f>#REF!</f>
        <v>#REF!</v>
      </c>
      <c r="U229" s="5" t="s">
        <v>7</v>
      </c>
      <c r="V229" s="14" t="e">
        <f>R229+T229</f>
        <v>#REF!</v>
      </c>
      <c r="W229" s="5" t="s">
        <v>1</v>
      </c>
      <c r="X229" s="13" t="e">
        <f>SUM(AM224:AM228)</f>
        <v>#REF!</v>
      </c>
      <c r="Y229" s="5" t="s">
        <v>2</v>
      </c>
      <c r="Z229" s="12">
        <f>SUM(AI224:AK228)</f>
        <v>0</v>
      </c>
    </row>
    <row r="237" spans="13:46" x14ac:dyDescent="0.25">
      <c r="M237" s="4" t="s">
        <v>8</v>
      </c>
      <c r="N237" s="4"/>
      <c r="O237" s="4"/>
      <c r="P237" s="4"/>
      <c r="Q237" s="4"/>
      <c r="R237" s="4"/>
      <c r="S237" s="4"/>
      <c r="T237" s="4"/>
      <c r="U237" s="4"/>
      <c r="V237" s="4"/>
      <c r="W237" s="4"/>
      <c r="X237" s="4"/>
      <c r="Y237" s="4"/>
      <c r="Z237" s="4"/>
      <c r="AA237" s="1"/>
      <c r="AB237" s="1"/>
      <c r="AC237" s="1"/>
      <c r="AD237" s="1"/>
      <c r="AE237" s="1"/>
      <c r="AF237" s="1"/>
      <c r="AG237" s="1"/>
      <c r="AH237" s="1"/>
      <c r="AI237" s="1"/>
      <c r="AJ237" s="1"/>
      <c r="AK237" s="1"/>
      <c r="AL237" s="1"/>
      <c r="AM237" s="1"/>
      <c r="AN237" s="1"/>
      <c r="AO237" s="1"/>
      <c r="AP237" s="1"/>
      <c r="AQ237" s="1"/>
      <c r="AR237" s="1"/>
      <c r="AS237" s="1"/>
      <c r="AT237" s="1"/>
    </row>
    <row r="238" spans="13:46" x14ac:dyDescent="0.25">
      <c r="M238" s="7"/>
      <c r="N238" s="7"/>
      <c r="O238" s="8"/>
      <c r="P238" s="7"/>
      <c r="Q238" s="8"/>
      <c r="R238" s="7"/>
      <c r="S238" s="8"/>
      <c r="T238" s="8"/>
      <c r="U238" s="8"/>
      <c r="V238" s="8"/>
      <c r="W238" s="8"/>
      <c r="X238" s="8"/>
      <c r="Y238" s="8"/>
      <c r="Z238" s="8"/>
      <c r="AC238" s="9" t="e">
        <f>IF(TRIM(#REF!)&lt;&gt;"",#REF!,0)</f>
        <v>#REF!</v>
      </c>
      <c r="AD238" s="10"/>
      <c r="AE238" s="9" t="e">
        <f>IF(TRIM(#REF!)&lt;&gt;"",#REF!,0)</f>
        <v>#REF!</v>
      </c>
      <c r="AF238" s="10"/>
      <c r="AG238" s="9" t="e">
        <f>IF(TRIM(#REF!)&lt;&gt;"",#REF!,0)</f>
        <v>#REF!</v>
      </c>
      <c r="AH238" s="8"/>
      <c r="AI238" s="11">
        <f>IF(ISNUMBER(FIND("doc",LOWER(#REF!))),#REF!,0)</f>
        <v>0</v>
      </c>
      <c r="AJ238" s="11">
        <f>IF(ISNUMBER(FIND("doc",LOWER(#REF!))),#REF!,0)</f>
        <v>0</v>
      </c>
      <c r="AK238" s="11">
        <f>IF(ISNUMBER(FIND("doc",LOWER(#REF!))),#REF!,0)</f>
        <v>0</v>
      </c>
      <c r="AL238" s="8"/>
      <c r="AM238" s="10" t="e">
        <f>SUM(AC238:AG238)</f>
        <v>#REF!</v>
      </c>
      <c r="AN238" s="8"/>
      <c r="AO238" s="11">
        <f>AI238+AJ238+AK238</f>
        <v>0</v>
      </c>
    </row>
    <row r="239" spans="13:46" x14ac:dyDescent="0.25">
      <c r="M239" s="7"/>
      <c r="N239" s="7"/>
      <c r="O239" s="7"/>
      <c r="P239" s="7"/>
      <c r="Q239" s="8"/>
      <c r="R239" s="7"/>
      <c r="S239" s="8"/>
      <c r="T239" s="8"/>
      <c r="U239" s="8"/>
      <c r="V239" s="8"/>
      <c r="W239" s="8"/>
      <c r="X239" s="8"/>
      <c r="Y239" s="8"/>
      <c r="Z239" s="8"/>
      <c r="AC239" s="9" t="e">
        <f>IF(TRIM(#REF!)&lt;&gt;"",#REF!,0)</f>
        <v>#REF!</v>
      </c>
      <c r="AD239" s="9"/>
      <c r="AE239" s="9" t="e">
        <f>IF(TRIM(#REF!)&lt;&gt;"",#REF!,0)</f>
        <v>#REF!</v>
      </c>
      <c r="AF239" s="10"/>
      <c r="AG239" s="9" t="e">
        <f>IF(TRIM(#REF!)&lt;&gt;"",#REF!,0)</f>
        <v>#REF!</v>
      </c>
      <c r="AH239" s="8"/>
      <c r="AI239" s="11">
        <f>IF(ISNUMBER(FIND("doc",LOWER(#REF!))),#REF!,0)</f>
        <v>0</v>
      </c>
      <c r="AJ239" s="11">
        <f>IF(ISNUMBER(FIND("doc",LOWER(#REF!))),#REF!,0)</f>
        <v>0</v>
      </c>
      <c r="AK239" s="11">
        <f>IF(ISNUMBER(FIND("doc",LOWER(#REF!))),#REF!,0)</f>
        <v>0</v>
      </c>
      <c r="AL239" s="8"/>
      <c r="AM239" s="10" t="e">
        <f t="shared" ref="AM239:AM242" si="6">SUM(AC239:AG239)</f>
        <v>#REF!</v>
      </c>
      <c r="AN239" s="8"/>
      <c r="AO239" s="11">
        <f t="shared" ref="AO239:AO242" si="7">AI239+AJ239+AK239</f>
        <v>0</v>
      </c>
    </row>
    <row r="240" spans="13:46" x14ac:dyDescent="0.25">
      <c r="M240" s="7"/>
      <c r="N240" s="7"/>
      <c r="O240" s="8"/>
      <c r="P240" s="7"/>
      <c r="Q240" s="8"/>
      <c r="R240" s="7"/>
      <c r="S240" s="8"/>
      <c r="T240" s="8"/>
      <c r="U240" s="8"/>
      <c r="V240" s="8"/>
      <c r="W240" s="8"/>
      <c r="X240" s="8"/>
      <c r="Y240" s="8"/>
      <c r="Z240" s="8"/>
      <c r="AC240" s="9" t="e">
        <f>IF(TRIM(#REF!)&lt;&gt;"",#REF!,0)</f>
        <v>#REF!</v>
      </c>
      <c r="AD240" s="10"/>
      <c r="AE240" s="9" t="e">
        <f>IF(TRIM(#REF!)&lt;&gt;"",#REF!,0)</f>
        <v>#REF!</v>
      </c>
      <c r="AF240" s="10"/>
      <c r="AG240" s="9" t="e">
        <f>IF(TRIM(#REF!)&lt;&gt;"",#REF!,0)</f>
        <v>#REF!</v>
      </c>
      <c r="AH240" s="8"/>
      <c r="AI240" s="11">
        <f>IF(ISNUMBER(FIND("doc",LOWER(#REF!))),#REF!,0)</f>
        <v>0</v>
      </c>
      <c r="AJ240" s="11">
        <f>IF(ISNUMBER(FIND("doc",LOWER(#REF!))),#REF!,0)</f>
        <v>0</v>
      </c>
      <c r="AK240" s="11">
        <f>IF(ISNUMBER(FIND("doc",LOWER(#REF!))),#REF!,0)</f>
        <v>0</v>
      </c>
      <c r="AL240" s="8"/>
      <c r="AM240" s="10" t="e">
        <f t="shared" si="6"/>
        <v>#REF!</v>
      </c>
      <c r="AN240" s="8"/>
      <c r="AO240" s="11">
        <f t="shared" si="7"/>
        <v>0</v>
      </c>
    </row>
    <row r="241" spans="13:46" x14ac:dyDescent="0.25">
      <c r="M241" s="7"/>
      <c r="N241" s="7"/>
      <c r="O241" s="8"/>
      <c r="P241" s="7"/>
      <c r="Q241" s="8"/>
      <c r="R241" s="7"/>
      <c r="S241" s="8"/>
      <c r="T241" s="8"/>
      <c r="U241" s="8"/>
      <c r="V241" s="8"/>
      <c r="W241" s="8"/>
      <c r="X241" s="8"/>
      <c r="Y241" s="8"/>
      <c r="Z241" s="8"/>
      <c r="AC241" s="9" t="e">
        <f>IF(TRIM(#REF!)&lt;&gt;"",#REF!,0)</f>
        <v>#REF!</v>
      </c>
      <c r="AD241" s="10"/>
      <c r="AE241" s="9" t="e">
        <f>IF(TRIM(#REF!)&lt;&gt;"",#REF!,0)</f>
        <v>#REF!</v>
      </c>
      <c r="AF241" s="10"/>
      <c r="AG241" s="9" t="e">
        <f>IF(TRIM(#REF!)&lt;&gt;"",#REF!,0)</f>
        <v>#REF!</v>
      </c>
      <c r="AH241" s="8"/>
      <c r="AI241" s="11">
        <f>IF(ISNUMBER(FIND("doc",LOWER(#REF!))),#REF!,0)</f>
        <v>0</v>
      </c>
      <c r="AJ241" s="11">
        <f>IF(ISNUMBER(FIND("doc",LOWER(#REF!))),#REF!,0)</f>
        <v>0</v>
      </c>
      <c r="AK241" s="11">
        <f>IF(ISNUMBER(FIND("doc",LOWER(#REF!))),#REF!,0)</f>
        <v>0</v>
      </c>
      <c r="AL241" s="8"/>
      <c r="AM241" s="10" t="e">
        <f t="shared" si="6"/>
        <v>#REF!</v>
      </c>
      <c r="AN241" s="8"/>
      <c r="AO241" s="11">
        <f t="shared" si="7"/>
        <v>0</v>
      </c>
    </row>
    <row r="242" spans="13:46" x14ac:dyDescent="0.25">
      <c r="M242" s="7"/>
      <c r="N242" s="7"/>
      <c r="O242" s="8"/>
      <c r="P242" s="7"/>
      <c r="Q242" s="8"/>
      <c r="R242" s="7"/>
      <c r="S242" s="8"/>
      <c r="T242" s="8"/>
      <c r="U242" s="8"/>
      <c r="V242" s="8"/>
      <c r="W242" s="8"/>
      <c r="X242" s="8"/>
      <c r="Y242" s="8"/>
      <c r="Z242" s="8"/>
      <c r="AC242" s="9" t="e">
        <f>IF(TRIM(#REF!)&lt;&gt;"",#REF!,0)</f>
        <v>#REF!</v>
      </c>
      <c r="AD242" s="10"/>
      <c r="AE242" s="9" t="e">
        <f>IF(TRIM(#REF!)&lt;&gt;"",#REF!,0)</f>
        <v>#REF!</v>
      </c>
      <c r="AF242" s="10"/>
      <c r="AG242" s="9" t="e">
        <f>IF(TRIM(#REF!)&lt;&gt;"",#REF!,0)</f>
        <v>#REF!</v>
      </c>
      <c r="AH242" s="8"/>
      <c r="AI242" s="11">
        <f>IF(ISNUMBER(FIND("doc",LOWER(#REF!))),#REF!,0)</f>
        <v>0</v>
      </c>
      <c r="AJ242" s="11">
        <f>IF(ISNUMBER(FIND("doc",LOWER(#REF!))),#REF!,0)</f>
        <v>0</v>
      </c>
      <c r="AK242" s="11">
        <f>IF(ISNUMBER(FIND("doc",LOWER(#REF!))),#REF!,0)</f>
        <v>0</v>
      </c>
      <c r="AL242" s="8"/>
      <c r="AM242" s="10" t="e">
        <f t="shared" si="6"/>
        <v>#REF!</v>
      </c>
      <c r="AN242" s="8"/>
      <c r="AO242" s="11">
        <f t="shared" si="7"/>
        <v>0</v>
      </c>
    </row>
    <row r="243" spans="13:46" ht="24.75" x14ac:dyDescent="0.25">
      <c r="M243" s="5" t="s">
        <v>5</v>
      </c>
      <c r="N243" s="6" t="e">
        <f>#REF!</f>
        <v>#REF!</v>
      </c>
      <c r="O243" s="5" t="s">
        <v>3</v>
      </c>
      <c r="P243" s="6" t="e">
        <f>#REF!</f>
        <v>#REF!</v>
      </c>
      <c r="Q243" s="5" t="s">
        <v>4</v>
      </c>
      <c r="R243" s="6" t="e">
        <f>N243+P243</f>
        <v>#REF!</v>
      </c>
      <c r="S243" s="5" t="s">
        <v>6</v>
      </c>
      <c r="T243" s="6" t="e">
        <f>#REF!</f>
        <v>#REF!</v>
      </c>
      <c r="U243" s="5" t="s">
        <v>7</v>
      </c>
      <c r="V243" s="14" t="e">
        <f>R243+T243</f>
        <v>#REF!</v>
      </c>
      <c r="W243" s="5" t="s">
        <v>1</v>
      </c>
      <c r="X243" s="13" t="e">
        <f>SUM(AM238:AM242)</f>
        <v>#REF!</v>
      </c>
      <c r="Y243" s="5" t="s">
        <v>2</v>
      </c>
      <c r="Z243" s="12">
        <f>SUM(AI238:AK242)</f>
        <v>0</v>
      </c>
    </row>
    <row r="251" spans="13:46" x14ac:dyDescent="0.25">
      <c r="M251" s="4" t="s">
        <v>8</v>
      </c>
      <c r="N251" s="4"/>
      <c r="O251" s="4"/>
      <c r="P251" s="4"/>
      <c r="Q251" s="4"/>
      <c r="R251" s="4"/>
      <c r="S251" s="4"/>
      <c r="T251" s="4"/>
      <c r="U251" s="4"/>
      <c r="V251" s="4"/>
      <c r="W251" s="4"/>
      <c r="X251" s="4"/>
      <c r="Y251" s="4"/>
      <c r="Z251" s="4"/>
      <c r="AA251" s="1"/>
      <c r="AB251" s="1"/>
      <c r="AC251" s="1"/>
      <c r="AD251" s="1"/>
      <c r="AE251" s="1"/>
      <c r="AF251" s="1"/>
      <c r="AG251" s="1"/>
      <c r="AH251" s="1"/>
      <c r="AI251" s="1"/>
      <c r="AJ251" s="1"/>
      <c r="AK251" s="1"/>
      <c r="AL251" s="1"/>
      <c r="AM251" s="1"/>
      <c r="AN251" s="1"/>
      <c r="AO251" s="1"/>
      <c r="AP251" s="1"/>
      <c r="AQ251" s="1"/>
      <c r="AR251" s="1"/>
      <c r="AS251" s="1"/>
      <c r="AT251" s="1"/>
    </row>
    <row r="252" spans="13:46" x14ac:dyDescent="0.25">
      <c r="M252" s="7"/>
      <c r="N252" s="7"/>
      <c r="O252" s="8"/>
      <c r="P252" s="7"/>
      <c r="Q252" s="8"/>
      <c r="R252" s="7"/>
      <c r="S252" s="8"/>
      <c r="T252" s="8"/>
      <c r="U252" s="8"/>
      <c r="V252" s="8"/>
      <c r="W252" s="8"/>
      <c r="X252" s="8"/>
      <c r="Y252" s="8"/>
      <c r="Z252" s="8"/>
      <c r="AC252" s="9" t="e">
        <f>IF(TRIM(#REF!)&lt;&gt;"",#REF!,0)</f>
        <v>#REF!</v>
      </c>
      <c r="AD252" s="10"/>
      <c r="AE252" s="9" t="e">
        <f>IF(TRIM(#REF!)&lt;&gt;"",#REF!,0)</f>
        <v>#REF!</v>
      </c>
      <c r="AF252" s="10"/>
      <c r="AG252" s="9" t="e">
        <f>IF(TRIM(#REF!)&lt;&gt;"",#REF!,0)</f>
        <v>#REF!</v>
      </c>
      <c r="AH252" s="8"/>
      <c r="AI252" s="11">
        <f>IF(ISNUMBER(FIND("doc",LOWER(#REF!))),#REF!,0)</f>
        <v>0</v>
      </c>
      <c r="AJ252" s="11">
        <f>IF(ISNUMBER(FIND("doc",LOWER(#REF!))),#REF!,0)</f>
        <v>0</v>
      </c>
      <c r="AK252" s="11">
        <f>IF(ISNUMBER(FIND("doc",LOWER(#REF!))),#REF!,0)</f>
        <v>0</v>
      </c>
      <c r="AL252" s="8"/>
      <c r="AM252" s="10" t="e">
        <f>SUM(AC252:AG252)</f>
        <v>#REF!</v>
      </c>
      <c r="AN252" s="8"/>
      <c r="AO252" s="11">
        <f>AI252+AJ252+AK252</f>
        <v>0</v>
      </c>
    </row>
    <row r="253" spans="13:46" x14ac:dyDescent="0.25">
      <c r="M253" s="7"/>
      <c r="N253" s="7"/>
      <c r="O253" s="7"/>
      <c r="P253" s="7"/>
      <c r="Q253" s="8"/>
      <c r="R253" s="7"/>
      <c r="S253" s="8"/>
      <c r="T253" s="8"/>
      <c r="U253" s="8"/>
      <c r="V253" s="8"/>
      <c r="W253" s="8"/>
      <c r="X253" s="8"/>
      <c r="Y253" s="8"/>
      <c r="Z253" s="8"/>
      <c r="AC253" s="9" t="e">
        <f>IF(TRIM(#REF!)&lt;&gt;"",#REF!,0)</f>
        <v>#REF!</v>
      </c>
      <c r="AD253" s="9"/>
      <c r="AE253" s="9" t="e">
        <f>IF(TRIM(#REF!)&lt;&gt;"",#REF!,0)</f>
        <v>#REF!</v>
      </c>
      <c r="AF253" s="10"/>
      <c r="AG253" s="9" t="e">
        <f>IF(TRIM(#REF!)&lt;&gt;"",#REF!,0)</f>
        <v>#REF!</v>
      </c>
      <c r="AH253" s="8"/>
      <c r="AI253" s="11">
        <f>IF(ISNUMBER(FIND("doc",LOWER(#REF!))),#REF!,0)</f>
        <v>0</v>
      </c>
      <c r="AJ253" s="11">
        <f>IF(ISNUMBER(FIND("doc",LOWER(#REF!))),#REF!,0)</f>
        <v>0</v>
      </c>
      <c r="AK253" s="11">
        <f>IF(ISNUMBER(FIND("doc",LOWER(#REF!))),#REF!,0)</f>
        <v>0</v>
      </c>
      <c r="AL253" s="8"/>
      <c r="AM253" s="10" t="e">
        <f t="shared" ref="AM253:AM256" si="8">SUM(AC253:AG253)</f>
        <v>#REF!</v>
      </c>
      <c r="AN253" s="8"/>
      <c r="AO253" s="11">
        <f t="shared" ref="AO253:AO256" si="9">AI253+AJ253+AK253</f>
        <v>0</v>
      </c>
    </row>
    <row r="254" spans="13:46" x14ac:dyDescent="0.25">
      <c r="M254" s="7"/>
      <c r="N254" s="7"/>
      <c r="O254" s="8"/>
      <c r="P254" s="7"/>
      <c r="Q254" s="8"/>
      <c r="R254" s="7"/>
      <c r="S254" s="8"/>
      <c r="T254" s="8"/>
      <c r="U254" s="8"/>
      <c r="V254" s="8"/>
      <c r="W254" s="8"/>
      <c r="X254" s="8"/>
      <c r="Y254" s="8"/>
      <c r="Z254" s="8"/>
      <c r="AC254" s="9" t="e">
        <f>IF(TRIM(#REF!)&lt;&gt;"",#REF!,0)</f>
        <v>#REF!</v>
      </c>
      <c r="AD254" s="10"/>
      <c r="AE254" s="9" t="e">
        <f>IF(TRIM(#REF!)&lt;&gt;"",#REF!,0)</f>
        <v>#REF!</v>
      </c>
      <c r="AF254" s="10"/>
      <c r="AG254" s="9" t="e">
        <f>IF(TRIM(#REF!)&lt;&gt;"",#REF!,0)</f>
        <v>#REF!</v>
      </c>
      <c r="AH254" s="8"/>
      <c r="AI254" s="11">
        <f>IF(ISNUMBER(FIND("doc",LOWER(#REF!))),#REF!,0)</f>
        <v>0</v>
      </c>
      <c r="AJ254" s="11">
        <f>IF(ISNUMBER(FIND("doc",LOWER(#REF!))),#REF!,0)</f>
        <v>0</v>
      </c>
      <c r="AK254" s="11">
        <f>IF(ISNUMBER(FIND("doc",LOWER(#REF!))),#REF!,0)</f>
        <v>0</v>
      </c>
      <c r="AL254" s="8"/>
      <c r="AM254" s="10" t="e">
        <f t="shared" si="8"/>
        <v>#REF!</v>
      </c>
      <c r="AN254" s="8"/>
      <c r="AO254" s="11">
        <f t="shared" si="9"/>
        <v>0</v>
      </c>
    </row>
    <row r="255" spans="13:46" x14ac:dyDescent="0.25">
      <c r="M255" s="7"/>
      <c r="N255" s="7"/>
      <c r="O255" s="8"/>
      <c r="P255" s="7"/>
      <c r="Q255" s="8"/>
      <c r="R255" s="7"/>
      <c r="S255" s="8"/>
      <c r="T255" s="8"/>
      <c r="U255" s="8"/>
      <c r="V255" s="8"/>
      <c r="W255" s="8"/>
      <c r="X255" s="8"/>
      <c r="Y255" s="8"/>
      <c r="Z255" s="8"/>
      <c r="AC255" s="9" t="e">
        <f>IF(TRIM(#REF!)&lt;&gt;"",#REF!,0)</f>
        <v>#REF!</v>
      </c>
      <c r="AD255" s="10"/>
      <c r="AE255" s="9" t="e">
        <f>IF(TRIM(#REF!)&lt;&gt;"",#REF!,0)</f>
        <v>#REF!</v>
      </c>
      <c r="AF255" s="10"/>
      <c r="AG255" s="9" t="e">
        <f>IF(TRIM(#REF!)&lt;&gt;"",#REF!,0)</f>
        <v>#REF!</v>
      </c>
      <c r="AH255" s="8"/>
      <c r="AI255" s="11">
        <f>IF(ISNUMBER(FIND("doc",LOWER(#REF!))),#REF!,0)</f>
        <v>0</v>
      </c>
      <c r="AJ255" s="11">
        <f>IF(ISNUMBER(FIND("doc",LOWER(#REF!))),#REF!,0)</f>
        <v>0</v>
      </c>
      <c r="AK255" s="11">
        <f>IF(ISNUMBER(FIND("doc",LOWER(#REF!))),#REF!,0)</f>
        <v>0</v>
      </c>
      <c r="AL255" s="8"/>
      <c r="AM255" s="10" t="e">
        <f t="shared" si="8"/>
        <v>#REF!</v>
      </c>
      <c r="AN255" s="8"/>
      <c r="AO255" s="11">
        <f t="shared" si="9"/>
        <v>0</v>
      </c>
    </row>
    <row r="256" spans="13:46" x14ac:dyDescent="0.25">
      <c r="M256" s="7"/>
      <c r="N256" s="7"/>
      <c r="O256" s="8"/>
      <c r="P256" s="7"/>
      <c r="Q256" s="8"/>
      <c r="R256" s="7"/>
      <c r="S256" s="8"/>
      <c r="T256" s="8"/>
      <c r="U256" s="8"/>
      <c r="V256" s="8"/>
      <c r="W256" s="8"/>
      <c r="X256" s="8"/>
      <c r="Y256" s="8"/>
      <c r="Z256" s="8"/>
      <c r="AC256" s="9" t="e">
        <f>IF(TRIM(#REF!)&lt;&gt;"",#REF!,0)</f>
        <v>#REF!</v>
      </c>
      <c r="AD256" s="10"/>
      <c r="AE256" s="9" t="e">
        <f>IF(TRIM(#REF!)&lt;&gt;"",#REF!,0)</f>
        <v>#REF!</v>
      </c>
      <c r="AF256" s="10"/>
      <c r="AG256" s="9" t="e">
        <f>IF(TRIM(#REF!)&lt;&gt;"",#REF!,0)</f>
        <v>#REF!</v>
      </c>
      <c r="AH256" s="8"/>
      <c r="AI256" s="11">
        <f>IF(ISNUMBER(FIND("doc",LOWER(#REF!))),#REF!,0)</f>
        <v>0</v>
      </c>
      <c r="AJ256" s="11">
        <f>IF(ISNUMBER(FIND("doc",LOWER(#REF!))),#REF!,0)</f>
        <v>0</v>
      </c>
      <c r="AK256" s="11">
        <f>IF(ISNUMBER(FIND("doc",LOWER(#REF!))),#REF!,0)</f>
        <v>0</v>
      </c>
      <c r="AL256" s="8"/>
      <c r="AM256" s="10" t="e">
        <f t="shared" si="8"/>
        <v>#REF!</v>
      </c>
      <c r="AN256" s="8"/>
      <c r="AO256" s="11">
        <f t="shared" si="9"/>
        <v>0</v>
      </c>
    </row>
    <row r="257" spans="13:46" ht="24.75" x14ac:dyDescent="0.25">
      <c r="M257" s="5" t="s">
        <v>5</v>
      </c>
      <c r="N257" s="6" t="e">
        <f>#REF!</f>
        <v>#REF!</v>
      </c>
      <c r="O257" s="5" t="s">
        <v>3</v>
      </c>
      <c r="P257" s="6" t="e">
        <f>#REF!</f>
        <v>#REF!</v>
      </c>
      <c r="Q257" s="5" t="s">
        <v>4</v>
      </c>
      <c r="R257" s="6" t="e">
        <f>N257+P257</f>
        <v>#REF!</v>
      </c>
      <c r="S257" s="5" t="s">
        <v>6</v>
      </c>
      <c r="T257" s="6" t="e">
        <f>#REF!</f>
        <v>#REF!</v>
      </c>
      <c r="U257" s="5" t="s">
        <v>7</v>
      </c>
      <c r="V257" s="14" t="e">
        <f>R257+T257</f>
        <v>#REF!</v>
      </c>
      <c r="W257" s="5" t="s">
        <v>1</v>
      </c>
      <c r="X257" s="13" t="e">
        <f>SUM(AM252:AM256)</f>
        <v>#REF!</v>
      </c>
      <c r="Y257" s="5" t="s">
        <v>2</v>
      </c>
      <c r="Z257" s="12">
        <f>SUM(AI252:AK256)</f>
        <v>0</v>
      </c>
    </row>
    <row r="265" spans="13:46" x14ac:dyDescent="0.25">
      <c r="M265" s="4" t="s">
        <v>8</v>
      </c>
      <c r="N265" s="4"/>
      <c r="O265" s="4"/>
      <c r="P265" s="4"/>
      <c r="Q265" s="4"/>
      <c r="R265" s="4"/>
      <c r="S265" s="4"/>
      <c r="T265" s="4"/>
      <c r="U265" s="4"/>
      <c r="V265" s="4"/>
      <c r="W265" s="4"/>
      <c r="X265" s="4"/>
      <c r="Y265" s="4"/>
      <c r="Z265" s="4"/>
      <c r="AA265" s="1"/>
      <c r="AB265" s="1"/>
      <c r="AC265" s="1"/>
      <c r="AD265" s="1"/>
      <c r="AE265" s="1"/>
      <c r="AF265" s="1"/>
      <c r="AG265" s="1"/>
      <c r="AH265" s="1"/>
      <c r="AI265" s="1"/>
      <c r="AJ265" s="1"/>
      <c r="AK265" s="1"/>
      <c r="AL265" s="1"/>
      <c r="AM265" s="1"/>
      <c r="AN265" s="1"/>
      <c r="AO265" s="1"/>
      <c r="AP265" s="1"/>
      <c r="AQ265" s="1"/>
      <c r="AR265" s="1"/>
      <c r="AS265" s="1"/>
      <c r="AT265" s="1"/>
    </row>
    <row r="266" spans="13:46" x14ac:dyDescent="0.25">
      <c r="M266" s="7"/>
      <c r="N266" s="7"/>
      <c r="O266" s="8"/>
      <c r="P266" s="7"/>
      <c r="Q266" s="8"/>
      <c r="R266" s="7"/>
      <c r="S266" s="8"/>
      <c r="T266" s="8"/>
      <c r="U266" s="8"/>
      <c r="V266" s="8"/>
      <c r="W266" s="8"/>
      <c r="X266" s="8"/>
      <c r="Y266" s="8"/>
      <c r="Z266" s="8"/>
      <c r="AC266" s="9" t="e">
        <f>IF(TRIM(#REF!)&lt;&gt;"",#REF!,0)</f>
        <v>#REF!</v>
      </c>
      <c r="AD266" s="10"/>
      <c r="AE266" s="9" t="e">
        <f>IF(TRIM(#REF!)&lt;&gt;"",#REF!,0)</f>
        <v>#REF!</v>
      </c>
      <c r="AF266" s="10"/>
      <c r="AG266" s="9" t="e">
        <f>IF(TRIM(#REF!)&lt;&gt;"",#REF!,0)</f>
        <v>#REF!</v>
      </c>
      <c r="AH266" s="8"/>
      <c r="AI266" s="11">
        <f>IF(ISNUMBER(FIND("doc",LOWER(#REF!))),#REF!,0)</f>
        <v>0</v>
      </c>
      <c r="AJ266" s="11">
        <f>IF(ISNUMBER(FIND("doc",LOWER(#REF!))),#REF!,0)</f>
        <v>0</v>
      </c>
      <c r="AK266" s="11">
        <f>IF(ISNUMBER(FIND("doc",LOWER(#REF!))),#REF!,0)</f>
        <v>0</v>
      </c>
      <c r="AL266" s="8"/>
      <c r="AM266" s="10" t="e">
        <f>SUM(AC266:AG266)</f>
        <v>#REF!</v>
      </c>
      <c r="AN266" s="8"/>
      <c r="AO266" s="11">
        <f>AI266+AJ266+AK266</f>
        <v>0</v>
      </c>
    </row>
    <row r="267" spans="13:46" x14ac:dyDescent="0.25">
      <c r="M267" s="7"/>
      <c r="N267" s="7"/>
      <c r="O267" s="7"/>
      <c r="P267" s="7"/>
      <c r="Q267" s="8"/>
      <c r="R267" s="7"/>
      <c r="S267" s="8"/>
      <c r="T267" s="8"/>
      <c r="U267" s="8"/>
      <c r="V267" s="8"/>
      <c r="W267" s="8"/>
      <c r="X267" s="8"/>
      <c r="Y267" s="8"/>
      <c r="Z267" s="8"/>
      <c r="AC267" s="9" t="e">
        <f>IF(TRIM(#REF!)&lt;&gt;"",#REF!,0)</f>
        <v>#REF!</v>
      </c>
      <c r="AD267" s="9"/>
      <c r="AE267" s="9" t="e">
        <f>IF(TRIM(#REF!)&lt;&gt;"",#REF!,0)</f>
        <v>#REF!</v>
      </c>
      <c r="AF267" s="10"/>
      <c r="AG267" s="9" t="e">
        <f>IF(TRIM(#REF!)&lt;&gt;"",#REF!,0)</f>
        <v>#REF!</v>
      </c>
      <c r="AH267" s="8"/>
      <c r="AI267" s="11">
        <f>IF(ISNUMBER(FIND("doc",LOWER(#REF!))),#REF!,0)</f>
        <v>0</v>
      </c>
      <c r="AJ267" s="11">
        <f>IF(ISNUMBER(FIND("doc",LOWER(#REF!))),#REF!,0)</f>
        <v>0</v>
      </c>
      <c r="AK267" s="11">
        <f>IF(ISNUMBER(FIND("doc",LOWER(#REF!))),#REF!,0)</f>
        <v>0</v>
      </c>
      <c r="AL267" s="8"/>
      <c r="AM267" s="10" t="e">
        <f t="shared" ref="AM267:AM270" si="10">SUM(AC267:AG267)</f>
        <v>#REF!</v>
      </c>
      <c r="AN267" s="8"/>
      <c r="AO267" s="11">
        <f t="shared" ref="AO267:AO270" si="11">AI267+AJ267+AK267</f>
        <v>0</v>
      </c>
    </row>
    <row r="268" spans="13:46" x14ac:dyDescent="0.25">
      <c r="M268" s="7"/>
      <c r="N268" s="7"/>
      <c r="O268" s="8"/>
      <c r="P268" s="7"/>
      <c r="Q268" s="8"/>
      <c r="R268" s="7"/>
      <c r="S268" s="8"/>
      <c r="T268" s="8"/>
      <c r="U268" s="8"/>
      <c r="V268" s="8"/>
      <c r="W268" s="8"/>
      <c r="X268" s="8"/>
      <c r="Y268" s="8"/>
      <c r="Z268" s="8"/>
      <c r="AC268" s="9" t="e">
        <f>IF(TRIM(#REF!)&lt;&gt;"",#REF!,0)</f>
        <v>#REF!</v>
      </c>
      <c r="AD268" s="10"/>
      <c r="AE268" s="9" t="e">
        <f>IF(TRIM(#REF!)&lt;&gt;"",#REF!,0)</f>
        <v>#REF!</v>
      </c>
      <c r="AF268" s="10"/>
      <c r="AG268" s="9" t="e">
        <f>IF(TRIM(#REF!)&lt;&gt;"",#REF!,0)</f>
        <v>#REF!</v>
      </c>
      <c r="AH268" s="8"/>
      <c r="AI268" s="11">
        <f>IF(ISNUMBER(FIND("doc",LOWER(#REF!))),#REF!,0)</f>
        <v>0</v>
      </c>
      <c r="AJ268" s="11">
        <f>IF(ISNUMBER(FIND("doc",LOWER(#REF!))),#REF!,0)</f>
        <v>0</v>
      </c>
      <c r="AK268" s="11">
        <f>IF(ISNUMBER(FIND("doc",LOWER(#REF!))),#REF!,0)</f>
        <v>0</v>
      </c>
      <c r="AL268" s="8"/>
      <c r="AM268" s="10" t="e">
        <f t="shared" si="10"/>
        <v>#REF!</v>
      </c>
      <c r="AN268" s="8"/>
      <c r="AO268" s="11">
        <f t="shared" si="11"/>
        <v>0</v>
      </c>
    </row>
    <row r="269" spans="13:46" x14ac:dyDescent="0.25">
      <c r="M269" s="7"/>
      <c r="N269" s="7"/>
      <c r="O269" s="8"/>
      <c r="P269" s="7"/>
      <c r="Q269" s="8"/>
      <c r="R269" s="7"/>
      <c r="S269" s="8"/>
      <c r="T269" s="8"/>
      <c r="U269" s="8"/>
      <c r="V269" s="8"/>
      <c r="W269" s="8"/>
      <c r="X269" s="8"/>
      <c r="Y269" s="8"/>
      <c r="Z269" s="8"/>
      <c r="AC269" s="9" t="e">
        <f>IF(TRIM(#REF!)&lt;&gt;"",#REF!,0)</f>
        <v>#REF!</v>
      </c>
      <c r="AD269" s="10"/>
      <c r="AE269" s="9" t="e">
        <f>IF(TRIM(#REF!)&lt;&gt;"",#REF!,0)</f>
        <v>#REF!</v>
      </c>
      <c r="AF269" s="10"/>
      <c r="AG269" s="9" t="e">
        <f>IF(TRIM(#REF!)&lt;&gt;"",#REF!,0)</f>
        <v>#REF!</v>
      </c>
      <c r="AH269" s="8"/>
      <c r="AI269" s="11">
        <f>IF(ISNUMBER(FIND("doc",LOWER(#REF!))),#REF!,0)</f>
        <v>0</v>
      </c>
      <c r="AJ269" s="11">
        <f>IF(ISNUMBER(FIND("doc",LOWER(#REF!))),#REF!,0)</f>
        <v>0</v>
      </c>
      <c r="AK269" s="11">
        <f>IF(ISNUMBER(FIND("doc",LOWER(#REF!))),#REF!,0)</f>
        <v>0</v>
      </c>
      <c r="AL269" s="8"/>
      <c r="AM269" s="10" t="e">
        <f t="shared" si="10"/>
        <v>#REF!</v>
      </c>
      <c r="AN269" s="8"/>
      <c r="AO269" s="11">
        <f t="shared" si="11"/>
        <v>0</v>
      </c>
    </row>
    <row r="270" spans="13:46" x14ac:dyDescent="0.25">
      <c r="M270" s="7"/>
      <c r="N270" s="7"/>
      <c r="O270" s="8"/>
      <c r="P270" s="7"/>
      <c r="Q270" s="8"/>
      <c r="R270" s="7"/>
      <c r="S270" s="8"/>
      <c r="T270" s="8"/>
      <c r="U270" s="8"/>
      <c r="V270" s="8"/>
      <c r="W270" s="8"/>
      <c r="X270" s="8"/>
      <c r="Y270" s="8"/>
      <c r="Z270" s="8"/>
      <c r="AC270" s="9" t="e">
        <f>IF(TRIM(#REF!)&lt;&gt;"",#REF!,0)</f>
        <v>#REF!</v>
      </c>
      <c r="AD270" s="10"/>
      <c r="AE270" s="9" t="e">
        <f>IF(TRIM(#REF!)&lt;&gt;"",#REF!,0)</f>
        <v>#REF!</v>
      </c>
      <c r="AF270" s="10"/>
      <c r="AG270" s="9" t="e">
        <f>IF(TRIM(#REF!)&lt;&gt;"",#REF!,0)</f>
        <v>#REF!</v>
      </c>
      <c r="AH270" s="8"/>
      <c r="AI270" s="11">
        <f>IF(ISNUMBER(FIND("doc",LOWER(#REF!))),#REF!,0)</f>
        <v>0</v>
      </c>
      <c r="AJ270" s="11">
        <f>IF(ISNUMBER(FIND("doc",LOWER(#REF!))),#REF!,0)</f>
        <v>0</v>
      </c>
      <c r="AK270" s="11">
        <f>IF(ISNUMBER(FIND("doc",LOWER(#REF!))),#REF!,0)</f>
        <v>0</v>
      </c>
      <c r="AL270" s="8"/>
      <c r="AM270" s="10" t="e">
        <f t="shared" si="10"/>
        <v>#REF!</v>
      </c>
      <c r="AN270" s="8"/>
      <c r="AO270" s="11">
        <f t="shared" si="11"/>
        <v>0</v>
      </c>
    </row>
    <row r="271" spans="13:46" ht="24.75" x14ac:dyDescent="0.25">
      <c r="M271" s="5" t="s">
        <v>5</v>
      </c>
      <c r="N271" s="6" t="e">
        <f>#REF!</f>
        <v>#REF!</v>
      </c>
      <c r="O271" s="5" t="s">
        <v>3</v>
      </c>
      <c r="P271" s="6" t="e">
        <f>#REF!</f>
        <v>#REF!</v>
      </c>
      <c r="Q271" s="5" t="s">
        <v>4</v>
      </c>
      <c r="R271" s="6" t="e">
        <f>N271+P271</f>
        <v>#REF!</v>
      </c>
      <c r="S271" s="5" t="s">
        <v>6</v>
      </c>
      <c r="T271" s="6" t="e">
        <f>#REF!</f>
        <v>#REF!</v>
      </c>
      <c r="U271" s="5" t="s">
        <v>7</v>
      </c>
      <c r="V271" s="14" t="e">
        <f>R271+T271</f>
        <v>#REF!</v>
      </c>
      <c r="W271" s="5" t="s">
        <v>1</v>
      </c>
      <c r="X271" s="13" t="e">
        <f>SUM(AM266:AM270)</f>
        <v>#REF!</v>
      </c>
      <c r="Y271" s="5" t="s">
        <v>2</v>
      </c>
      <c r="Z271" s="12">
        <f>SUM(AI266:AK270)</f>
        <v>0</v>
      </c>
    </row>
    <row r="279" spans="13:46" x14ac:dyDescent="0.25">
      <c r="M279" s="4" t="s">
        <v>8</v>
      </c>
      <c r="N279" s="4"/>
      <c r="O279" s="4"/>
      <c r="P279" s="4"/>
      <c r="Q279" s="4"/>
      <c r="R279" s="4"/>
      <c r="S279" s="4"/>
      <c r="T279" s="4"/>
      <c r="U279" s="4"/>
      <c r="V279" s="4"/>
      <c r="W279" s="4"/>
      <c r="X279" s="4"/>
      <c r="Y279" s="4"/>
      <c r="Z279" s="4"/>
      <c r="AA279" s="1"/>
      <c r="AB279" s="1"/>
      <c r="AC279" s="1"/>
      <c r="AD279" s="1"/>
      <c r="AE279" s="1"/>
      <c r="AF279" s="1"/>
      <c r="AG279" s="1"/>
      <c r="AH279" s="1"/>
      <c r="AI279" s="1"/>
      <c r="AJ279" s="1"/>
      <c r="AK279" s="1"/>
      <c r="AL279" s="1"/>
      <c r="AM279" s="1"/>
      <c r="AN279" s="1"/>
      <c r="AO279" s="1"/>
      <c r="AP279" s="1"/>
      <c r="AQ279" s="1"/>
      <c r="AR279" s="1"/>
      <c r="AS279" s="1"/>
      <c r="AT279" s="1"/>
    </row>
    <row r="280" spans="13:46" x14ac:dyDescent="0.25">
      <c r="M280" s="7"/>
      <c r="N280" s="7"/>
      <c r="O280" s="8"/>
      <c r="P280" s="7"/>
      <c r="Q280" s="8"/>
      <c r="R280" s="7"/>
      <c r="S280" s="8"/>
      <c r="T280" s="8"/>
      <c r="U280" s="8"/>
      <c r="V280" s="8"/>
      <c r="W280" s="8"/>
      <c r="X280" s="8"/>
      <c r="Y280" s="8"/>
      <c r="Z280" s="8"/>
      <c r="AC280" s="9" t="e">
        <f>IF(TRIM(#REF!)&lt;&gt;"",#REF!,0)</f>
        <v>#REF!</v>
      </c>
      <c r="AD280" s="10"/>
      <c r="AE280" s="9" t="e">
        <f>IF(TRIM(#REF!)&lt;&gt;"",#REF!,0)</f>
        <v>#REF!</v>
      </c>
      <c r="AF280" s="10"/>
      <c r="AG280" s="9" t="e">
        <f>IF(TRIM(#REF!)&lt;&gt;"",#REF!,0)</f>
        <v>#REF!</v>
      </c>
      <c r="AH280" s="8"/>
      <c r="AI280" s="11">
        <f>IF(ISNUMBER(FIND("doc",LOWER(#REF!))),#REF!,0)</f>
        <v>0</v>
      </c>
      <c r="AJ280" s="11">
        <f>IF(ISNUMBER(FIND("doc",LOWER(#REF!))),#REF!,0)</f>
        <v>0</v>
      </c>
      <c r="AK280" s="11">
        <f>IF(ISNUMBER(FIND("doc",LOWER(#REF!))),#REF!,0)</f>
        <v>0</v>
      </c>
      <c r="AL280" s="8"/>
      <c r="AM280" s="10" t="e">
        <f>SUM(AC280:AG280)</f>
        <v>#REF!</v>
      </c>
      <c r="AN280" s="8"/>
      <c r="AO280" s="11">
        <f>AI280+AJ280+AK280</f>
        <v>0</v>
      </c>
    </row>
    <row r="281" spans="13:46" x14ac:dyDescent="0.25">
      <c r="M281" s="7"/>
      <c r="N281" s="7"/>
      <c r="O281" s="7"/>
      <c r="P281" s="7"/>
      <c r="Q281" s="8"/>
      <c r="R281" s="7"/>
      <c r="S281" s="8"/>
      <c r="T281" s="8"/>
      <c r="U281" s="8"/>
      <c r="V281" s="8"/>
      <c r="W281" s="8"/>
      <c r="X281" s="8"/>
      <c r="Y281" s="8"/>
      <c r="Z281" s="8"/>
      <c r="AC281" s="9" t="e">
        <f>IF(TRIM(#REF!)&lt;&gt;"",#REF!,0)</f>
        <v>#REF!</v>
      </c>
      <c r="AD281" s="9"/>
      <c r="AE281" s="9" t="e">
        <f>IF(TRIM(#REF!)&lt;&gt;"",#REF!,0)</f>
        <v>#REF!</v>
      </c>
      <c r="AF281" s="10"/>
      <c r="AG281" s="9" t="e">
        <f>IF(TRIM(#REF!)&lt;&gt;"",#REF!,0)</f>
        <v>#REF!</v>
      </c>
      <c r="AH281" s="8"/>
      <c r="AI281" s="11">
        <f>IF(ISNUMBER(FIND("doc",LOWER(#REF!))),#REF!,0)</f>
        <v>0</v>
      </c>
      <c r="AJ281" s="11">
        <f>IF(ISNUMBER(FIND("doc",LOWER(#REF!))),#REF!,0)</f>
        <v>0</v>
      </c>
      <c r="AK281" s="11">
        <f>IF(ISNUMBER(FIND("doc",LOWER(#REF!))),#REF!,0)</f>
        <v>0</v>
      </c>
      <c r="AL281" s="8"/>
      <c r="AM281" s="10" t="e">
        <f t="shared" ref="AM281:AM284" si="12">SUM(AC281:AG281)</f>
        <v>#REF!</v>
      </c>
      <c r="AN281" s="8"/>
      <c r="AO281" s="11">
        <f t="shared" ref="AO281:AO284" si="13">AI281+AJ281+AK281</f>
        <v>0</v>
      </c>
    </row>
    <row r="282" spans="13:46" x14ac:dyDescent="0.25">
      <c r="M282" s="7"/>
      <c r="N282" s="7"/>
      <c r="O282" s="8"/>
      <c r="P282" s="7"/>
      <c r="Q282" s="8"/>
      <c r="R282" s="7"/>
      <c r="S282" s="8"/>
      <c r="T282" s="8"/>
      <c r="U282" s="8"/>
      <c r="V282" s="8"/>
      <c r="W282" s="8"/>
      <c r="X282" s="8"/>
      <c r="Y282" s="8"/>
      <c r="Z282" s="8"/>
      <c r="AC282" s="9" t="e">
        <f>IF(TRIM(#REF!)&lt;&gt;"",#REF!,0)</f>
        <v>#REF!</v>
      </c>
      <c r="AD282" s="10"/>
      <c r="AE282" s="9" t="e">
        <f>IF(TRIM(#REF!)&lt;&gt;"",#REF!,0)</f>
        <v>#REF!</v>
      </c>
      <c r="AF282" s="10"/>
      <c r="AG282" s="9" t="e">
        <f>IF(TRIM(#REF!)&lt;&gt;"",#REF!,0)</f>
        <v>#REF!</v>
      </c>
      <c r="AH282" s="8"/>
      <c r="AI282" s="11">
        <f>IF(ISNUMBER(FIND("doc",LOWER(#REF!))),#REF!,0)</f>
        <v>0</v>
      </c>
      <c r="AJ282" s="11">
        <f>IF(ISNUMBER(FIND("doc",LOWER(#REF!))),#REF!,0)</f>
        <v>0</v>
      </c>
      <c r="AK282" s="11">
        <f>IF(ISNUMBER(FIND("doc",LOWER(#REF!))),#REF!,0)</f>
        <v>0</v>
      </c>
      <c r="AL282" s="8"/>
      <c r="AM282" s="10" t="e">
        <f t="shared" si="12"/>
        <v>#REF!</v>
      </c>
      <c r="AN282" s="8"/>
      <c r="AO282" s="11">
        <f t="shared" si="13"/>
        <v>0</v>
      </c>
    </row>
    <row r="283" spans="13:46" x14ac:dyDescent="0.25">
      <c r="M283" s="7"/>
      <c r="N283" s="7"/>
      <c r="O283" s="8"/>
      <c r="P283" s="7"/>
      <c r="Q283" s="8"/>
      <c r="R283" s="7"/>
      <c r="S283" s="8"/>
      <c r="T283" s="8"/>
      <c r="U283" s="8"/>
      <c r="V283" s="8"/>
      <c r="W283" s="8"/>
      <c r="X283" s="8"/>
      <c r="Y283" s="8"/>
      <c r="Z283" s="8"/>
      <c r="AC283" s="9" t="e">
        <f>IF(TRIM(#REF!)&lt;&gt;"",#REF!,0)</f>
        <v>#REF!</v>
      </c>
      <c r="AD283" s="10"/>
      <c r="AE283" s="9" t="e">
        <f>IF(TRIM(#REF!)&lt;&gt;"",#REF!,0)</f>
        <v>#REF!</v>
      </c>
      <c r="AF283" s="10"/>
      <c r="AG283" s="9" t="e">
        <f>IF(TRIM(#REF!)&lt;&gt;"",#REF!,0)</f>
        <v>#REF!</v>
      </c>
      <c r="AH283" s="8"/>
      <c r="AI283" s="11">
        <f>IF(ISNUMBER(FIND("doc",LOWER(#REF!))),#REF!,0)</f>
        <v>0</v>
      </c>
      <c r="AJ283" s="11">
        <f>IF(ISNUMBER(FIND("doc",LOWER(#REF!))),#REF!,0)</f>
        <v>0</v>
      </c>
      <c r="AK283" s="11">
        <f>IF(ISNUMBER(FIND("doc",LOWER(#REF!))),#REF!,0)</f>
        <v>0</v>
      </c>
      <c r="AL283" s="8"/>
      <c r="AM283" s="10" t="e">
        <f t="shared" si="12"/>
        <v>#REF!</v>
      </c>
      <c r="AN283" s="8"/>
      <c r="AO283" s="11">
        <f t="shared" si="13"/>
        <v>0</v>
      </c>
    </row>
    <row r="284" spans="13:46" x14ac:dyDescent="0.25">
      <c r="M284" s="7"/>
      <c r="N284" s="7"/>
      <c r="O284" s="8"/>
      <c r="P284" s="7"/>
      <c r="Q284" s="8"/>
      <c r="R284" s="7"/>
      <c r="S284" s="8"/>
      <c r="T284" s="8"/>
      <c r="U284" s="8"/>
      <c r="V284" s="8"/>
      <c r="W284" s="8"/>
      <c r="X284" s="8"/>
      <c r="Y284" s="8"/>
      <c r="Z284" s="8"/>
      <c r="AC284" s="9" t="e">
        <f>IF(TRIM(#REF!)&lt;&gt;"",#REF!,0)</f>
        <v>#REF!</v>
      </c>
      <c r="AD284" s="10"/>
      <c r="AE284" s="9" t="e">
        <f>IF(TRIM(#REF!)&lt;&gt;"",#REF!,0)</f>
        <v>#REF!</v>
      </c>
      <c r="AF284" s="10"/>
      <c r="AG284" s="9" t="e">
        <f>IF(TRIM(#REF!)&lt;&gt;"",#REF!,0)</f>
        <v>#REF!</v>
      </c>
      <c r="AH284" s="8"/>
      <c r="AI284" s="11">
        <f>IF(ISNUMBER(FIND("doc",LOWER(#REF!))),#REF!,0)</f>
        <v>0</v>
      </c>
      <c r="AJ284" s="11">
        <f>IF(ISNUMBER(FIND("doc",LOWER(#REF!))),#REF!,0)</f>
        <v>0</v>
      </c>
      <c r="AK284" s="11">
        <f>IF(ISNUMBER(FIND("doc",LOWER(#REF!))),#REF!,0)</f>
        <v>0</v>
      </c>
      <c r="AL284" s="8"/>
      <c r="AM284" s="10" t="e">
        <f t="shared" si="12"/>
        <v>#REF!</v>
      </c>
      <c r="AN284" s="8"/>
      <c r="AO284" s="11">
        <f t="shared" si="13"/>
        <v>0</v>
      </c>
    </row>
    <row r="285" spans="13:46" ht="24.75" x14ac:dyDescent="0.25">
      <c r="M285" s="5" t="s">
        <v>5</v>
      </c>
      <c r="N285" s="6" t="e">
        <f>#REF!</f>
        <v>#REF!</v>
      </c>
      <c r="O285" s="5" t="s">
        <v>3</v>
      </c>
      <c r="P285" s="6" t="e">
        <f>#REF!</f>
        <v>#REF!</v>
      </c>
      <c r="Q285" s="5" t="s">
        <v>4</v>
      </c>
      <c r="R285" s="6" t="e">
        <f>N285+P285</f>
        <v>#REF!</v>
      </c>
      <c r="S285" s="5" t="s">
        <v>6</v>
      </c>
      <c r="T285" s="6" t="e">
        <f>#REF!</f>
        <v>#REF!</v>
      </c>
      <c r="U285" s="5" t="s">
        <v>7</v>
      </c>
      <c r="V285" s="14" t="e">
        <f>R285+T285</f>
        <v>#REF!</v>
      </c>
      <c r="W285" s="5" t="s">
        <v>1</v>
      </c>
      <c r="X285" s="13" t="e">
        <f>SUM(AM280:AM284)</f>
        <v>#REF!</v>
      </c>
      <c r="Y285" s="5" t="s">
        <v>2</v>
      </c>
      <c r="Z285" s="12">
        <f>SUM(AI280:AK284)</f>
        <v>0</v>
      </c>
    </row>
    <row r="293" spans="13:46" x14ac:dyDescent="0.25">
      <c r="M293" s="4" t="s">
        <v>8</v>
      </c>
      <c r="N293" s="4"/>
      <c r="O293" s="4"/>
      <c r="P293" s="4"/>
      <c r="Q293" s="4"/>
      <c r="R293" s="4"/>
      <c r="S293" s="4"/>
      <c r="T293" s="4"/>
      <c r="U293" s="4"/>
      <c r="V293" s="4"/>
      <c r="W293" s="4"/>
      <c r="X293" s="4"/>
      <c r="Y293" s="4"/>
      <c r="Z293" s="4"/>
      <c r="AA293" s="1"/>
      <c r="AB293" s="1"/>
      <c r="AC293" s="1"/>
      <c r="AD293" s="1"/>
      <c r="AE293" s="1"/>
      <c r="AF293" s="1"/>
      <c r="AG293" s="1"/>
      <c r="AH293" s="1"/>
      <c r="AI293" s="1"/>
      <c r="AJ293" s="1"/>
      <c r="AK293" s="1"/>
      <c r="AL293" s="1"/>
      <c r="AM293" s="1"/>
      <c r="AN293" s="1"/>
      <c r="AO293" s="1"/>
      <c r="AP293" s="1"/>
      <c r="AQ293" s="1"/>
      <c r="AR293" s="1"/>
      <c r="AS293" s="1"/>
      <c r="AT293" s="1"/>
    </row>
    <row r="294" spans="13:46" x14ac:dyDescent="0.25">
      <c r="M294" s="7"/>
      <c r="N294" s="7"/>
      <c r="O294" s="8"/>
      <c r="P294" s="7"/>
      <c r="Q294" s="8"/>
      <c r="R294" s="7"/>
      <c r="S294" s="8"/>
      <c r="T294" s="8"/>
      <c r="U294" s="8"/>
      <c r="V294" s="8"/>
      <c r="W294" s="8"/>
      <c r="X294" s="8"/>
      <c r="Y294" s="8"/>
      <c r="Z294" s="8"/>
      <c r="AC294" s="9" t="e">
        <f>IF(TRIM(#REF!)&lt;&gt;"",#REF!,0)</f>
        <v>#REF!</v>
      </c>
      <c r="AD294" s="10"/>
      <c r="AE294" s="9" t="e">
        <f>IF(TRIM(#REF!)&lt;&gt;"",#REF!,0)</f>
        <v>#REF!</v>
      </c>
      <c r="AF294" s="10"/>
      <c r="AG294" s="9" t="e">
        <f>IF(TRIM(#REF!)&lt;&gt;"",#REF!,0)</f>
        <v>#REF!</v>
      </c>
      <c r="AH294" s="8"/>
      <c r="AI294" s="11">
        <f>IF(ISNUMBER(FIND("doc",LOWER(#REF!))),#REF!,0)</f>
        <v>0</v>
      </c>
      <c r="AJ294" s="11">
        <f>IF(ISNUMBER(FIND("doc",LOWER(#REF!))),#REF!,0)</f>
        <v>0</v>
      </c>
      <c r="AK294" s="11">
        <f>IF(ISNUMBER(FIND("doc",LOWER(#REF!))),#REF!,0)</f>
        <v>0</v>
      </c>
      <c r="AL294" s="8"/>
      <c r="AM294" s="10" t="e">
        <f>SUM(AC294:AG294)</f>
        <v>#REF!</v>
      </c>
      <c r="AN294" s="8"/>
      <c r="AO294" s="11">
        <f>AI294+AJ294+AK294</f>
        <v>0</v>
      </c>
    </row>
    <row r="295" spans="13:46" x14ac:dyDescent="0.25">
      <c r="M295" s="7"/>
      <c r="N295" s="7"/>
      <c r="O295" s="7"/>
      <c r="P295" s="7"/>
      <c r="Q295" s="8"/>
      <c r="R295" s="7"/>
      <c r="S295" s="8"/>
      <c r="T295" s="8"/>
      <c r="U295" s="8"/>
      <c r="V295" s="8"/>
      <c r="W295" s="8"/>
      <c r="X295" s="8"/>
      <c r="Y295" s="8"/>
      <c r="Z295" s="8"/>
      <c r="AC295" s="9" t="e">
        <f>IF(TRIM(#REF!)&lt;&gt;"",#REF!,0)</f>
        <v>#REF!</v>
      </c>
      <c r="AD295" s="9"/>
      <c r="AE295" s="9" t="e">
        <f>IF(TRIM(#REF!)&lt;&gt;"",#REF!,0)</f>
        <v>#REF!</v>
      </c>
      <c r="AF295" s="10"/>
      <c r="AG295" s="9" t="e">
        <f>IF(TRIM(#REF!)&lt;&gt;"",#REF!,0)</f>
        <v>#REF!</v>
      </c>
      <c r="AH295" s="8"/>
      <c r="AI295" s="11">
        <f>IF(ISNUMBER(FIND("doc",LOWER(#REF!))),#REF!,0)</f>
        <v>0</v>
      </c>
      <c r="AJ295" s="11">
        <f>IF(ISNUMBER(FIND("doc",LOWER(#REF!))),#REF!,0)</f>
        <v>0</v>
      </c>
      <c r="AK295" s="11">
        <f>IF(ISNUMBER(FIND("doc",LOWER(#REF!))),#REF!,0)</f>
        <v>0</v>
      </c>
      <c r="AL295" s="8"/>
      <c r="AM295" s="10" t="e">
        <f t="shared" ref="AM295:AM298" si="14">SUM(AC295:AG295)</f>
        <v>#REF!</v>
      </c>
      <c r="AN295" s="8"/>
      <c r="AO295" s="11">
        <f t="shared" ref="AO295:AO298" si="15">AI295+AJ295+AK295</f>
        <v>0</v>
      </c>
    </row>
    <row r="296" spans="13:46" x14ac:dyDescent="0.25">
      <c r="M296" s="7"/>
      <c r="N296" s="7"/>
      <c r="O296" s="8"/>
      <c r="P296" s="7"/>
      <c r="Q296" s="8"/>
      <c r="R296" s="7"/>
      <c r="S296" s="8"/>
      <c r="T296" s="8"/>
      <c r="U296" s="8"/>
      <c r="V296" s="8"/>
      <c r="W296" s="8"/>
      <c r="X296" s="8"/>
      <c r="Y296" s="8"/>
      <c r="Z296" s="8"/>
      <c r="AC296" s="9" t="e">
        <f>IF(TRIM(#REF!)&lt;&gt;"",#REF!,0)</f>
        <v>#REF!</v>
      </c>
      <c r="AD296" s="10"/>
      <c r="AE296" s="9" t="e">
        <f>IF(TRIM(#REF!)&lt;&gt;"",#REF!,0)</f>
        <v>#REF!</v>
      </c>
      <c r="AF296" s="10"/>
      <c r="AG296" s="9" t="e">
        <f>IF(TRIM(#REF!)&lt;&gt;"",#REF!,0)</f>
        <v>#REF!</v>
      </c>
      <c r="AH296" s="8"/>
      <c r="AI296" s="11">
        <f>IF(ISNUMBER(FIND("doc",LOWER(#REF!))),#REF!,0)</f>
        <v>0</v>
      </c>
      <c r="AJ296" s="11">
        <f>IF(ISNUMBER(FIND("doc",LOWER(#REF!))),#REF!,0)</f>
        <v>0</v>
      </c>
      <c r="AK296" s="11">
        <f>IF(ISNUMBER(FIND("doc",LOWER(#REF!))),#REF!,0)</f>
        <v>0</v>
      </c>
      <c r="AL296" s="8"/>
      <c r="AM296" s="10" t="e">
        <f t="shared" si="14"/>
        <v>#REF!</v>
      </c>
      <c r="AN296" s="8"/>
      <c r="AO296" s="11">
        <f t="shared" si="15"/>
        <v>0</v>
      </c>
    </row>
    <row r="297" spans="13:46" x14ac:dyDescent="0.25">
      <c r="M297" s="7"/>
      <c r="N297" s="7"/>
      <c r="O297" s="8"/>
      <c r="P297" s="7"/>
      <c r="Q297" s="8"/>
      <c r="R297" s="7"/>
      <c r="S297" s="8"/>
      <c r="T297" s="8"/>
      <c r="U297" s="8"/>
      <c r="V297" s="8"/>
      <c r="W297" s="8"/>
      <c r="X297" s="8"/>
      <c r="Y297" s="8"/>
      <c r="Z297" s="8"/>
      <c r="AC297" s="9" t="e">
        <f>IF(TRIM(#REF!)&lt;&gt;"",#REF!,0)</f>
        <v>#REF!</v>
      </c>
      <c r="AD297" s="10"/>
      <c r="AE297" s="9" t="e">
        <f>IF(TRIM(#REF!)&lt;&gt;"",#REF!,0)</f>
        <v>#REF!</v>
      </c>
      <c r="AF297" s="10"/>
      <c r="AG297" s="9" t="e">
        <f>IF(TRIM(#REF!)&lt;&gt;"",#REF!,0)</f>
        <v>#REF!</v>
      </c>
      <c r="AH297" s="8"/>
      <c r="AI297" s="11">
        <f>IF(ISNUMBER(FIND("doc",LOWER(#REF!))),#REF!,0)</f>
        <v>0</v>
      </c>
      <c r="AJ297" s="11">
        <f>IF(ISNUMBER(FIND("doc",LOWER(#REF!))),#REF!,0)</f>
        <v>0</v>
      </c>
      <c r="AK297" s="11">
        <f>IF(ISNUMBER(FIND("doc",LOWER(#REF!))),#REF!,0)</f>
        <v>0</v>
      </c>
      <c r="AL297" s="8"/>
      <c r="AM297" s="10" t="e">
        <f t="shared" si="14"/>
        <v>#REF!</v>
      </c>
      <c r="AN297" s="8"/>
      <c r="AO297" s="11">
        <f t="shared" si="15"/>
        <v>0</v>
      </c>
    </row>
    <row r="298" spans="13:46" x14ac:dyDescent="0.25">
      <c r="M298" s="7"/>
      <c r="N298" s="7"/>
      <c r="O298" s="8"/>
      <c r="P298" s="7"/>
      <c r="Q298" s="8"/>
      <c r="R298" s="7"/>
      <c r="S298" s="8"/>
      <c r="T298" s="8"/>
      <c r="U298" s="8"/>
      <c r="V298" s="8"/>
      <c r="W298" s="8"/>
      <c r="X298" s="8"/>
      <c r="Y298" s="8"/>
      <c r="Z298" s="8"/>
      <c r="AC298" s="9" t="e">
        <f>IF(TRIM(#REF!)&lt;&gt;"",#REF!,0)</f>
        <v>#REF!</v>
      </c>
      <c r="AD298" s="10"/>
      <c r="AE298" s="9" t="e">
        <f>IF(TRIM(#REF!)&lt;&gt;"",#REF!,0)</f>
        <v>#REF!</v>
      </c>
      <c r="AF298" s="10"/>
      <c r="AG298" s="9" t="e">
        <f>IF(TRIM(#REF!)&lt;&gt;"",#REF!,0)</f>
        <v>#REF!</v>
      </c>
      <c r="AH298" s="8"/>
      <c r="AI298" s="11">
        <f>IF(ISNUMBER(FIND("doc",LOWER(#REF!))),#REF!,0)</f>
        <v>0</v>
      </c>
      <c r="AJ298" s="11">
        <f>IF(ISNUMBER(FIND("doc",LOWER(#REF!))),#REF!,0)</f>
        <v>0</v>
      </c>
      <c r="AK298" s="11">
        <f>IF(ISNUMBER(FIND("doc",LOWER(#REF!))),#REF!,0)</f>
        <v>0</v>
      </c>
      <c r="AL298" s="8"/>
      <c r="AM298" s="10" t="e">
        <f t="shared" si="14"/>
        <v>#REF!</v>
      </c>
      <c r="AN298" s="8"/>
      <c r="AO298" s="11">
        <f t="shared" si="15"/>
        <v>0</v>
      </c>
    </row>
    <row r="299" spans="13:46" ht="24.75" x14ac:dyDescent="0.25">
      <c r="M299" s="5" t="s">
        <v>5</v>
      </c>
      <c r="N299" s="6" t="e">
        <f>#REF!</f>
        <v>#REF!</v>
      </c>
      <c r="O299" s="5" t="s">
        <v>3</v>
      </c>
      <c r="P299" s="6" t="e">
        <f>#REF!</f>
        <v>#REF!</v>
      </c>
      <c r="Q299" s="5" t="s">
        <v>4</v>
      </c>
      <c r="R299" s="6" t="e">
        <f>N299+P299</f>
        <v>#REF!</v>
      </c>
      <c r="S299" s="5" t="s">
        <v>6</v>
      </c>
      <c r="T299" s="6" t="e">
        <f>#REF!</f>
        <v>#REF!</v>
      </c>
      <c r="U299" s="5" t="s">
        <v>7</v>
      </c>
      <c r="V299" s="14" t="e">
        <f>R299+T299</f>
        <v>#REF!</v>
      </c>
      <c r="W299" s="5" t="s">
        <v>1</v>
      </c>
      <c r="X299" s="13" t="e">
        <f>SUM(AM294:AM298)</f>
        <v>#REF!</v>
      </c>
      <c r="Y299" s="5" t="s">
        <v>2</v>
      </c>
      <c r="Z299" s="12">
        <f>SUM(AI294:AK298)</f>
        <v>0</v>
      </c>
    </row>
    <row r="307" spans="13:46" x14ac:dyDescent="0.25">
      <c r="M307" s="4" t="s">
        <v>8</v>
      </c>
      <c r="N307" s="4"/>
      <c r="O307" s="4"/>
      <c r="P307" s="4"/>
      <c r="Q307" s="4"/>
      <c r="R307" s="4"/>
      <c r="S307" s="4"/>
      <c r="T307" s="4"/>
      <c r="U307" s="4"/>
      <c r="V307" s="4"/>
      <c r="W307" s="4"/>
      <c r="X307" s="4"/>
      <c r="Y307" s="4"/>
      <c r="Z307" s="4"/>
      <c r="AA307" s="1"/>
      <c r="AB307" s="1"/>
      <c r="AC307" s="1"/>
      <c r="AD307" s="1"/>
      <c r="AE307" s="1"/>
      <c r="AF307" s="1"/>
      <c r="AG307" s="1"/>
      <c r="AH307" s="1"/>
      <c r="AI307" s="1"/>
      <c r="AJ307" s="1"/>
      <c r="AK307" s="1"/>
      <c r="AL307" s="1"/>
      <c r="AM307" s="1"/>
      <c r="AN307" s="1"/>
      <c r="AO307" s="1"/>
      <c r="AP307" s="1"/>
      <c r="AQ307" s="1"/>
      <c r="AR307" s="1"/>
      <c r="AS307" s="1"/>
      <c r="AT307" s="1"/>
    </row>
    <row r="308" spans="13:46" x14ac:dyDescent="0.25">
      <c r="M308" s="7"/>
      <c r="N308" s="7"/>
      <c r="O308" s="8"/>
      <c r="P308" s="7"/>
      <c r="Q308" s="8"/>
      <c r="R308" s="7"/>
      <c r="S308" s="8"/>
      <c r="T308" s="8"/>
      <c r="U308" s="8"/>
      <c r="V308" s="8"/>
      <c r="W308" s="8"/>
      <c r="X308" s="8"/>
      <c r="Y308" s="8"/>
      <c r="Z308" s="8"/>
      <c r="AC308" s="9" t="e">
        <f>IF(TRIM(#REF!)&lt;&gt;"",#REF!,0)</f>
        <v>#REF!</v>
      </c>
      <c r="AD308" s="10"/>
      <c r="AE308" s="9" t="e">
        <f>IF(TRIM(#REF!)&lt;&gt;"",#REF!,0)</f>
        <v>#REF!</v>
      </c>
      <c r="AF308" s="10"/>
      <c r="AG308" s="9" t="e">
        <f>IF(TRIM(#REF!)&lt;&gt;"",#REF!,0)</f>
        <v>#REF!</v>
      </c>
      <c r="AH308" s="8"/>
      <c r="AI308" s="11">
        <f>IF(ISNUMBER(FIND("doc",LOWER(#REF!))),#REF!,0)</f>
        <v>0</v>
      </c>
      <c r="AJ308" s="11">
        <f>IF(ISNUMBER(FIND("doc",LOWER(#REF!))),#REF!,0)</f>
        <v>0</v>
      </c>
      <c r="AK308" s="11">
        <f>IF(ISNUMBER(FIND("doc",LOWER(#REF!))),#REF!,0)</f>
        <v>0</v>
      </c>
      <c r="AL308" s="8"/>
      <c r="AM308" s="10" t="e">
        <f>SUM(AC308:AG308)</f>
        <v>#REF!</v>
      </c>
      <c r="AN308" s="8"/>
      <c r="AO308" s="11">
        <f>AI308+AJ308+AK308</f>
        <v>0</v>
      </c>
    </row>
    <row r="309" spans="13:46" x14ac:dyDescent="0.25">
      <c r="M309" s="7"/>
      <c r="N309" s="7"/>
      <c r="O309" s="7"/>
      <c r="P309" s="7"/>
      <c r="Q309" s="8"/>
      <c r="R309" s="7"/>
      <c r="S309" s="8"/>
      <c r="T309" s="8"/>
      <c r="U309" s="8"/>
      <c r="V309" s="8"/>
      <c r="W309" s="8"/>
      <c r="X309" s="8"/>
      <c r="Y309" s="8"/>
      <c r="Z309" s="8"/>
      <c r="AC309" s="9" t="e">
        <f>IF(TRIM(#REF!)&lt;&gt;"",#REF!,0)</f>
        <v>#REF!</v>
      </c>
      <c r="AD309" s="9"/>
      <c r="AE309" s="9" t="e">
        <f>IF(TRIM(#REF!)&lt;&gt;"",#REF!,0)</f>
        <v>#REF!</v>
      </c>
      <c r="AF309" s="10"/>
      <c r="AG309" s="9" t="e">
        <f>IF(TRIM(#REF!)&lt;&gt;"",#REF!,0)</f>
        <v>#REF!</v>
      </c>
      <c r="AH309" s="8"/>
      <c r="AI309" s="11">
        <f>IF(ISNUMBER(FIND("doc",LOWER(#REF!))),#REF!,0)</f>
        <v>0</v>
      </c>
      <c r="AJ309" s="11">
        <f>IF(ISNUMBER(FIND("doc",LOWER(#REF!))),#REF!,0)</f>
        <v>0</v>
      </c>
      <c r="AK309" s="11">
        <f>IF(ISNUMBER(FIND("doc",LOWER(#REF!))),#REF!,0)</f>
        <v>0</v>
      </c>
      <c r="AL309" s="8"/>
      <c r="AM309" s="10" t="e">
        <f t="shared" ref="AM309:AM312" si="16">SUM(AC309:AG309)</f>
        <v>#REF!</v>
      </c>
      <c r="AN309" s="8"/>
      <c r="AO309" s="11">
        <f t="shared" ref="AO309:AO312" si="17">AI309+AJ309+AK309</f>
        <v>0</v>
      </c>
    </row>
    <row r="310" spans="13:46" x14ac:dyDescent="0.25">
      <c r="M310" s="7"/>
      <c r="N310" s="7"/>
      <c r="O310" s="8"/>
      <c r="P310" s="7"/>
      <c r="Q310" s="8"/>
      <c r="R310" s="7"/>
      <c r="S310" s="8"/>
      <c r="T310" s="8"/>
      <c r="U310" s="8"/>
      <c r="V310" s="8"/>
      <c r="W310" s="8"/>
      <c r="X310" s="8"/>
      <c r="Y310" s="8"/>
      <c r="Z310" s="8"/>
      <c r="AC310" s="9" t="e">
        <f>IF(TRIM(#REF!)&lt;&gt;"",#REF!,0)</f>
        <v>#REF!</v>
      </c>
      <c r="AD310" s="10"/>
      <c r="AE310" s="9" t="e">
        <f>IF(TRIM(#REF!)&lt;&gt;"",#REF!,0)</f>
        <v>#REF!</v>
      </c>
      <c r="AF310" s="10"/>
      <c r="AG310" s="9" t="e">
        <f>IF(TRIM(#REF!)&lt;&gt;"",#REF!,0)</f>
        <v>#REF!</v>
      </c>
      <c r="AH310" s="8"/>
      <c r="AI310" s="11">
        <f>IF(ISNUMBER(FIND("doc",LOWER(#REF!))),#REF!,0)</f>
        <v>0</v>
      </c>
      <c r="AJ310" s="11">
        <f>IF(ISNUMBER(FIND("doc",LOWER(#REF!))),#REF!,0)</f>
        <v>0</v>
      </c>
      <c r="AK310" s="11">
        <f>IF(ISNUMBER(FIND("doc",LOWER(#REF!))),#REF!,0)</f>
        <v>0</v>
      </c>
      <c r="AL310" s="8"/>
      <c r="AM310" s="10" t="e">
        <f t="shared" si="16"/>
        <v>#REF!</v>
      </c>
      <c r="AN310" s="8"/>
      <c r="AO310" s="11">
        <f t="shared" si="17"/>
        <v>0</v>
      </c>
    </row>
    <row r="311" spans="13:46" x14ac:dyDescent="0.25">
      <c r="M311" s="7"/>
      <c r="N311" s="7"/>
      <c r="O311" s="8"/>
      <c r="P311" s="7"/>
      <c r="Q311" s="8"/>
      <c r="R311" s="7"/>
      <c r="S311" s="8"/>
      <c r="T311" s="8"/>
      <c r="U311" s="8"/>
      <c r="V311" s="8"/>
      <c r="W311" s="8"/>
      <c r="X311" s="8"/>
      <c r="Y311" s="8"/>
      <c r="Z311" s="8"/>
      <c r="AC311" s="9" t="e">
        <f>IF(TRIM(#REF!)&lt;&gt;"",#REF!,0)</f>
        <v>#REF!</v>
      </c>
      <c r="AD311" s="10"/>
      <c r="AE311" s="9" t="e">
        <f>IF(TRIM(#REF!)&lt;&gt;"",#REF!,0)</f>
        <v>#REF!</v>
      </c>
      <c r="AF311" s="10"/>
      <c r="AG311" s="9" t="e">
        <f>IF(TRIM(#REF!)&lt;&gt;"",#REF!,0)</f>
        <v>#REF!</v>
      </c>
      <c r="AH311" s="8"/>
      <c r="AI311" s="11">
        <f>IF(ISNUMBER(FIND("doc",LOWER(#REF!))),#REF!,0)</f>
        <v>0</v>
      </c>
      <c r="AJ311" s="11">
        <f>IF(ISNUMBER(FIND("doc",LOWER(#REF!))),#REF!,0)</f>
        <v>0</v>
      </c>
      <c r="AK311" s="11">
        <f>IF(ISNUMBER(FIND("doc",LOWER(#REF!))),#REF!,0)</f>
        <v>0</v>
      </c>
      <c r="AL311" s="8"/>
      <c r="AM311" s="10" t="e">
        <f t="shared" si="16"/>
        <v>#REF!</v>
      </c>
      <c r="AN311" s="8"/>
      <c r="AO311" s="11">
        <f t="shared" si="17"/>
        <v>0</v>
      </c>
    </row>
    <row r="312" spans="13:46" x14ac:dyDescent="0.25">
      <c r="M312" s="7"/>
      <c r="N312" s="7"/>
      <c r="O312" s="8"/>
      <c r="P312" s="7"/>
      <c r="Q312" s="8"/>
      <c r="R312" s="7"/>
      <c r="S312" s="8"/>
      <c r="T312" s="8"/>
      <c r="U312" s="8"/>
      <c r="V312" s="8"/>
      <c r="W312" s="8"/>
      <c r="X312" s="8"/>
      <c r="Y312" s="8"/>
      <c r="Z312" s="8"/>
      <c r="AC312" s="9" t="e">
        <f>IF(TRIM(#REF!)&lt;&gt;"",#REF!,0)</f>
        <v>#REF!</v>
      </c>
      <c r="AD312" s="10"/>
      <c r="AE312" s="9" t="e">
        <f>IF(TRIM(#REF!)&lt;&gt;"",#REF!,0)</f>
        <v>#REF!</v>
      </c>
      <c r="AF312" s="10"/>
      <c r="AG312" s="9" t="e">
        <f>IF(TRIM(#REF!)&lt;&gt;"",#REF!,0)</f>
        <v>#REF!</v>
      </c>
      <c r="AH312" s="8"/>
      <c r="AI312" s="11">
        <f>IF(ISNUMBER(FIND("doc",LOWER(#REF!))),#REF!,0)</f>
        <v>0</v>
      </c>
      <c r="AJ312" s="11">
        <f>IF(ISNUMBER(FIND("doc",LOWER(#REF!))),#REF!,0)</f>
        <v>0</v>
      </c>
      <c r="AK312" s="11">
        <f>IF(ISNUMBER(FIND("doc",LOWER(#REF!))),#REF!,0)</f>
        <v>0</v>
      </c>
      <c r="AL312" s="8"/>
      <c r="AM312" s="10" t="e">
        <f t="shared" si="16"/>
        <v>#REF!</v>
      </c>
      <c r="AN312" s="8"/>
      <c r="AO312" s="11">
        <f t="shared" si="17"/>
        <v>0</v>
      </c>
    </row>
    <row r="313" spans="13:46" ht="24.75" x14ac:dyDescent="0.25">
      <c r="M313" s="5" t="s">
        <v>5</v>
      </c>
      <c r="N313" s="6" t="e">
        <f>#REF!</f>
        <v>#REF!</v>
      </c>
      <c r="O313" s="5" t="s">
        <v>3</v>
      </c>
      <c r="P313" s="6" t="e">
        <f>#REF!</f>
        <v>#REF!</v>
      </c>
      <c r="Q313" s="5" t="s">
        <v>4</v>
      </c>
      <c r="R313" s="6" t="e">
        <f>N313+P313</f>
        <v>#REF!</v>
      </c>
      <c r="S313" s="5" t="s">
        <v>6</v>
      </c>
      <c r="T313" s="6" t="e">
        <f>#REF!</f>
        <v>#REF!</v>
      </c>
      <c r="U313" s="5" t="s">
        <v>7</v>
      </c>
      <c r="V313" s="14" t="e">
        <f>R313+T313</f>
        <v>#REF!</v>
      </c>
      <c r="W313" s="5" t="s">
        <v>1</v>
      </c>
      <c r="X313" s="13" t="e">
        <f>SUM(AM308:AM312)</f>
        <v>#REF!</v>
      </c>
      <c r="Y313" s="5" t="s">
        <v>2</v>
      </c>
      <c r="Z313" s="12">
        <f>SUM(AI308:AK312)</f>
        <v>0</v>
      </c>
    </row>
    <row r="321" spans="13:46" x14ac:dyDescent="0.25">
      <c r="M321" s="4" t="s">
        <v>8</v>
      </c>
      <c r="N321" s="4"/>
      <c r="O321" s="4"/>
      <c r="P321" s="4"/>
      <c r="Q321" s="4"/>
      <c r="R321" s="4"/>
      <c r="S321" s="4"/>
      <c r="T321" s="4"/>
      <c r="U321" s="4"/>
      <c r="V321" s="4"/>
      <c r="W321" s="4"/>
      <c r="X321" s="4"/>
      <c r="Y321" s="4"/>
      <c r="Z321" s="4"/>
      <c r="AA321" s="1"/>
      <c r="AB321" s="1"/>
      <c r="AC321" s="1"/>
      <c r="AD321" s="1"/>
      <c r="AE321" s="1"/>
      <c r="AF321" s="1"/>
      <c r="AG321" s="1"/>
      <c r="AH321" s="1"/>
      <c r="AI321" s="1"/>
      <c r="AJ321" s="1"/>
      <c r="AK321" s="1"/>
      <c r="AL321" s="1"/>
      <c r="AM321" s="1"/>
      <c r="AN321" s="1"/>
      <c r="AO321" s="1"/>
      <c r="AP321" s="1"/>
      <c r="AQ321" s="1"/>
      <c r="AR321" s="1"/>
      <c r="AS321" s="1"/>
      <c r="AT321" s="1"/>
    </row>
    <row r="322" spans="13:46" x14ac:dyDescent="0.25">
      <c r="M322" s="7"/>
      <c r="N322" s="7"/>
      <c r="O322" s="8"/>
      <c r="P322" s="7"/>
      <c r="Q322" s="8"/>
      <c r="R322" s="7"/>
      <c r="S322" s="8"/>
      <c r="T322" s="8"/>
      <c r="U322" s="8"/>
      <c r="V322" s="8"/>
      <c r="W322" s="8"/>
      <c r="X322" s="8"/>
      <c r="Y322" s="8"/>
      <c r="Z322" s="8"/>
      <c r="AC322" s="9" t="e">
        <f>IF(TRIM(#REF!)&lt;&gt;"",#REF!,0)</f>
        <v>#REF!</v>
      </c>
      <c r="AD322" s="10"/>
      <c r="AE322" s="9" t="e">
        <f>IF(TRIM(#REF!)&lt;&gt;"",#REF!,0)</f>
        <v>#REF!</v>
      </c>
      <c r="AF322" s="10"/>
      <c r="AG322" s="9" t="e">
        <f>IF(TRIM(#REF!)&lt;&gt;"",#REF!,0)</f>
        <v>#REF!</v>
      </c>
      <c r="AH322" s="8"/>
      <c r="AI322" s="11">
        <f>IF(ISNUMBER(FIND("doc",LOWER(#REF!))),#REF!,0)</f>
        <v>0</v>
      </c>
      <c r="AJ322" s="11">
        <f>IF(ISNUMBER(FIND("doc",LOWER(#REF!))),#REF!,0)</f>
        <v>0</v>
      </c>
      <c r="AK322" s="11">
        <f>IF(ISNUMBER(FIND("doc",LOWER(#REF!))),#REF!,0)</f>
        <v>0</v>
      </c>
      <c r="AL322" s="8"/>
      <c r="AM322" s="10" t="e">
        <f>SUM(AC322:AG322)</f>
        <v>#REF!</v>
      </c>
      <c r="AN322" s="8"/>
      <c r="AO322" s="11">
        <f>AI322+AJ322+AK322</f>
        <v>0</v>
      </c>
    </row>
    <row r="323" spans="13:46" x14ac:dyDescent="0.25">
      <c r="M323" s="7"/>
      <c r="N323" s="7"/>
      <c r="O323" s="7"/>
      <c r="P323" s="7"/>
      <c r="Q323" s="8"/>
      <c r="R323" s="7"/>
      <c r="S323" s="8"/>
      <c r="T323" s="8"/>
      <c r="U323" s="8"/>
      <c r="V323" s="8"/>
      <c r="W323" s="8"/>
      <c r="X323" s="8"/>
      <c r="Y323" s="8"/>
      <c r="Z323" s="8"/>
      <c r="AC323" s="9" t="e">
        <f>IF(TRIM(#REF!)&lt;&gt;"",#REF!,0)</f>
        <v>#REF!</v>
      </c>
      <c r="AD323" s="9"/>
      <c r="AE323" s="9" t="e">
        <f>IF(TRIM(#REF!)&lt;&gt;"",#REF!,0)</f>
        <v>#REF!</v>
      </c>
      <c r="AF323" s="10"/>
      <c r="AG323" s="9" t="e">
        <f>IF(TRIM(#REF!)&lt;&gt;"",#REF!,0)</f>
        <v>#REF!</v>
      </c>
      <c r="AH323" s="8"/>
      <c r="AI323" s="11">
        <f>IF(ISNUMBER(FIND("doc",LOWER(#REF!))),#REF!,0)</f>
        <v>0</v>
      </c>
      <c r="AJ323" s="11">
        <f>IF(ISNUMBER(FIND("doc",LOWER(#REF!))),#REF!,0)</f>
        <v>0</v>
      </c>
      <c r="AK323" s="11">
        <f>IF(ISNUMBER(FIND("doc",LOWER(#REF!))),#REF!,0)</f>
        <v>0</v>
      </c>
      <c r="AL323" s="8"/>
      <c r="AM323" s="10" t="e">
        <f t="shared" ref="AM323:AM326" si="18">SUM(AC323:AG323)</f>
        <v>#REF!</v>
      </c>
      <c r="AN323" s="8"/>
      <c r="AO323" s="11">
        <f t="shared" ref="AO323:AO326" si="19">AI323+AJ323+AK323</f>
        <v>0</v>
      </c>
    </row>
    <row r="324" spans="13:46" x14ac:dyDescent="0.25">
      <c r="M324" s="7"/>
      <c r="N324" s="7"/>
      <c r="O324" s="8"/>
      <c r="P324" s="7"/>
      <c r="Q324" s="8"/>
      <c r="R324" s="7"/>
      <c r="S324" s="8"/>
      <c r="T324" s="8"/>
      <c r="U324" s="8"/>
      <c r="V324" s="8"/>
      <c r="W324" s="8"/>
      <c r="X324" s="8"/>
      <c r="Y324" s="8"/>
      <c r="Z324" s="8"/>
      <c r="AC324" s="9" t="e">
        <f>IF(TRIM(#REF!)&lt;&gt;"",#REF!,0)</f>
        <v>#REF!</v>
      </c>
      <c r="AD324" s="10"/>
      <c r="AE324" s="9" t="e">
        <f>IF(TRIM(#REF!)&lt;&gt;"",#REF!,0)</f>
        <v>#REF!</v>
      </c>
      <c r="AF324" s="10"/>
      <c r="AG324" s="9" t="e">
        <f>IF(TRIM(#REF!)&lt;&gt;"",#REF!,0)</f>
        <v>#REF!</v>
      </c>
      <c r="AH324" s="8"/>
      <c r="AI324" s="11">
        <f>IF(ISNUMBER(FIND("doc",LOWER(#REF!))),#REF!,0)</f>
        <v>0</v>
      </c>
      <c r="AJ324" s="11">
        <f>IF(ISNUMBER(FIND("doc",LOWER(#REF!))),#REF!,0)</f>
        <v>0</v>
      </c>
      <c r="AK324" s="11">
        <f>IF(ISNUMBER(FIND("doc",LOWER(#REF!))),#REF!,0)</f>
        <v>0</v>
      </c>
      <c r="AL324" s="8"/>
      <c r="AM324" s="10" t="e">
        <f t="shared" si="18"/>
        <v>#REF!</v>
      </c>
      <c r="AN324" s="8"/>
      <c r="AO324" s="11">
        <f t="shared" si="19"/>
        <v>0</v>
      </c>
    </row>
    <row r="325" spans="13:46" x14ac:dyDescent="0.25">
      <c r="M325" s="7"/>
      <c r="N325" s="7"/>
      <c r="O325" s="8"/>
      <c r="P325" s="7"/>
      <c r="Q325" s="8"/>
      <c r="R325" s="7"/>
      <c r="S325" s="8"/>
      <c r="T325" s="8"/>
      <c r="U325" s="8"/>
      <c r="V325" s="8"/>
      <c r="W325" s="8"/>
      <c r="X325" s="8"/>
      <c r="Y325" s="8"/>
      <c r="Z325" s="8"/>
      <c r="AC325" s="9" t="e">
        <f>IF(TRIM(#REF!)&lt;&gt;"",#REF!,0)</f>
        <v>#REF!</v>
      </c>
      <c r="AD325" s="10"/>
      <c r="AE325" s="9" t="e">
        <f>IF(TRIM(#REF!)&lt;&gt;"",#REF!,0)</f>
        <v>#REF!</v>
      </c>
      <c r="AF325" s="10"/>
      <c r="AG325" s="9" t="e">
        <f>IF(TRIM(#REF!)&lt;&gt;"",#REF!,0)</f>
        <v>#REF!</v>
      </c>
      <c r="AH325" s="8"/>
      <c r="AI325" s="11">
        <f>IF(ISNUMBER(FIND("doc",LOWER(#REF!))),#REF!,0)</f>
        <v>0</v>
      </c>
      <c r="AJ325" s="11">
        <f>IF(ISNUMBER(FIND("doc",LOWER(#REF!))),#REF!,0)</f>
        <v>0</v>
      </c>
      <c r="AK325" s="11">
        <f>IF(ISNUMBER(FIND("doc",LOWER(#REF!))),#REF!,0)</f>
        <v>0</v>
      </c>
      <c r="AL325" s="8"/>
      <c r="AM325" s="10" t="e">
        <f t="shared" si="18"/>
        <v>#REF!</v>
      </c>
      <c r="AN325" s="8"/>
      <c r="AO325" s="11">
        <f t="shared" si="19"/>
        <v>0</v>
      </c>
    </row>
    <row r="326" spans="13:46" x14ac:dyDescent="0.25">
      <c r="M326" s="7"/>
      <c r="N326" s="7"/>
      <c r="O326" s="8"/>
      <c r="P326" s="7"/>
      <c r="Q326" s="8"/>
      <c r="R326" s="7"/>
      <c r="S326" s="8"/>
      <c r="T326" s="8"/>
      <c r="U326" s="8"/>
      <c r="V326" s="8"/>
      <c r="W326" s="8"/>
      <c r="X326" s="8"/>
      <c r="Y326" s="8"/>
      <c r="Z326" s="8"/>
      <c r="AC326" s="9" t="e">
        <f>IF(TRIM(#REF!)&lt;&gt;"",#REF!,0)</f>
        <v>#REF!</v>
      </c>
      <c r="AD326" s="10"/>
      <c r="AE326" s="9" t="e">
        <f>IF(TRIM(#REF!)&lt;&gt;"",#REF!,0)</f>
        <v>#REF!</v>
      </c>
      <c r="AF326" s="10"/>
      <c r="AG326" s="9" t="e">
        <f>IF(TRIM(#REF!)&lt;&gt;"",#REF!,0)</f>
        <v>#REF!</v>
      </c>
      <c r="AH326" s="8"/>
      <c r="AI326" s="11">
        <f>IF(ISNUMBER(FIND("doc",LOWER(#REF!))),#REF!,0)</f>
        <v>0</v>
      </c>
      <c r="AJ326" s="11">
        <f>IF(ISNUMBER(FIND("doc",LOWER(#REF!))),#REF!,0)</f>
        <v>0</v>
      </c>
      <c r="AK326" s="11">
        <f>IF(ISNUMBER(FIND("doc",LOWER(#REF!))),#REF!,0)</f>
        <v>0</v>
      </c>
      <c r="AL326" s="8"/>
      <c r="AM326" s="10" t="e">
        <f t="shared" si="18"/>
        <v>#REF!</v>
      </c>
      <c r="AN326" s="8"/>
      <c r="AO326" s="11">
        <f t="shared" si="19"/>
        <v>0</v>
      </c>
    </row>
    <row r="327" spans="13:46" ht="24.75" x14ac:dyDescent="0.25">
      <c r="M327" s="5" t="s">
        <v>5</v>
      </c>
      <c r="N327" s="6" t="e">
        <f>#REF!</f>
        <v>#REF!</v>
      </c>
      <c r="O327" s="5" t="s">
        <v>3</v>
      </c>
      <c r="P327" s="6" t="e">
        <f>#REF!</f>
        <v>#REF!</v>
      </c>
      <c r="Q327" s="5" t="s">
        <v>4</v>
      </c>
      <c r="R327" s="6" t="e">
        <f>N327+P327</f>
        <v>#REF!</v>
      </c>
      <c r="S327" s="5" t="s">
        <v>6</v>
      </c>
      <c r="T327" s="6" t="e">
        <f>#REF!</f>
        <v>#REF!</v>
      </c>
      <c r="U327" s="5" t="s">
        <v>7</v>
      </c>
      <c r="V327" s="14" t="e">
        <f>R327+T327</f>
        <v>#REF!</v>
      </c>
      <c r="W327" s="5" t="s">
        <v>1</v>
      </c>
      <c r="X327" s="13" t="e">
        <f>SUM(AM322:AM326)</f>
        <v>#REF!</v>
      </c>
      <c r="Y327" s="5" t="s">
        <v>2</v>
      </c>
      <c r="Z327" s="12">
        <f>SUM(AI322:AK326)</f>
        <v>0</v>
      </c>
    </row>
  </sheetData>
  <sheetProtection algorithmName="SHA-512" hashValue="dvULeUyQvwY465HBEIoEsnc2RGfT3liJclzJqhbI48kIYD4jdFhfjE8f2gqJt0YLObvZlryvV5taJxLJGh5abQ==" saltValue="yRxHBB1oO6u9LoyKs5qngQ==" spinCount="100000" sheet="1" insertRows="0"/>
  <mergeCells count="15">
    <mergeCell ref="A1:J1"/>
    <mergeCell ref="B12:C12"/>
    <mergeCell ref="C11:D11"/>
    <mergeCell ref="C13:H13"/>
    <mergeCell ref="B4:J4"/>
    <mergeCell ref="A55:I55"/>
    <mergeCell ref="A56:I56"/>
    <mergeCell ref="A33:B33"/>
    <mergeCell ref="A31:B31"/>
    <mergeCell ref="B8:J8"/>
    <mergeCell ref="I13:J13"/>
    <mergeCell ref="A57:I57"/>
    <mergeCell ref="A50:C50"/>
    <mergeCell ref="A39:I39"/>
    <mergeCell ref="H52:I52"/>
  </mergeCells>
  <dataValidations count="4">
    <dataValidation type="list" allowBlank="1" showInputMessage="1" showErrorMessage="1" sqref="B13" xr:uid="{4002FCCC-6636-4F0C-BA83-7125F13524F9}">
      <formula1>$M$183:$O$183</formula1>
    </dataValidation>
    <dataValidation type="list" allowBlank="1" showInputMessage="1" showErrorMessage="1" sqref="B10" xr:uid="{FDF5A541-5C76-4203-82FD-3C902451DF1B}">
      <formula1>$M$185:$U$185</formula1>
    </dataValidation>
    <dataValidation type="list" allowBlank="1" showInputMessage="1" showErrorMessage="1" sqref="E15:E19" xr:uid="{D39FC615-77CD-4A46-A8B2-FFEC52EC2060}">
      <formula1>$N$186:$P$186</formula1>
    </dataValidation>
    <dataValidation type="list" allowBlank="1" showInputMessage="1" showErrorMessage="1" sqref="B15:B19" xr:uid="{43812D3A-C2BA-45DA-8AC8-A587E37D1CDE}">
      <formula1>$S$183:$AB$183</formula1>
    </dataValidation>
  </dataValidations>
  <pageMargins left="0.70866141732283472" right="0.70866141732283472" top="0.74803149606299213" bottom="0.74803149606299213" header="0.31496062992125984" footer="0.31496062992125984"/>
  <pageSetup paperSize="9" scale="63" fitToHeight="5"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f69165-b505-481b-9011-f24b730a8c49">
      <Terms xmlns="http://schemas.microsoft.com/office/infopath/2007/PartnerControls"/>
    </lcf76f155ced4ddcb4097134ff3c332f>
    <TaxCatchAll xmlns="0c41f792-b750-44f5-ae1e-577e00342cf2" xsi:nil="true"/>
    <MediaLengthInSeconds xmlns="4af69165-b505-481b-9011-f24b730a8c49" xsi:nil="true"/>
    <SharedWithUsers xmlns="0c41f792-b750-44f5-ae1e-577e00342cf2">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854BA6528C73A499BC16285B8E173DC" ma:contentTypeVersion="17" ma:contentTypeDescription="Crear nuevo documento." ma:contentTypeScope="" ma:versionID="93dcb1379f4df38640ee1875318fc32c">
  <xsd:schema xmlns:xsd="http://www.w3.org/2001/XMLSchema" xmlns:xs="http://www.w3.org/2001/XMLSchema" xmlns:p="http://schemas.microsoft.com/office/2006/metadata/properties" xmlns:ns2="4af69165-b505-481b-9011-f24b730a8c49" xmlns:ns3="0c41f792-b750-44f5-ae1e-577e00342cf2" targetNamespace="http://schemas.microsoft.com/office/2006/metadata/properties" ma:root="true" ma:fieldsID="e90b7bc8c83a007d55e9d0b96ec6de29" ns2:_="" ns3:_="">
    <xsd:import namespace="4af69165-b505-481b-9011-f24b730a8c49"/>
    <xsd:import namespace="0c41f792-b750-44f5-ae1e-577e00342cf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f69165-b505-481b-9011-f24b730a8c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34c01127-bdf0-454e-9077-a20ba63b60e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41f792-b750-44f5-ae1e-577e00342cf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72761d-dfbd-449d-a87a-f67a3e7c9961}" ma:internalName="TaxCatchAll" ma:showField="CatchAllData" ma:web="0c41f792-b750-44f5-ae1e-577e00342cf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87A3C8-50C8-48CA-AB1B-F23E3410AF61}">
  <ds:schemaRefs>
    <ds:schemaRef ds:uri="http://schemas.microsoft.com/office/2006/metadata/properties"/>
    <ds:schemaRef ds:uri="http://schemas.microsoft.com/office/infopath/2007/PartnerControls"/>
    <ds:schemaRef ds:uri="4af69165-b505-481b-9011-f24b730a8c49"/>
    <ds:schemaRef ds:uri="0c41f792-b750-44f5-ae1e-577e00342cf2"/>
  </ds:schemaRefs>
</ds:datastoreItem>
</file>

<file path=customXml/itemProps2.xml><?xml version="1.0" encoding="utf-8"?>
<ds:datastoreItem xmlns:ds="http://schemas.openxmlformats.org/officeDocument/2006/customXml" ds:itemID="{36D1F5F0-177B-48CB-A773-87F97D237FB4}">
  <ds:schemaRefs>
    <ds:schemaRef ds:uri="http://schemas.microsoft.com/sharepoint/v3/contenttype/forms"/>
  </ds:schemaRefs>
</ds:datastoreItem>
</file>

<file path=customXml/itemProps3.xml><?xml version="1.0" encoding="utf-8"?>
<ds:datastoreItem xmlns:ds="http://schemas.openxmlformats.org/officeDocument/2006/customXml" ds:itemID="{CA5B3973-E936-4B5F-AC44-DA356D64F29E}"/>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Fulls de càlcul</vt:lpstr>
      </vt:variant>
      <vt:variant>
        <vt:i4>2</vt:i4>
      </vt:variant>
      <vt:variant>
        <vt:lpstr>Intervals amb nom</vt:lpstr>
      </vt:variant>
      <vt:variant>
        <vt:i4>2</vt:i4>
      </vt:variant>
    </vt:vector>
  </HeadingPairs>
  <TitlesOfParts>
    <vt:vector size="4" baseType="lpstr">
      <vt:lpstr>Datos Estudio</vt:lpstr>
      <vt:lpstr>Profesorado</vt:lpstr>
      <vt:lpstr>'Datos Estudio'!Àrea_d'impressió</vt:lpstr>
      <vt:lpstr>Profesorado!Àrea_d'impressió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ANGUERA</dc:creator>
  <cp:lastModifiedBy>Unitat Tècnica de Programació Acadèmica</cp:lastModifiedBy>
  <cp:lastPrinted>2023-06-16T11:45:44Z</cp:lastPrinted>
  <dcterms:created xsi:type="dcterms:W3CDTF">2015-06-05T18:19:34Z</dcterms:created>
  <dcterms:modified xsi:type="dcterms:W3CDTF">2025-11-18T09:37:22Z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0x0101004854BA6528C73A499BC16285B8E173DC</vt:lpwstr>
  </property>
  <property fmtid="{D5CDD505-2E9C-101B-9397-08002B2CF9AE}" pid="3" name="MediaServiceImageTags">
    <vt:lpwstr/>
  </property>
</Properties>
</file>