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240" yWindow="75" windowWidth="18735" windowHeight="10935"/>
  </bookViews>
  <sheets>
    <sheet name="català" sheetId="6" r:id="rId1"/>
    <sheet name="castellano" sheetId="3" r:id="rId2"/>
    <sheet name="usuarios" sheetId="2" state="hidden" r:id="rId3"/>
    <sheet name="técnicos" sheetId="5" state="hidden" r:id="rId4"/>
  </sheets>
  <definedNames>
    <definedName name="_xlnm.Print_Area" localSheetId="1">castellano!$A$1:$G$68</definedName>
    <definedName name="_xlnm.Print_Area" localSheetId="0">català!$A$1:$G$68</definedName>
    <definedName name="nombre">usuarios!$A$1:$A$56</definedName>
    <definedName name="tecnicos">técnicos!$A$1:$A$5</definedName>
  </definedNames>
  <calcPr calcId="125725"/>
</workbook>
</file>

<file path=xl/calcChain.xml><?xml version="1.0" encoding="utf-8"?>
<calcChain xmlns="http://schemas.openxmlformats.org/spreadsheetml/2006/main">
  <c r="E5" i="3"/>
  <c r="A12" i="2"/>
  <c r="A13"/>
  <c r="A14"/>
  <c r="A15"/>
  <c r="A11"/>
  <c r="A56"/>
  <c r="A55"/>
  <c r="A54"/>
  <c r="A53"/>
  <c r="A52"/>
  <c r="A43"/>
  <c r="A8"/>
  <c r="A6"/>
  <c r="A5"/>
  <c r="A4"/>
  <c r="A3"/>
  <c r="C23" i="6"/>
  <c r="C22"/>
  <c r="C21"/>
  <c r="C23" i="3"/>
  <c r="C22"/>
  <c r="C21"/>
  <c r="A37" i="2"/>
  <c r="A5" i="5"/>
  <c r="A4"/>
  <c r="A3"/>
  <c r="A2"/>
  <c r="A1"/>
  <c r="A24" i="2"/>
  <c r="A25"/>
  <c r="A26"/>
  <c r="A18"/>
  <c r="A20"/>
  <c r="A19"/>
  <c r="A21"/>
  <c r="A7"/>
  <c r="A28"/>
  <c r="A31"/>
  <c r="A32"/>
  <c r="A34"/>
  <c r="A35"/>
  <c r="A36"/>
  <c r="A38"/>
  <c r="A39"/>
  <c r="A42"/>
  <c r="A44"/>
  <c r="A45"/>
  <c r="A46"/>
  <c r="A47"/>
  <c r="A48"/>
  <c r="A33"/>
  <c r="A49"/>
  <c r="A27"/>
  <c r="C20" i="6" l="1"/>
  <c r="C11" i="3"/>
  <c r="C12"/>
  <c r="C13"/>
  <c r="C14"/>
  <c r="C20"/>
  <c r="C11" i="6"/>
  <c r="C12"/>
  <c r="C13"/>
  <c r="C14"/>
</calcChain>
</file>

<file path=xl/sharedStrings.xml><?xml version="1.0" encoding="utf-8"?>
<sst xmlns="http://schemas.openxmlformats.org/spreadsheetml/2006/main" count="418" uniqueCount="222">
  <si>
    <t>José</t>
  </si>
  <si>
    <t>Casas Vazquez</t>
  </si>
  <si>
    <t>Lluís</t>
  </si>
  <si>
    <t>Font Guiteras</t>
  </si>
  <si>
    <t>Celia</t>
  </si>
  <si>
    <t>Martinez Melón</t>
  </si>
  <si>
    <t>Jordi</t>
  </si>
  <si>
    <t>López Santos</t>
  </si>
  <si>
    <t>Amado Moncayo</t>
  </si>
  <si>
    <t>Ramón</t>
  </si>
  <si>
    <t>Violeta Labrador</t>
  </si>
  <si>
    <t>Rafael</t>
  </si>
  <si>
    <t>Moraira Reina</t>
  </si>
  <si>
    <t>Manel</t>
  </si>
  <si>
    <t>García Rigol</t>
  </si>
  <si>
    <t>Santiago</t>
  </si>
  <si>
    <t>Suriñach Cornet</t>
  </si>
  <si>
    <t>Dolors</t>
  </si>
  <si>
    <t>Baró Mariné</t>
  </si>
  <si>
    <t>Diego</t>
  </si>
  <si>
    <t>Pavón Coloma</t>
  </si>
  <si>
    <t>Javier</t>
  </si>
  <si>
    <t>Rodríguez Viejo</t>
  </si>
  <si>
    <t>Aitor</t>
  </si>
  <si>
    <t>Lopeandía Fernandez</t>
  </si>
  <si>
    <t>Pau</t>
  </si>
  <si>
    <t>Solsona Mateos</t>
  </si>
  <si>
    <t>Gemma</t>
  </si>
  <si>
    <t>Molina Ruiz</t>
  </si>
  <si>
    <t>Pere</t>
  </si>
  <si>
    <t>Masqué Barri</t>
  </si>
  <si>
    <t>Joan Manel</t>
  </si>
  <si>
    <t>Bruach Menchén</t>
  </si>
  <si>
    <t>Carmen</t>
  </si>
  <si>
    <t>Baixeras Divar</t>
  </si>
  <si>
    <t>García Orellana</t>
  </si>
  <si>
    <t>Josep</t>
  </si>
  <si>
    <t>Nogués Sanmiquel</t>
  </si>
  <si>
    <t>Carlos</t>
  </si>
  <si>
    <t>Domingo Miralles</t>
  </si>
  <si>
    <t>Marc</t>
  </si>
  <si>
    <t>de San Pedro Perez</t>
  </si>
  <si>
    <t>jose.casas@uab.es</t>
  </si>
  <si>
    <t>celia.martinez@uab.es</t>
  </si>
  <si>
    <t>diego.pavon@uab.es</t>
  </si>
  <si>
    <t>jordi.lopez.santos@gmail.com</t>
  </si>
  <si>
    <t>Francesc</t>
  </si>
  <si>
    <t>Pi Vila</t>
  </si>
  <si>
    <t>francesc.pi@uab.es</t>
  </si>
  <si>
    <t>Verónica</t>
  </si>
  <si>
    <t>Gaspar</t>
  </si>
  <si>
    <t>Juan</t>
  </si>
  <si>
    <t>Campos Coloma</t>
  </si>
  <si>
    <t>juan.campos@uab.es</t>
  </si>
  <si>
    <t>Orriols Tubella</t>
  </si>
  <si>
    <t>gaspar.orriols@uab.es</t>
  </si>
  <si>
    <t>Ahufinger Breto</t>
  </si>
  <si>
    <t>Física Materiales I</t>
  </si>
  <si>
    <t>Física Materiales II</t>
  </si>
  <si>
    <t>Física Óptica</t>
  </si>
  <si>
    <t>veronica.ahufinger@uab.es</t>
  </si>
  <si>
    <t>rafael.moraira@uab.es</t>
  </si>
  <si>
    <t>C3/-162</t>
  </si>
  <si>
    <t>C3/-158</t>
  </si>
  <si>
    <t>C3/-154</t>
  </si>
  <si>
    <t>C3/-148</t>
  </si>
  <si>
    <t>C3/418</t>
  </si>
  <si>
    <t>jose.amado@uab.es</t>
  </si>
  <si>
    <t>manel.asic@gmail.com</t>
  </si>
  <si>
    <t>ramon.violeta@uab.es</t>
  </si>
  <si>
    <t>C3/104</t>
  </si>
  <si>
    <t>C3/146</t>
  </si>
  <si>
    <t>C3/142</t>
  </si>
  <si>
    <t>C3/210</t>
  </si>
  <si>
    <t>dolors.baro@uab.es</t>
  </si>
  <si>
    <t>C3/222</t>
  </si>
  <si>
    <t>C3/232</t>
  </si>
  <si>
    <t>C3/230</t>
  </si>
  <si>
    <t>C5/146</t>
  </si>
  <si>
    <t>C3/234</t>
  </si>
  <si>
    <t>C3/206</t>
  </si>
  <si>
    <t>C3/204</t>
  </si>
  <si>
    <t>gemma.garcia@uab.es</t>
  </si>
  <si>
    <t>aitor.lopeandia@uab.es</t>
  </si>
  <si>
    <t>manel.molina@uab.es</t>
  </si>
  <si>
    <t>josep.nogues@uab.es</t>
  </si>
  <si>
    <t>javier.rodriguez@uab.es</t>
  </si>
  <si>
    <t>pau.solsona@uab.es</t>
  </si>
  <si>
    <t>santiago.surinyach@uab.es</t>
  </si>
  <si>
    <t>C3/334</t>
  </si>
  <si>
    <t>C3/350</t>
  </si>
  <si>
    <t>C3/336</t>
  </si>
  <si>
    <t>C3/330</t>
  </si>
  <si>
    <t>C3/316</t>
  </si>
  <si>
    <t>C3/344</t>
  </si>
  <si>
    <t>C3/342</t>
  </si>
  <si>
    <t>carmen.baixeras@uab.es</t>
  </si>
  <si>
    <t>joanmanel.bruach@uab.es</t>
  </si>
  <si>
    <t>marc.desanpedro@uab.es</t>
  </si>
  <si>
    <t>carles.domingo@uab.es</t>
  </si>
  <si>
    <t>lluis.font@uab.es</t>
  </si>
  <si>
    <t>jordi.garcia@uab.es</t>
  </si>
  <si>
    <t>pere.masque@uab.es</t>
  </si>
  <si>
    <t>SERVICIOS TÉCNICOS</t>
  </si>
  <si>
    <t>DEPARTAMENTO DE FÍSICA</t>
  </si>
  <si>
    <t>SOLICITUD DE TRABAJO</t>
  </si>
  <si>
    <t>Nombre y apellidos:</t>
  </si>
  <si>
    <t>Correo electrónico:</t>
  </si>
  <si>
    <t>Teléfono:</t>
  </si>
  <si>
    <t>Coordinadora de Estudios de la Titulación de Física</t>
  </si>
  <si>
    <t>Gestora Departamental</t>
  </si>
  <si>
    <t>Física</t>
  </si>
  <si>
    <t>Vicedecano de Orientación Académica</t>
  </si>
  <si>
    <t>Física de la Materia Condensada</t>
  </si>
  <si>
    <t>Coordinadora del Servicio de Microscopía electrónica</t>
  </si>
  <si>
    <t>Director del Departamento de Física</t>
  </si>
  <si>
    <t>Camacho Castro</t>
  </si>
  <si>
    <t>C3/138</t>
  </si>
  <si>
    <t>Física Radiaciones</t>
  </si>
  <si>
    <t>Coordinadora de Estudios de Ingeniería de Materiales</t>
  </si>
  <si>
    <t>Responsable de Protección Radiológica</t>
  </si>
  <si>
    <t>Coordinador de Estudios Adjunto de la Titulación de Ciencias Ambientales</t>
  </si>
  <si>
    <t>Secretario del Departamento de Física</t>
  </si>
  <si>
    <t>Bafaluy Bafauy</t>
  </si>
  <si>
    <t>Francisco Javier</t>
  </si>
  <si>
    <t>C3/112</t>
  </si>
  <si>
    <t>javier.bafaluy@uab.es</t>
  </si>
  <si>
    <t>juan.camacho@uab.es</t>
  </si>
  <si>
    <t>Alvarez Calafell</t>
  </si>
  <si>
    <t>Xavier</t>
  </si>
  <si>
    <t>xavier.alvarez@uab.es</t>
  </si>
  <si>
    <t>C3/136</t>
  </si>
  <si>
    <t>Unidad:</t>
  </si>
  <si>
    <t>Datos personales del solicitante</t>
  </si>
  <si>
    <t>Servicio solicitado</t>
  </si>
  <si>
    <t>Despacho:</t>
  </si>
  <si>
    <t>Descripción:</t>
  </si>
  <si>
    <t>Datos económicos</t>
  </si>
  <si>
    <t>Centro de coste:</t>
  </si>
  <si>
    <t>Responsable C.C.:</t>
  </si>
  <si>
    <t>DEPARTAMENT DE FÍSICA</t>
  </si>
  <si>
    <t>SERVEIS TÈCNICS</t>
  </si>
  <si>
    <t>Nom i cognoms:</t>
  </si>
  <si>
    <t>Correu electrònic:</t>
  </si>
  <si>
    <t>Telèfon:</t>
  </si>
  <si>
    <t>Despatx:</t>
  </si>
  <si>
    <t>Unitat:</t>
  </si>
  <si>
    <t>Servei sol·licitat</t>
  </si>
  <si>
    <t>Dades personals del sol·licitant</t>
  </si>
  <si>
    <t>SOL·LICITUD DE TREBALL</t>
  </si>
  <si>
    <t>Descripció:</t>
  </si>
  <si>
    <t>Dades econòmiques</t>
  </si>
  <si>
    <t>Centre de cost:</t>
  </si>
  <si>
    <t xml:space="preserve"> </t>
  </si>
  <si>
    <t>Técnicos implicados:</t>
  </si>
  <si>
    <t>Datos de la persona de contacto (si es diferente del solicitante)</t>
  </si>
  <si>
    <t>*** Física Materiales ***</t>
  </si>
  <si>
    <t>*** Física Teórica ***</t>
  </si>
  <si>
    <t>*** Física Óptica ***</t>
  </si>
  <si>
    <t>*** Física Radiaciones ***</t>
  </si>
  <si>
    <t>Vassil</t>
  </si>
  <si>
    <t>Skumryev</t>
  </si>
  <si>
    <t>vassil.skumryev@uab.es</t>
  </si>
  <si>
    <t>*** Secretaría ***</t>
  </si>
  <si>
    <t>Firma de conformidad</t>
  </si>
  <si>
    <t>Firmado por:</t>
  </si>
  <si>
    <t>Personal técnico implicado</t>
  </si>
  <si>
    <t>Signatura de conformitat</t>
  </si>
  <si>
    <t>Signat per:</t>
  </si>
  <si>
    <t>Cabrera Trinidad</t>
  </si>
  <si>
    <t>Montserrat</t>
  </si>
  <si>
    <t>montserrat.cabrera@uab.es</t>
  </si>
  <si>
    <t>C3/122</t>
  </si>
  <si>
    <t>Secretaría Física</t>
  </si>
  <si>
    <t>Capel Romera</t>
  </si>
  <si>
    <t>María del Carmen</t>
  </si>
  <si>
    <t>mariadelcarmen.capel@uab.es</t>
  </si>
  <si>
    <t>Carolina</t>
  </si>
  <si>
    <t>carolina.carrasco@uab.es</t>
  </si>
  <si>
    <t>Carrasco Caro</t>
  </si>
  <si>
    <t>Galán Elias</t>
  </si>
  <si>
    <t>montserrat.galan@uab.es</t>
  </si>
  <si>
    <t>Requena Marcos</t>
  </si>
  <si>
    <t>Imma</t>
  </si>
  <si>
    <t>imma.requena@uab.es</t>
  </si>
  <si>
    <t>C5/110</t>
  </si>
  <si>
    <t>Fernández Moreno</t>
  </si>
  <si>
    <t>Francisco</t>
  </si>
  <si>
    <t>francisco.fernandez@uab.es</t>
  </si>
  <si>
    <t>*** Departamento Técnico ***</t>
  </si>
  <si>
    <t>Personal tècnic implicat</t>
  </si>
  <si>
    <t>Tècnics implicats:</t>
  </si>
  <si>
    <t>*** Electromagnetismo ***</t>
  </si>
  <si>
    <t>Costa Quintana</t>
  </si>
  <si>
    <t>Joan</t>
  </si>
  <si>
    <t>joan.costa@uab.cat</t>
  </si>
  <si>
    <t>C5/148</t>
  </si>
  <si>
    <t>Electromagnetismo</t>
  </si>
  <si>
    <t>Del Valle Benedi</t>
  </si>
  <si>
    <t>Nuria</t>
  </si>
  <si>
    <t>nuria.delvalle@uab.cat</t>
  </si>
  <si>
    <t>C5/138</t>
  </si>
  <si>
    <t>López Aguilar</t>
  </si>
  <si>
    <t>Fernando</t>
  </si>
  <si>
    <t>fernando.lopez@uab.cat</t>
  </si>
  <si>
    <t>C5/152</t>
  </si>
  <si>
    <t>Navau Ros</t>
  </si>
  <si>
    <t>Carles</t>
  </si>
  <si>
    <t>carles.navau@uab.cat</t>
  </si>
  <si>
    <t>C5/112</t>
  </si>
  <si>
    <t>Sánchez Moreno</t>
  </si>
  <si>
    <t>Àlvar</t>
  </si>
  <si>
    <t>alvar.sanchez@uab.cat</t>
  </si>
  <si>
    <t>Para consultas, modificaciones o sugerencias no duden enviar un escrito a esta misma dirección de correo.</t>
  </si>
  <si>
    <r>
      <t xml:space="preserve">Una vez cumplimentado el formulario, enviarlo a la dirección de correo: </t>
    </r>
    <r>
      <rPr>
        <b/>
        <sz val="11"/>
        <color theme="1"/>
        <rFont val="Verdana"/>
        <family val="2"/>
      </rPr>
      <t>pt.fisica@uab.cat</t>
    </r>
  </si>
  <si>
    <t>En cas de consulta, canvi o suggeriment no dubteu remetre un escrit a aquesta mateixa direcció de correu.</t>
  </si>
  <si>
    <r>
      <t xml:space="preserve">Una vegada omplert el formulari, envieu-lo a la direcció de correu: </t>
    </r>
    <r>
      <rPr>
        <b/>
        <sz val="11"/>
        <color theme="1"/>
        <rFont val="Verdana"/>
        <family val="2"/>
      </rPr>
      <t>pt.fisica@uab.cat</t>
    </r>
  </si>
  <si>
    <t>Tipología:</t>
  </si>
  <si>
    <t>Data:</t>
  </si>
  <si>
    <t>fecha:</t>
  </si>
  <si>
    <t>Garcia Alonso</t>
  </si>
  <si>
    <t>Dades de la persona de contacte (si és diferent del sol·licitant)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</si>
</sst>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2"/>
      <color theme="1"/>
      <name val="Verdana"/>
      <family val="2"/>
    </font>
    <font>
      <sz val="18"/>
      <color theme="1"/>
      <name val="Verdana"/>
      <family val="2"/>
    </font>
    <font>
      <sz val="12"/>
      <name val="Verdana"/>
      <family val="2"/>
    </font>
    <font>
      <b/>
      <sz val="14"/>
      <color theme="1"/>
      <name val="Verdana"/>
      <family val="2"/>
    </font>
    <font>
      <sz val="13"/>
      <color theme="1"/>
      <name val="Verdana"/>
      <family val="2"/>
    </font>
    <font>
      <b/>
      <sz val="13"/>
      <color theme="1"/>
      <name val="Verdana"/>
      <family val="2"/>
    </font>
    <font>
      <sz val="13"/>
      <color theme="1"/>
      <name val="Calibri"/>
      <family val="2"/>
      <scheme val="minor"/>
    </font>
    <font>
      <sz val="11"/>
      <color theme="1"/>
      <name val="Verdana"/>
      <family val="2"/>
    </font>
    <font>
      <b/>
      <sz val="11"/>
      <color theme="1"/>
      <name val="Verdana"/>
      <family val="2"/>
    </font>
    <font>
      <sz val="13"/>
      <color theme="0" tint="-0.499984740745262"/>
      <name val="Verdana"/>
      <family val="2"/>
    </font>
    <font>
      <b/>
      <sz val="13"/>
      <color theme="0" tint="-0.499984740745262"/>
      <name val="Verdana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0" borderId="0" xfId="0" applyFont="1"/>
    <xf numFmtId="0" fontId="1" fillId="0" borderId="1" xfId="0" applyFont="1" applyBorder="1"/>
    <xf numFmtId="49" fontId="1" fillId="0" borderId="1" xfId="0" applyNumberFormat="1" applyFont="1" applyBorder="1"/>
    <xf numFmtId="49" fontId="1" fillId="0" borderId="0" xfId="0" applyNumberFormat="1" applyFont="1"/>
    <xf numFmtId="0" fontId="3" fillId="0" borderId="1" xfId="0" applyFont="1" applyBorder="1"/>
    <xf numFmtId="0" fontId="1" fillId="0" borderId="0" xfId="0" applyFont="1" applyBorder="1"/>
    <xf numFmtId="0" fontId="2" fillId="0" borderId="0" xfId="0" applyFont="1" applyBorder="1" applyAlignment="1">
      <alignment horizontal="center"/>
    </xf>
    <xf numFmtId="0" fontId="3" fillId="0" borderId="0" xfId="0" applyFont="1"/>
    <xf numFmtId="0" fontId="3" fillId="0" borderId="0" xfId="0" applyFont="1" applyBorder="1"/>
    <xf numFmtId="0" fontId="3" fillId="0" borderId="1" xfId="0" applyFont="1" applyFill="1" applyBorder="1"/>
    <xf numFmtId="0" fontId="1" fillId="0" borderId="1" xfId="0" applyFont="1" applyFill="1" applyBorder="1"/>
    <xf numFmtId="0" fontId="5" fillId="0" borderId="6" xfId="0" applyFont="1" applyBorder="1"/>
    <xf numFmtId="0" fontId="6" fillId="1" borderId="3" xfId="0" applyFont="1" applyFill="1" applyBorder="1"/>
    <xf numFmtId="0" fontId="6" fillId="1" borderId="3" xfId="0" applyFont="1" applyFill="1" applyBorder="1" applyAlignment="1"/>
    <xf numFmtId="0" fontId="6" fillId="1" borderId="2" xfId="0" applyFont="1" applyFill="1" applyBorder="1"/>
    <xf numFmtId="0" fontId="6" fillId="1" borderId="2" xfId="0" applyFont="1" applyFill="1" applyBorder="1" applyAlignment="1"/>
    <xf numFmtId="0" fontId="5" fillId="0" borderId="0" xfId="0" applyFont="1" applyBorder="1"/>
    <xf numFmtId="0" fontId="5" fillId="0" borderId="0" xfId="0" applyFont="1"/>
    <xf numFmtId="0" fontId="5" fillId="0" borderId="3" xfId="0" applyFont="1" applyBorder="1"/>
    <xf numFmtId="0" fontId="5" fillId="0" borderId="4" xfId="0" applyFont="1" applyBorder="1"/>
    <xf numFmtId="0" fontId="5" fillId="0" borderId="5" xfId="0" applyFont="1" applyBorder="1"/>
    <xf numFmtId="0" fontId="5" fillId="0" borderId="0" xfId="0" applyFont="1" applyBorder="1" applyAlignment="1">
      <alignment horizontal="center"/>
    </xf>
    <xf numFmtId="0" fontId="5" fillId="0" borderId="7" xfId="0" applyFont="1" applyBorder="1"/>
    <xf numFmtId="0" fontId="5" fillId="0" borderId="6" xfId="0" applyFont="1" applyBorder="1" applyAlignment="1"/>
    <xf numFmtId="0" fontId="5" fillId="0" borderId="8" xfId="0" applyFont="1" applyBorder="1" applyAlignment="1"/>
    <xf numFmtId="0" fontId="5" fillId="0" borderId="9" xfId="0" applyFont="1" applyBorder="1"/>
    <xf numFmtId="0" fontId="5" fillId="0" borderId="10" xfId="0" applyFont="1" applyBorder="1"/>
    <xf numFmtId="0" fontId="5" fillId="0" borderId="0" xfId="0" applyFont="1" applyBorder="1" applyAlignment="1"/>
    <xf numFmtId="0" fontId="5" fillId="0" borderId="0" xfId="0" applyFont="1" applyAlignment="1"/>
    <xf numFmtId="0" fontId="6" fillId="1" borderId="4" xfId="0" applyFont="1" applyFill="1" applyBorder="1" applyAlignment="1"/>
    <xf numFmtId="0" fontId="6" fillId="1" borderId="5" xfId="0" applyFont="1" applyFill="1" applyBorder="1" applyAlignment="1"/>
    <xf numFmtId="0" fontId="5" fillId="0" borderId="3" xfId="0" applyFont="1" applyBorder="1" applyAlignment="1"/>
    <xf numFmtId="0" fontId="5" fillId="0" borderId="4" xfId="0" applyFont="1" applyBorder="1" applyAlignment="1"/>
    <xf numFmtId="0" fontId="5" fillId="0" borderId="5" xfId="0" applyFont="1" applyBorder="1" applyAlignment="1"/>
    <xf numFmtId="0" fontId="5" fillId="0" borderId="10" xfId="0" applyFont="1" applyBorder="1" applyAlignment="1"/>
    <xf numFmtId="0" fontId="5" fillId="1" borderId="4" xfId="0" applyFont="1" applyFill="1" applyBorder="1" applyAlignment="1"/>
    <xf numFmtId="0" fontId="5" fillId="1" borderId="5" xfId="0" applyFont="1" applyFill="1" applyBorder="1" applyAlignment="1"/>
    <xf numFmtId="0" fontId="5" fillId="0" borderId="7" xfId="0" applyFont="1" applyBorder="1" applyAlignment="1">
      <alignment vertical="top"/>
    </xf>
    <xf numFmtId="0" fontId="7" fillId="0" borderId="9" xfId="0" applyFont="1" applyBorder="1" applyAlignment="1"/>
    <xf numFmtId="0" fontId="5" fillId="1" borderId="11" xfId="0" applyFont="1" applyFill="1" applyBorder="1" applyAlignment="1"/>
    <xf numFmtId="0" fontId="5" fillId="1" borderId="12" xfId="0" applyFont="1" applyFill="1" applyBorder="1" applyAlignment="1"/>
    <xf numFmtId="0" fontId="5" fillId="0" borderId="7" xfId="0" applyFont="1" applyBorder="1" applyAlignment="1"/>
    <xf numFmtId="0" fontId="5" fillId="0" borderId="9" xfId="0" applyFont="1" applyBorder="1" applyAlignment="1"/>
    <xf numFmtId="0" fontId="6" fillId="1" borderId="4" xfId="0" applyFont="1" applyFill="1" applyBorder="1"/>
    <xf numFmtId="0" fontId="6" fillId="1" borderId="5" xfId="0" applyFont="1" applyFill="1" applyBorder="1"/>
    <xf numFmtId="0" fontId="5" fillId="0" borderId="8" xfId="0" applyFont="1" applyBorder="1"/>
    <xf numFmtId="0" fontId="5" fillId="1" borderId="4" xfId="0" applyFont="1" applyFill="1" applyBorder="1"/>
    <xf numFmtId="0" fontId="5" fillId="1" borderId="5" xfId="0" applyFont="1" applyFill="1" applyBorder="1"/>
    <xf numFmtId="0" fontId="7" fillId="0" borderId="9" xfId="0" applyFont="1" applyBorder="1"/>
    <xf numFmtId="0" fontId="5" fillId="1" borderId="11" xfId="0" applyFont="1" applyFill="1" applyBorder="1"/>
    <xf numFmtId="0" fontId="5" fillId="1" borderId="12" xfId="0" applyFont="1" applyFill="1" applyBorder="1"/>
    <xf numFmtId="0" fontId="5" fillId="0" borderId="9" xfId="0" applyFont="1" applyBorder="1" applyAlignment="1">
      <alignment vertical="top"/>
    </xf>
    <xf numFmtId="0" fontId="5" fillId="0" borderId="9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0" borderId="1" xfId="0" applyBorder="1"/>
    <xf numFmtId="0" fontId="8" fillId="0" borderId="0" xfId="0" applyFont="1"/>
    <xf numFmtId="0" fontId="8" fillId="0" borderId="0" xfId="0" applyFont="1" applyBorder="1" applyAlignment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6" fillId="0" borderId="0" xfId="0" applyFont="1" applyBorder="1" applyProtection="1">
      <protection locked="0"/>
    </xf>
    <xf numFmtId="0" fontId="8" fillId="0" borderId="0" xfId="0" applyFont="1" applyBorder="1" applyAlignment="1">
      <alignment horizontal="left"/>
    </xf>
    <xf numFmtId="0" fontId="6" fillId="0" borderId="0" xfId="0" applyFont="1" applyBorder="1" applyAlignment="1" applyProtection="1">
      <protection locked="0"/>
    </xf>
    <xf numFmtId="0" fontId="10" fillId="0" borderId="6" xfId="0" applyFont="1" applyBorder="1"/>
    <xf numFmtId="0" fontId="6" fillId="0" borderId="0" xfId="0" applyFont="1" applyBorder="1" applyAlignment="1" applyProtection="1">
      <alignment horizontal="left"/>
      <protection locked="0"/>
    </xf>
    <xf numFmtId="0" fontId="6" fillId="0" borderId="0" xfId="0" applyFont="1" applyBorder="1" applyAlignment="1" applyProtection="1"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14" fontId="4" fillId="1" borderId="0" xfId="0" applyNumberFormat="1" applyFont="1" applyFill="1" applyBorder="1" applyAlignment="1">
      <alignment horizontal="center"/>
    </xf>
    <xf numFmtId="14" fontId="4" fillId="1" borderId="7" xfId="0" applyNumberFormat="1" applyFont="1" applyFill="1" applyBorder="1" applyAlignment="1">
      <alignment horizontal="center"/>
    </xf>
    <xf numFmtId="0" fontId="11" fillId="0" borderId="0" xfId="0" applyFont="1" applyBorder="1" applyAlignment="1">
      <alignment horizontal="left"/>
    </xf>
    <xf numFmtId="14" fontId="4" fillId="1" borderId="0" xfId="0" applyNumberFormat="1" applyFont="1" applyFill="1" applyBorder="1" applyAlignment="1" applyProtection="1">
      <alignment horizontal="center"/>
      <protection locked="0"/>
    </xf>
    <xf numFmtId="14" fontId="4" fillId="1" borderId="7" xfId="0" applyNumberFormat="1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438150</xdr:colOff>
      <xdr:row>2</xdr:row>
      <xdr:rowOff>161924</xdr:rowOff>
    </xdr:from>
    <xdr:to>
      <xdr:col>1</xdr:col>
      <xdr:colOff>1600200</xdr:colOff>
      <xdr:row>4</xdr:row>
      <xdr:rowOff>126205</xdr:rowOff>
    </xdr:to>
    <xdr:pic>
      <xdr:nvPicPr>
        <xdr:cNvPr id="2" name="1 Imagen" descr="logoUAB_B&amp;W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19150" y="542924"/>
          <a:ext cx="1162050" cy="53578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428624</xdr:colOff>
      <xdr:row>2</xdr:row>
      <xdr:rowOff>171449</xdr:rowOff>
    </xdr:from>
    <xdr:to>
      <xdr:col>1</xdr:col>
      <xdr:colOff>1619249</xdr:colOff>
      <xdr:row>4</xdr:row>
      <xdr:rowOff>135730</xdr:rowOff>
    </xdr:to>
    <xdr:pic>
      <xdr:nvPicPr>
        <xdr:cNvPr id="6" name="5 Imagen" descr="logoUAB_B&amp;W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09624" y="552449"/>
          <a:ext cx="1190625" cy="53578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mailto:dolors.baro@uab.es" TargetMode="External"/><Relationship Id="rId13" Type="http://schemas.openxmlformats.org/officeDocument/2006/relationships/hyperlink" Target="mailto:javier.rodriguez@uab.es" TargetMode="External"/><Relationship Id="rId18" Type="http://schemas.openxmlformats.org/officeDocument/2006/relationships/hyperlink" Target="mailto:marc.desanpedro@uab.es" TargetMode="External"/><Relationship Id="rId26" Type="http://schemas.openxmlformats.org/officeDocument/2006/relationships/hyperlink" Target="mailto:vassil.skumryev@uab.es" TargetMode="External"/><Relationship Id="rId3" Type="http://schemas.openxmlformats.org/officeDocument/2006/relationships/hyperlink" Target="mailto:diego.pavon@uab.es" TargetMode="External"/><Relationship Id="rId21" Type="http://schemas.openxmlformats.org/officeDocument/2006/relationships/hyperlink" Target="mailto:jordi.garcia@uab.es" TargetMode="External"/><Relationship Id="rId34" Type="http://schemas.openxmlformats.org/officeDocument/2006/relationships/hyperlink" Target="mailto:rafael.moraira@uab.es" TargetMode="External"/><Relationship Id="rId7" Type="http://schemas.openxmlformats.org/officeDocument/2006/relationships/hyperlink" Target="mailto:veronica.ahufinger@uab.es" TargetMode="External"/><Relationship Id="rId12" Type="http://schemas.openxmlformats.org/officeDocument/2006/relationships/hyperlink" Target="mailto:josep.nogues@uab.es" TargetMode="External"/><Relationship Id="rId17" Type="http://schemas.openxmlformats.org/officeDocument/2006/relationships/hyperlink" Target="mailto:joanmanel.bruach@uab.es" TargetMode="External"/><Relationship Id="rId25" Type="http://schemas.openxmlformats.org/officeDocument/2006/relationships/hyperlink" Target="mailto:xavier.alvarez@uab.es" TargetMode="External"/><Relationship Id="rId33" Type="http://schemas.openxmlformats.org/officeDocument/2006/relationships/hyperlink" Target="mailto:jordi.lopez.santos@gmail.com" TargetMode="External"/><Relationship Id="rId38" Type="http://schemas.openxmlformats.org/officeDocument/2006/relationships/printerSettings" Target="../printerSettings/printerSettings3.bin"/><Relationship Id="rId2" Type="http://schemas.openxmlformats.org/officeDocument/2006/relationships/hyperlink" Target="mailto:celia.martinez@uab.es" TargetMode="External"/><Relationship Id="rId16" Type="http://schemas.openxmlformats.org/officeDocument/2006/relationships/hyperlink" Target="mailto:carmen.baixeras@uab.es" TargetMode="External"/><Relationship Id="rId20" Type="http://schemas.openxmlformats.org/officeDocument/2006/relationships/hyperlink" Target="mailto:lluis.font@uab.es" TargetMode="External"/><Relationship Id="rId29" Type="http://schemas.openxmlformats.org/officeDocument/2006/relationships/hyperlink" Target="mailto:carolina.carrasco@uab.es" TargetMode="External"/><Relationship Id="rId1" Type="http://schemas.openxmlformats.org/officeDocument/2006/relationships/hyperlink" Target="mailto:jose.casas@uab.es" TargetMode="External"/><Relationship Id="rId6" Type="http://schemas.openxmlformats.org/officeDocument/2006/relationships/hyperlink" Target="mailto:gaspar.orriols@uab.es" TargetMode="External"/><Relationship Id="rId11" Type="http://schemas.openxmlformats.org/officeDocument/2006/relationships/hyperlink" Target="mailto:manel.molina@uab.es" TargetMode="External"/><Relationship Id="rId24" Type="http://schemas.openxmlformats.org/officeDocument/2006/relationships/hyperlink" Target="mailto:juan.camacho@uab.es" TargetMode="External"/><Relationship Id="rId32" Type="http://schemas.openxmlformats.org/officeDocument/2006/relationships/hyperlink" Target="mailto:francisco.fernandez@uab.es" TargetMode="External"/><Relationship Id="rId37" Type="http://schemas.openxmlformats.org/officeDocument/2006/relationships/hyperlink" Target="mailto:ramon.violeta@uab.es" TargetMode="External"/><Relationship Id="rId5" Type="http://schemas.openxmlformats.org/officeDocument/2006/relationships/hyperlink" Target="mailto:juan.campos@uab.es" TargetMode="External"/><Relationship Id="rId15" Type="http://schemas.openxmlformats.org/officeDocument/2006/relationships/hyperlink" Target="mailto:santiago.surinyach@uab.es" TargetMode="External"/><Relationship Id="rId23" Type="http://schemas.openxmlformats.org/officeDocument/2006/relationships/hyperlink" Target="mailto:javier.bafaluy@uab.es" TargetMode="External"/><Relationship Id="rId28" Type="http://schemas.openxmlformats.org/officeDocument/2006/relationships/hyperlink" Target="mailto:mariadelcarmen.capel@uab.es" TargetMode="External"/><Relationship Id="rId36" Type="http://schemas.openxmlformats.org/officeDocument/2006/relationships/hyperlink" Target="mailto:manel.asic@gmail.com" TargetMode="External"/><Relationship Id="rId10" Type="http://schemas.openxmlformats.org/officeDocument/2006/relationships/hyperlink" Target="mailto:aitor.lopeandia@uab.es" TargetMode="External"/><Relationship Id="rId19" Type="http://schemas.openxmlformats.org/officeDocument/2006/relationships/hyperlink" Target="mailto:carles.domingo@uab.es" TargetMode="External"/><Relationship Id="rId31" Type="http://schemas.openxmlformats.org/officeDocument/2006/relationships/hyperlink" Target="mailto:imma.requena@uab.es" TargetMode="External"/><Relationship Id="rId4" Type="http://schemas.openxmlformats.org/officeDocument/2006/relationships/hyperlink" Target="mailto:francesc.pi@uab.es" TargetMode="External"/><Relationship Id="rId9" Type="http://schemas.openxmlformats.org/officeDocument/2006/relationships/hyperlink" Target="mailto:gemma.garcia@uab.es" TargetMode="External"/><Relationship Id="rId14" Type="http://schemas.openxmlformats.org/officeDocument/2006/relationships/hyperlink" Target="mailto:pau.solsona@uab.es" TargetMode="External"/><Relationship Id="rId22" Type="http://schemas.openxmlformats.org/officeDocument/2006/relationships/hyperlink" Target="mailto:pere.masque@uab.es" TargetMode="External"/><Relationship Id="rId27" Type="http://schemas.openxmlformats.org/officeDocument/2006/relationships/hyperlink" Target="mailto:montserrat.cabrera@uab.es" TargetMode="External"/><Relationship Id="rId30" Type="http://schemas.openxmlformats.org/officeDocument/2006/relationships/hyperlink" Target="mailto:montserrat.galan@uab.es" TargetMode="External"/><Relationship Id="rId35" Type="http://schemas.openxmlformats.org/officeDocument/2006/relationships/hyperlink" Target="mailto:jose.amado@uab.es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mailto:jose.amado@uab.es" TargetMode="External"/><Relationship Id="rId2" Type="http://schemas.openxmlformats.org/officeDocument/2006/relationships/hyperlink" Target="mailto:rafael.moraira@uab.es" TargetMode="External"/><Relationship Id="rId1" Type="http://schemas.openxmlformats.org/officeDocument/2006/relationships/hyperlink" Target="mailto:jordi.lopez.santos@gmail.com" TargetMode="External"/><Relationship Id="rId5" Type="http://schemas.openxmlformats.org/officeDocument/2006/relationships/hyperlink" Target="mailto:ramon.violeta@uab.es" TargetMode="External"/><Relationship Id="rId4" Type="http://schemas.openxmlformats.org/officeDocument/2006/relationships/hyperlink" Target="mailto:manel.asic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7"/>
  <sheetViews>
    <sheetView tabSelected="1" workbookViewId="0">
      <selection activeCell="E9" sqref="E9"/>
    </sheetView>
  </sheetViews>
  <sheetFormatPr baseColWidth="10" defaultRowHeight="15.75"/>
  <cols>
    <col min="1" max="1" width="3.7109375" style="18" customWidth="1"/>
    <col min="2" max="2" width="30.7109375" style="18" customWidth="1"/>
    <col min="3" max="3" width="50.140625" style="18" customWidth="1"/>
    <col min="4" max="6" width="10.7109375" style="18" customWidth="1"/>
    <col min="7" max="7" width="3.7109375" style="18" customWidth="1"/>
    <col min="8" max="16384" width="11.42578125" style="18"/>
  </cols>
  <sheetData>
    <row r="1" spans="1:7">
      <c r="A1" s="17"/>
      <c r="B1" s="17"/>
      <c r="C1" s="17"/>
      <c r="D1" s="17"/>
      <c r="E1" s="17"/>
      <c r="F1" s="17"/>
      <c r="G1" s="17"/>
    </row>
    <row r="2" spans="1:7">
      <c r="A2" s="17"/>
      <c r="B2" s="19"/>
      <c r="C2" s="20"/>
      <c r="D2" s="20"/>
      <c r="E2" s="20"/>
      <c r="F2" s="21"/>
      <c r="G2" s="17"/>
    </row>
    <row r="3" spans="1:7" ht="22.5">
      <c r="A3" s="17"/>
      <c r="B3" s="12"/>
      <c r="C3" s="7" t="s">
        <v>140</v>
      </c>
      <c r="D3" s="22"/>
      <c r="E3" s="22"/>
      <c r="F3" s="23"/>
      <c r="G3" s="17"/>
    </row>
    <row r="4" spans="1:7" ht="22.5">
      <c r="A4" s="17"/>
      <c r="B4" s="24"/>
      <c r="C4" s="7" t="s">
        <v>141</v>
      </c>
      <c r="D4" s="22"/>
      <c r="E4" s="62" t="s">
        <v>218</v>
      </c>
      <c r="F4" s="23"/>
      <c r="G4" s="17"/>
    </row>
    <row r="5" spans="1:7" ht="22.5">
      <c r="A5" s="17"/>
      <c r="B5" s="24"/>
      <c r="C5" s="7" t="s">
        <v>149</v>
      </c>
      <c r="D5" s="17"/>
      <c r="E5" s="68">
        <v>41612</v>
      </c>
      <c r="F5" s="69"/>
      <c r="G5" s="17"/>
    </row>
    <row r="6" spans="1:7">
      <c r="A6" s="17"/>
      <c r="B6" s="25"/>
      <c r="C6" s="26"/>
      <c r="D6" s="26"/>
      <c r="E6" s="26"/>
      <c r="F6" s="27"/>
      <c r="G6" s="17"/>
    </row>
    <row r="7" spans="1:7" s="29" customFormat="1">
      <c r="A7" s="28"/>
      <c r="B7" s="28"/>
      <c r="C7" s="28"/>
      <c r="D7" s="28"/>
      <c r="E7" s="28"/>
      <c r="F7" s="28"/>
      <c r="G7" s="28"/>
    </row>
    <row r="8" spans="1:7" s="29" customFormat="1">
      <c r="A8" s="28"/>
      <c r="B8" s="14" t="s">
        <v>148</v>
      </c>
      <c r="C8" s="30"/>
      <c r="D8" s="30"/>
      <c r="E8" s="30"/>
      <c r="F8" s="31"/>
      <c r="G8" s="28"/>
    </row>
    <row r="9" spans="1:7" s="29" customFormat="1">
      <c r="A9" s="28"/>
      <c r="B9" s="32"/>
      <c r="C9" s="33"/>
      <c r="D9" s="33"/>
      <c r="E9" s="33"/>
      <c r="F9" s="34"/>
      <c r="G9" s="28"/>
    </row>
    <row r="10" spans="1:7">
      <c r="A10" s="17"/>
      <c r="B10" s="12" t="s">
        <v>142</v>
      </c>
      <c r="C10" s="65" t="s">
        <v>153</v>
      </c>
      <c r="D10" s="65"/>
      <c r="E10" s="65"/>
      <c r="F10" s="23"/>
      <c r="G10" s="17"/>
    </row>
    <row r="11" spans="1:7">
      <c r="A11" s="17"/>
      <c r="B11" s="64" t="s">
        <v>143</v>
      </c>
      <c r="C11" s="70" t="str">
        <f>VLOOKUP(C10,usuarios!A2:G49,5,FALSE)</f>
        <v xml:space="preserve"> </v>
      </c>
      <c r="D11" s="70"/>
      <c r="E11" s="70"/>
      <c r="F11" s="23"/>
      <c r="G11" s="17"/>
    </row>
    <row r="12" spans="1:7">
      <c r="A12" s="17"/>
      <c r="B12" s="64" t="s">
        <v>144</v>
      </c>
      <c r="C12" s="70" t="str">
        <f>VLOOKUP(C10,usuarios!A2:G49,4,FALSE)</f>
        <v xml:space="preserve"> </v>
      </c>
      <c r="D12" s="70"/>
      <c r="E12" s="70"/>
      <c r="F12" s="23"/>
      <c r="G12" s="17"/>
    </row>
    <row r="13" spans="1:7">
      <c r="A13" s="17"/>
      <c r="B13" s="64" t="s">
        <v>145</v>
      </c>
      <c r="C13" s="70" t="str">
        <f>VLOOKUP(C10,usuarios!A2:G49,6,FALSE)</f>
        <v xml:space="preserve"> </v>
      </c>
      <c r="D13" s="70"/>
      <c r="E13" s="70"/>
      <c r="F13" s="23"/>
      <c r="G13" s="17"/>
    </row>
    <row r="14" spans="1:7">
      <c r="A14" s="17"/>
      <c r="B14" s="64" t="s">
        <v>146</v>
      </c>
      <c r="C14" s="70" t="str">
        <f>VLOOKUP(C10,usuarios!A2:G49,7,FALSE)</f>
        <v xml:space="preserve"> </v>
      </c>
      <c r="D14" s="70"/>
      <c r="E14" s="70"/>
      <c r="F14" s="23"/>
      <c r="G14" s="17"/>
    </row>
    <row r="15" spans="1:7" s="29" customFormat="1">
      <c r="A15" s="28"/>
      <c r="B15" s="25"/>
      <c r="C15" s="43"/>
      <c r="D15" s="43"/>
      <c r="E15" s="43"/>
      <c r="F15" s="35"/>
      <c r="G15" s="28"/>
    </row>
    <row r="16" spans="1:7" s="29" customFormat="1">
      <c r="A16" s="28"/>
      <c r="B16" s="28"/>
      <c r="C16" s="28"/>
      <c r="D16" s="28"/>
      <c r="E16" s="28"/>
      <c r="F16" s="28"/>
      <c r="G16" s="28"/>
    </row>
    <row r="17" spans="1:7" s="29" customFormat="1">
      <c r="A17" s="28"/>
      <c r="B17" s="14" t="s">
        <v>221</v>
      </c>
      <c r="C17" s="30"/>
      <c r="D17" s="30"/>
      <c r="E17" s="30"/>
      <c r="F17" s="31"/>
      <c r="G17" s="28"/>
    </row>
    <row r="18" spans="1:7" s="29" customFormat="1">
      <c r="A18" s="28"/>
      <c r="B18" s="32"/>
      <c r="C18" s="33"/>
      <c r="D18" s="33"/>
      <c r="E18" s="33"/>
      <c r="F18" s="34"/>
      <c r="G18" s="28"/>
    </row>
    <row r="19" spans="1:7">
      <c r="A19" s="17"/>
      <c r="B19" s="12" t="s">
        <v>142</v>
      </c>
      <c r="C19" s="65" t="s">
        <v>153</v>
      </c>
      <c r="D19" s="65"/>
      <c r="E19" s="65"/>
      <c r="F19" s="23"/>
      <c r="G19" s="17"/>
    </row>
    <row r="20" spans="1:7">
      <c r="A20" s="17"/>
      <c r="B20" s="64" t="s">
        <v>143</v>
      </c>
      <c r="C20" s="70" t="str">
        <f>VLOOKUP(C19,usuarios!A2:G49,5,FALSE)</f>
        <v xml:space="preserve"> </v>
      </c>
      <c r="D20" s="70"/>
      <c r="E20" s="70"/>
      <c r="F20" s="23"/>
      <c r="G20" s="17"/>
    </row>
    <row r="21" spans="1:7">
      <c r="A21" s="17"/>
      <c r="B21" s="64" t="s">
        <v>144</v>
      </c>
      <c r="C21" s="70" t="str">
        <f>VLOOKUP(C19,usuarios!A1:G49,4,FALSE)</f>
        <v xml:space="preserve"> </v>
      </c>
      <c r="D21" s="70"/>
      <c r="E21" s="70"/>
      <c r="F21" s="23"/>
      <c r="G21" s="17"/>
    </row>
    <row r="22" spans="1:7">
      <c r="A22" s="17"/>
      <c r="B22" s="64" t="s">
        <v>145</v>
      </c>
      <c r="C22" s="70" t="str">
        <f>VLOOKUP(C19,usuarios!A1:G49,6,FALSE)</f>
        <v xml:space="preserve"> </v>
      </c>
      <c r="D22" s="70"/>
      <c r="E22" s="70"/>
      <c r="F22" s="23"/>
      <c r="G22" s="17"/>
    </row>
    <row r="23" spans="1:7">
      <c r="A23" s="17"/>
      <c r="B23" s="64" t="s">
        <v>146</v>
      </c>
      <c r="C23" s="70" t="str">
        <f>VLOOKUP(C19,usuarios!A1:G49,7,FALSE)</f>
        <v xml:space="preserve"> </v>
      </c>
      <c r="D23" s="70"/>
      <c r="E23" s="70"/>
      <c r="F23" s="23"/>
      <c r="G23" s="17"/>
    </row>
    <row r="24" spans="1:7" s="29" customFormat="1">
      <c r="A24" s="28"/>
      <c r="B24" s="25"/>
      <c r="C24" s="43"/>
      <c r="D24" s="43"/>
      <c r="E24" s="43"/>
      <c r="F24" s="35"/>
      <c r="G24" s="28"/>
    </row>
    <row r="25" spans="1:7" s="29" customFormat="1">
      <c r="A25" s="28"/>
      <c r="B25" s="28"/>
      <c r="C25" s="28"/>
      <c r="D25" s="28"/>
      <c r="E25" s="28"/>
      <c r="F25" s="28"/>
      <c r="G25" s="28"/>
    </row>
    <row r="26" spans="1:7" s="29" customFormat="1">
      <c r="A26" s="28"/>
      <c r="B26" s="14" t="s">
        <v>147</v>
      </c>
      <c r="C26" s="36"/>
      <c r="D26" s="36"/>
      <c r="E26" s="36"/>
      <c r="F26" s="37"/>
      <c r="G26" s="28"/>
    </row>
    <row r="27" spans="1:7" s="29" customFormat="1">
      <c r="A27" s="28"/>
      <c r="B27" s="32"/>
      <c r="C27" s="33"/>
      <c r="D27" s="33"/>
      <c r="E27" s="33"/>
      <c r="F27" s="34"/>
      <c r="G27" s="28"/>
    </row>
    <row r="28" spans="1:7" s="29" customFormat="1">
      <c r="A28" s="28"/>
      <c r="B28" s="24" t="s">
        <v>217</v>
      </c>
      <c r="C28" s="63"/>
      <c r="D28" s="28"/>
      <c r="E28" s="28"/>
      <c r="F28" s="42"/>
      <c r="G28" s="28"/>
    </row>
    <row r="29" spans="1:7" ht="15" customHeight="1">
      <c r="A29" s="17"/>
      <c r="B29" s="12" t="s">
        <v>150</v>
      </c>
      <c r="C29" s="67"/>
      <c r="D29" s="67"/>
      <c r="E29" s="67"/>
      <c r="F29" s="38"/>
      <c r="G29" s="17"/>
    </row>
    <row r="30" spans="1:7">
      <c r="A30" s="17"/>
      <c r="B30" s="12"/>
      <c r="C30" s="67"/>
      <c r="D30" s="67"/>
      <c r="E30" s="67"/>
      <c r="F30" s="38"/>
      <c r="G30" s="17"/>
    </row>
    <row r="31" spans="1:7">
      <c r="A31" s="17"/>
      <c r="B31" s="12"/>
      <c r="C31" s="67"/>
      <c r="D31" s="67"/>
      <c r="E31" s="67"/>
      <c r="F31" s="23"/>
      <c r="G31" s="17"/>
    </row>
    <row r="32" spans="1:7">
      <c r="A32" s="17"/>
      <c r="B32" s="12"/>
      <c r="C32" s="67"/>
      <c r="D32" s="67"/>
      <c r="E32" s="67"/>
      <c r="F32" s="23"/>
      <c r="G32" s="17"/>
    </row>
    <row r="33" spans="1:7">
      <c r="A33" s="17"/>
      <c r="B33" s="12"/>
      <c r="C33" s="67"/>
      <c r="D33" s="67"/>
      <c r="E33" s="67"/>
      <c r="F33" s="23"/>
      <c r="G33" s="17"/>
    </row>
    <row r="34" spans="1:7">
      <c r="A34" s="17"/>
      <c r="B34" s="12"/>
      <c r="C34" s="67"/>
      <c r="D34" s="67"/>
      <c r="E34" s="67"/>
      <c r="F34" s="23"/>
      <c r="G34" s="17"/>
    </row>
    <row r="35" spans="1:7">
      <c r="A35" s="17"/>
      <c r="B35" s="12"/>
      <c r="C35" s="67"/>
      <c r="D35" s="67"/>
      <c r="E35" s="67"/>
      <c r="F35" s="23"/>
      <c r="G35" s="17"/>
    </row>
    <row r="36" spans="1:7">
      <c r="A36" s="17"/>
      <c r="B36" s="12"/>
      <c r="C36" s="67"/>
      <c r="D36" s="67"/>
      <c r="E36" s="67"/>
      <c r="F36" s="23"/>
      <c r="G36" s="17"/>
    </row>
    <row r="37" spans="1:7">
      <c r="A37" s="17"/>
      <c r="B37" s="12"/>
      <c r="C37" s="67"/>
      <c r="D37" s="67"/>
      <c r="E37" s="67"/>
      <c r="F37" s="23"/>
      <c r="G37" s="17"/>
    </row>
    <row r="38" spans="1:7">
      <c r="A38" s="17"/>
      <c r="B38" s="12"/>
      <c r="C38" s="67"/>
      <c r="D38" s="67"/>
      <c r="E38" s="67"/>
      <c r="F38" s="23"/>
      <c r="G38" s="17"/>
    </row>
    <row r="39" spans="1:7" s="29" customFormat="1">
      <c r="A39" s="28"/>
      <c r="B39" s="25"/>
      <c r="C39" s="52"/>
      <c r="D39" s="52"/>
      <c r="E39" s="52"/>
      <c r="F39" s="35"/>
      <c r="G39" s="28"/>
    </row>
    <row r="40" spans="1:7" s="29" customFormat="1">
      <c r="A40" s="28"/>
      <c r="B40" s="28"/>
      <c r="C40" s="28"/>
      <c r="D40" s="28"/>
      <c r="E40" s="28"/>
      <c r="F40" s="28"/>
      <c r="G40" s="28"/>
    </row>
    <row r="41" spans="1:7" s="29" customFormat="1">
      <c r="A41" s="28"/>
      <c r="B41" s="14" t="s">
        <v>151</v>
      </c>
      <c r="C41" s="36"/>
      <c r="D41" s="36"/>
      <c r="E41" s="36"/>
      <c r="F41" s="37"/>
      <c r="G41" s="28"/>
    </row>
    <row r="42" spans="1:7" s="29" customFormat="1">
      <c r="A42" s="28"/>
      <c r="B42" s="32"/>
      <c r="C42" s="33"/>
      <c r="D42" s="33"/>
      <c r="E42" s="33"/>
      <c r="F42" s="34"/>
      <c r="G42" s="28"/>
    </row>
    <row r="43" spans="1:7">
      <c r="A43" s="17"/>
      <c r="B43" s="12" t="s">
        <v>152</v>
      </c>
      <c r="C43" s="65"/>
      <c r="D43" s="65"/>
      <c r="E43" s="65"/>
      <c r="F43" s="23"/>
      <c r="G43" s="17"/>
    </row>
    <row r="44" spans="1:7">
      <c r="A44" s="17"/>
      <c r="B44" s="12" t="s">
        <v>139</v>
      </c>
      <c r="C44" s="65" t="s">
        <v>153</v>
      </c>
      <c r="D44" s="65"/>
      <c r="E44" s="65"/>
      <c r="F44" s="23"/>
      <c r="G44" s="17"/>
    </row>
    <row r="45" spans="1:7" s="29" customFormat="1" ht="17.25">
      <c r="A45" s="28"/>
      <c r="B45" s="25"/>
      <c r="C45" s="39"/>
      <c r="D45" s="43"/>
      <c r="E45" s="43"/>
      <c r="F45" s="35"/>
      <c r="G45" s="28"/>
    </row>
    <row r="46" spans="1:7" s="29" customFormat="1">
      <c r="A46" s="28"/>
      <c r="B46" s="28"/>
      <c r="C46" s="28"/>
      <c r="D46" s="28"/>
      <c r="E46" s="28"/>
      <c r="F46" s="28"/>
      <c r="G46" s="28"/>
    </row>
    <row r="47" spans="1:7" s="29" customFormat="1">
      <c r="A47" s="28"/>
      <c r="B47" s="16" t="s">
        <v>190</v>
      </c>
      <c r="C47" s="40"/>
      <c r="D47" s="40"/>
      <c r="E47" s="40"/>
      <c r="F47" s="41"/>
      <c r="G47" s="28"/>
    </row>
    <row r="48" spans="1:7" s="29" customFormat="1">
      <c r="A48" s="28"/>
      <c r="B48" s="24"/>
      <c r="C48" s="33"/>
      <c r="D48" s="28"/>
      <c r="E48" s="28"/>
      <c r="F48" s="42"/>
      <c r="G48" s="28"/>
    </row>
    <row r="49" spans="1:7">
      <c r="A49" s="17"/>
      <c r="B49" s="12" t="s">
        <v>191</v>
      </c>
      <c r="C49" s="65"/>
      <c r="D49" s="65"/>
      <c r="E49" s="65"/>
      <c r="F49" s="23"/>
      <c r="G49" s="17"/>
    </row>
    <row r="50" spans="1:7">
      <c r="A50" s="17"/>
      <c r="B50" s="12"/>
      <c r="C50" s="65"/>
      <c r="D50" s="65"/>
      <c r="E50" s="65"/>
      <c r="F50" s="23"/>
      <c r="G50" s="17"/>
    </row>
    <row r="51" spans="1:7">
      <c r="A51" s="17"/>
      <c r="B51" s="12"/>
      <c r="C51" s="65"/>
      <c r="D51" s="65"/>
      <c r="E51" s="65"/>
      <c r="F51" s="23"/>
      <c r="G51" s="17"/>
    </row>
    <row r="52" spans="1:7" s="29" customFormat="1">
      <c r="A52" s="28"/>
      <c r="B52" s="24"/>
      <c r="C52" s="66"/>
      <c r="D52" s="66"/>
      <c r="E52" s="66"/>
      <c r="F52" s="42"/>
      <c r="G52" s="28"/>
    </row>
    <row r="53" spans="1:7" s="29" customFormat="1">
      <c r="A53" s="28"/>
      <c r="B53" s="25"/>
      <c r="C53" s="43"/>
      <c r="D53" s="26"/>
      <c r="E53" s="26"/>
      <c r="F53" s="35"/>
      <c r="G53" s="28"/>
    </row>
    <row r="54" spans="1:7" s="29" customFormat="1">
      <c r="A54" s="28"/>
      <c r="B54" s="28"/>
      <c r="C54" s="28"/>
      <c r="D54" s="28"/>
      <c r="E54" s="28"/>
      <c r="F54" s="28"/>
      <c r="G54" s="28"/>
    </row>
    <row r="55" spans="1:7" s="29" customFormat="1">
      <c r="A55" s="28"/>
      <c r="B55" s="14" t="s">
        <v>167</v>
      </c>
      <c r="C55" s="36"/>
      <c r="D55" s="36"/>
      <c r="E55" s="36"/>
      <c r="F55" s="37"/>
      <c r="G55" s="28"/>
    </row>
    <row r="56" spans="1:7" s="29" customFormat="1">
      <c r="A56" s="28"/>
      <c r="B56" s="32"/>
      <c r="C56" s="33"/>
      <c r="D56" s="33"/>
      <c r="E56" s="33"/>
      <c r="F56" s="34"/>
      <c r="G56" s="28"/>
    </row>
    <row r="57" spans="1:7">
      <c r="A57" s="17"/>
      <c r="B57" s="12" t="s">
        <v>168</v>
      </c>
      <c r="C57" s="65"/>
      <c r="D57" s="65"/>
      <c r="E57" s="65"/>
      <c r="F57" s="23"/>
      <c r="G57" s="17"/>
    </row>
    <row r="58" spans="1:7" s="29" customFormat="1">
      <c r="A58" s="28"/>
      <c r="B58" s="24"/>
      <c r="C58" s="28"/>
      <c r="D58" s="28"/>
      <c r="E58" s="28"/>
      <c r="F58" s="42"/>
      <c r="G58" s="28"/>
    </row>
    <row r="59" spans="1:7" s="29" customFormat="1">
      <c r="A59" s="28"/>
      <c r="B59" s="24"/>
      <c r="C59" s="28"/>
      <c r="D59" s="28"/>
      <c r="E59" s="28"/>
      <c r="F59" s="42"/>
      <c r="G59" s="28"/>
    </row>
    <row r="60" spans="1:7" s="29" customFormat="1">
      <c r="A60" s="28"/>
      <c r="B60" s="24"/>
      <c r="C60" s="28"/>
      <c r="D60" s="28"/>
      <c r="E60" s="28"/>
      <c r="F60" s="42"/>
      <c r="G60" s="28"/>
    </row>
    <row r="61" spans="1:7" s="29" customFormat="1">
      <c r="A61" s="28"/>
      <c r="B61" s="24"/>
      <c r="C61" s="28"/>
      <c r="D61" s="28"/>
      <c r="E61" s="28"/>
      <c r="F61" s="42"/>
      <c r="G61" s="28"/>
    </row>
    <row r="62" spans="1:7" s="29" customFormat="1">
      <c r="A62" s="28"/>
      <c r="B62" s="24"/>
      <c r="C62" s="28"/>
      <c r="D62" s="28"/>
      <c r="E62" s="28"/>
      <c r="F62" s="42"/>
      <c r="G62" s="28"/>
    </row>
    <row r="63" spans="1:7" s="29" customFormat="1">
      <c r="A63" s="28"/>
      <c r="B63" s="24"/>
      <c r="C63" s="28"/>
      <c r="D63" s="28"/>
      <c r="E63" s="28"/>
      <c r="F63" s="42"/>
      <c r="G63" s="28"/>
    </row>
    <row r="64" spans="1:7" s="29" customFormat="1">
      <c r="A64" s="28"/>
      <c r="B64" s="25"/>
      <c r="C64" s="43"/>
      <c r="D64" s="43"/>
      <c r="E64" s="43"/>
      <c r="F64" s="35"/>
      <c r="G64" s="28"/>
    </row>
    <row r="65" spans="1:7" s="29" customFormat="1">
      <c r="A65" s="28"/>
      <c r="B65" s="28"/>
      <c r="C65" s="28"/>
      <c r="D65" s="28"/>
      <c r="E65" s="28"/>
      <c r="F65" s="28"/>
      <c r="G65" s="28"/>
    </row>
    <row r="66" spans="1:7">
      <c r="B66" s="56" t="s">
        <v>216</v>
      </c>
    </row>
    <row r="67" spans="1:7">
      <c r="B67" s="57" t="s">
        <v>215</v>
      </c>
    </row>
  </sheetData>
  <mergeCells count="19">
    <mergeCell ref="C29:E38"/>
    <mergeCell ref="E5:F5"/>
    <mergeCell ref="C10:E10"/>
    <mergeCell ref="C11:E11"/>
    <mergeCell ref="C12:E12"/>
    <mergeCell ref="C13:E13"/>
    <mergeCell ref="C23:E23"/>
    <mergeCell ref="C14:E14"/>
    <mergeCell ref="C19:E19"/>
    <mergeCell ref="C20:E20"/>
    <mergeCell ref="C21:E21"/>
    <mergeCell ref="C22:E22"/>
    <mergeCell ref="C50:E50"/>
    <mergeCell ref="C51:E51"/>
    <mergeCell ref="C52:E52"/>
    <mergeCell ref="C57:E57"/>
    <mergeCell ref="C43:E43"/>
    <mergeCell ref="C44:E44"/>
    <mergeCell ref="C49:E49"/>
  </mergeCells>
  <dataValidations count="3">
    <dataValidation type="list" allowBlank="1" showInputMessage="1" showErrorMessage="1" sqref="C49:C52">
      <formula1>tecnicos</formula1>
    </dataValidation>
    <dataValidation type="list" allowBlank="1" showInputMessage="1" showErrorMessage="1" sqref="C57:E57 C19 C10 C44 D44:E45">
      <formula1>nombre</formula1>
    </dataValidation>
    <dataValidation type="list" allowBlank="1" showInputMessage="1" showErrorMessage="1" sqref="C28">
      <formula1>"Docència,Investigació,Altres"</formula1>
    </dataValidation>
  </dataValidation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7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7"/>
  <sheetViews>
    <sheetView workbookViewId="0"/>
  </sheetViews>
  <sheetFormatPr baseColWidth="10" defaultRowHeight="15.75"/>
  <cols>
    <col min="1" max="1" width="3.7109375" style="18" customWidth="1"/>
    <col min="2" max="2" width="30.7109375" style="18" customWidth="1"/>
    <col min="3" max="3" width="50.140625" style="18" customWidth="1"/>
    <col min="4" max="6" width="10.7109375" style="18" customWidth="1"/>
    <col min="7" max="7" width="3.7109375" style="17" customWidth="1"/>
    <col min="8" max="16384" width="11.42578125" style="18"/>
  </cols>
  <sheetData>
    <row r="1" spans="1:7">
      <c r="A1" s="17"/>
      <c r="B1" s="17"/>
      <c r="C1" s="17"/>
      <c r="D1" s="17"/>
      <c r="E1" s="17"/>
      <c r="F1" s="17"/>
    </row>
    <row r="2" spans="1:7">
      <c r="A2" s="17"/>
      <c r="B2" s="19"/>
      <c r="C2" s="20"/>
      <c r="D2" s="20"/>
      <c r="E2" s="20"/>
      <c r="F2" s="21"/>
    </row>
    <row r="3" spans="1:7" ht="22.5">
      <c r="A3" s="17"/>
      <c r="B3" s="12"/>
      <c r="C3" s="7" t="s">
        <v>104</v>
      </c>
      <c r="D3" s="22"/>
      <c r="E3" s="22"/>
      <c r="F3" s="23"/>
    </row>
    <row r="4" spans="1:7" ht="22.5">
      <c r="A4" s="17"/>
      <c r="B4" s="24"/>
      <c r="C4" s="7" t="s">
        <v>103</v>
      </c>
      <c r="D4" s="22"/>
      <c r="E4" s="62" t="s">
        <v>219</v>
      </c>
      <c r="F4" s="23"/>
    </row>
    <row r="5" spans="1:7" ht="22.5">
      <c r="A5" s="17"/>
      <c r="B5" s="24"/>
      <c r="C5" s="7" t="s">
        <v>105</v>
      </c>
      <c r="D5" s="17"/>
      <c r="E5" s="71">
        <f ca="1">TODAY()</f>
        <v>41521</v>
      </c>
      <c r="F5" s="72"/>
    </row>
    <row r="6" spans="1:7">
      <c r="A6" s="17"/>
      <c r="B6" s="25"/>
      <c r="C6" s="26"/>
      <c r="D6" s="26"/>
      <c r="E6" s="26"/>
      <c r="F6" s="27"/>
    </row>
    <row r="7" spans="1:7">
      <c r="A7" s="17"/>
      <c r="B7" s="17"/>
      <c r="C7" s="17"/>
      <c r="D7" s="17"/>
      <c r="E7" s="17"/>
      <c r="F7" s="17"/>
    </row>
    <row r="8" spans="1:7">
      <c r="A8" s="17"/>
      <c r="B8" s="13" t="s">
        <v>133</v>
      </c>
      <c r="C8" s="44"/>
      <c r="D8" s="44"/>
      <c r="E8" s="44"/>
      <c r="F8" s="45"/>
    </row>
    <row r="9" spans="1:7">
      <c r="A9" s="17"/>
      <c r="B9" s="19"/>
      <c r="C9" s="20"/>
      <c r="D9" s="20"/>
      <c r="E9" s="20"/>
      <c r="F9" s="21"/>
    </row>
    <row r="10" spans="1:7">
      <c r="A10" s="17"/>
      <c r="B10" s="12" t="s">
        <v>106</v>
      </c>
      <c r="C10" s="65" t="s">
        <v>153</v>
      </c>
      <c r="D10" s="65"/>
      <c r="E10" s="65"/>
      <c r="F10" s="23"/>
    </row>
    <row r="11" spans="1:7">
      <c r="A11" s="17"/>
      <c r="B11" s="64" t="s">
        <v>107</v>
      </c>
      <c r="C11" s="70" t="str">
        <f>VLOOKUP(C10,usuarios!A2:G49,5,FALSE)</f>
        <v xml:space="preserve"> </v>
      </c>
      <c r="D11" s="70"/>
      <c r="E11" s="70"/>
      <c r="F11" s="23"/>
    </row>
    <row r="12" spans="1:7">
      <c r="A12" s="17"/>
      <c r="B12" s="64" t="s">
        <v>108</v>
      </c>
      <c r="C12" s="70" t="str">
        <f>VLOOKUP(C10,usuarios!A2:G49,4,FALSE)</f>
        <v xml:space="preserve"> </v>
      </c>
      <c r="D12" s="70"/>
      <c r="E12" s="70"/>
      <c r="F12" s="23"/>
    </row>
    <row r="13" spans="1:7">
      <c r="A13" s="17"/>
      <c r="B13" s="64" t="s">
        <v>135</v>
      </c>
      <c r="C13" s="70" t="str">
        <f>VLOOKUP(C10,usuarios!A2:G49,6,FALSE)</f>
        <v xml:space="preserve"> </v>
      </c>
      <c r="D13" s="70"/>
      <c r="E13" s="70"/>
      <c r="F13" s="23"/>
    </row>
    <row r="14" spans="1:7">
      <c r="A14" s="17"/>
      <c r="B14" s="64" t="s">
        <v>132</v>
      </c>
      <c r="C14" s="70" t="str">
        <f>VLOOKUP(C10,usuarios!A2:G49,7,FALSE)</f>
        <v xml:space="preserve"> </v>
      </c>
      <c r="D14" s="70"/>
      <c r="E14" s="70"/>
      <c r="F14" s="23"/>
    </row>
    <row r="15" spans="1:7" s="29" customFormat="1">
      <c r="A15" s="28"/>
      <c r="B15" s="25"/>
      <c r="C15" s="43"/>
      <c r="D15" s="43"/>
      <c r="E15" s="43"/>
      <c r="F15" s="35"/>
      <c r="G15" s="28"/>
    </row>
    <row r="16" spans="1:7" s="29" customFormat="1">
      <c r="A16" s="28"/>
      <c r="B16" s="28"/>
      <c r="C16" s="28"/>
      <c r="D16" s="28"/>
      <c r="E16" s="28"/>
      <c r="F16" s="28"/>
      <c r="G16" s="28"/>
    </row>
    <row r="17" spans="1:7">
      <c r="A17" s="17"/>
      <c r="B17" s="13" t="s">
        <v>155</v>
      </c>
      <c r="C17" s="44"/>
      <c r="D17" s="44"/>
      <c r="E17" s="44"/>
      <c r="F17" s="45"/>
    </row>
    <row r="18" spans="1:7">
      <c r="A18" s="17"/>
      <c r="B18" s="19"/>
      <c r="C18" s="20"/>
      <c r="D18" s="20"/>
      <c r="E18" s="20"/>
      <c r="F18" s="21"/>
    </row>
    <row r="19" spans="1:7">
      <c r="A19" s="17"/>
      <c r="B19" s="12" t="s">
        <v>106</v>
      </c>
      <c r="C19" s="65" t="s">
        <v>153</v>
      </c>
      <c r="D19" s="65"/>
      <c r="E19" s="65"/>
      <c r="F19" s="23"/>
    </row>
    <row r="20" spans="1:7">
      <c r="A20" s="17"/>
      <c r="B20" s="64" t="s">
        <v>107</v>
      </c>
      <c r="C20" s="70" t="str">
        <f>VLOOKUP(C19,usuarios!A2:G49,5,FALSE)</f>
        <v xml:space="preserve"> </v>
      </c>
      <c r="D20" s="70"/>
      <c r="E20" s="70"/>
      <c r="F20" s="23"/>
    </row>
    <row r="21" spans="1:7">
      <c r="A21" s="17"/>
      <c r="B21" s="64" t="s">
        <v>108</v>
      </c>
      <c r="C21" s="70" t="str">
        <f>VLOOKUP(C19,usuarios!A1:G49,4,FALSE)</f>
        <v xml:space="preserve"> </v>
      </c>
      <c r="D21" s="70"/>
      <c r="E21" s="70"/>
      <c r="F21" s="23"/>
    </row>
    <row r="22" spans="1:7">
      <c r="A22" s="17"/>
      <c r="B22" s="64" t="s">
        <v>135</v>
      </c>
      <c r="C22" s="70" t="str">
        <f>VLOOKUP(C19,usuarios!A1:G49,6,FALSE)</f>
        <v xml:space="preserve"> </v>
      </c>
      <c r="D22" s="70"/>
      <c r="E22" s="70"/>
      <c r="F22" s="23"/>
    </row>
    <row r="23" spans="1:7">
      <c r="A23" s="17"/>
      <c r="B23" s="64" t="s">
        <v>132</v>
      </c>
      <c r="C23" s="70" t="str">
        <f>VLOOKUP(C19,usuarios!A1:G49,7,FALSE)</f>
        <v xml:space="preserve"> </v>
      </c>
      <c r="D23" s="70"/>
      <c r="E23" s="70"/>
      <c r="F23" s="23"/>
    </row>
    <row r="24" spans="1:7" s="29" customFormat="1">
      <c r="A24" s="28"/>
      <c r="B24" s="25"/>
      <c r="C24" s="43"/>
      <c r="D24" s="43"/>
      <c r="E24" s="43"/>
      <c r="F24" s="35"/>
      <c r="G24" s="28"/>
    </row>
    <row r="25" spans="1:7" s="29" customFormat="1">
      <c r="A25" s="28"/>
      <c r="G25" s="28"/>
    </row>
    <row r="26" spans="1:7" s="29" customFormat="1">
      <c r="A26" s="28"/>
      <c r="B26" s="16" t="s">
        <v>134</v>
      </c>
      <c r="C26" s="40"/>
      <c r="D26" s="40"/>
      <c r="E26" s="40"/>
      <c r="F26" s="41"/>
      <c r="G26" s="28"/>
    </row>
    <row r="27" spans="1:7" customFormat="1" ht="15">
      <c r="B27" s="58"/>
      <c r="C27" s="59"/>
      <c r="D27" s="59"/>
      <c r="E27" s="59"/>
      <c r="F27" s="60"/>
    </row>
    <row r="28" spans="1:7">
      <c r="A28" s="17"/>
      <c r="B28" s="12" t="s">
        <v>217</v>
      </c>
      <c r="C28" s="61"/>
      <c r="D28" s="17"/>
      <c r="E28" s="17"/>
      <c r="F28" s="23"/>
    </row>
    <row r="29" spans="1:7" ht="15" customHeight="1">
      <c r="A29" s="17"/>
      <c r="B29" s="12" t="s">
        <v>136</v>
      </c>
      <c r="C29" s="67"/>
      <c r="D29" s="67"/>
      <c r="E29" s="67"/>
      <c r="F29" s="38"/>
    </row>
    <row r="30" spans="1:7">
      <c r="A30" s="17"/>
      <c r="B30" s="12"/>
      <c r="C30" s="67"/>
      <c r="D30" s="67"/>
      <c r="E30" s="67"/>
      <c r="F30" s="38"/>
    </row>
    <row r="31" spans="1:7">
      <c r="A31" s="17"/>
      <c r="B31" s="12"/>
      <c r="C31" s="67"/>
      <c r="D31" s="67"/>
      <c r="E31" s="67"/>
      <c r="F31" s="23"/>
    </row>
    <row r="32" spans="1:7">
      <c r="A32" s="17"/>
      <c r="B32" s="12"/>
      <c r="C32" s="67"/>
      <c r="D32" s="67"/>
      <c r="E32" s="67"/>
      <c r="F32" s="23"/>
    </row>
    <row r="33" spans="1:6">
      <c r="A33" s="17"/>
      <c r="B33" s="12"/>
      <c r="C33" s="67"/>
      <c r="D33" s="67"/>
      <c r="E33" s="67"/>
      <c r="F33" s="23"/>
    </row>
    <row r="34" spans="1:6">
      <c r="A34" s="17"/>
      <c r="B34" s="12"/>
      <c r="C34" s="67"/>
      <c r="D34" s="67"/>
      <c r="E34" s="67"/>
      <c r="F34" s="23"/>
    </row>
    <row r="35" spans="1:6">
      <c r="A35" s="17"/>
      <c r="B35" s="12"/>
      <c r="C35" s="67"/>
      <c r="D35" s="67"/>
      <c r="E35" s="67"/>
      <c r="F35" s="23"/>
    </row>
    <row r="36" spans="1:6">
      <c r="A36" s="17"/>
      <c r="B36" s="12"/>
      <c r="C36" s="67"/>
      <c r="D36" s="67"/>
      <c r="E36" s="67"/>
      <c r="F36" s="23"/>
    </row>
    <row r="37" spans="1:6">
      <c r="A37" s="17"/>
      <c r="B37" s="12"/>
      <c r="C37" s="67"/>
      <c r="D37" s="67"/>
      <c r="E37" s="67"/>
      <c r="F37" s="23"/>
    </row>
    <row r="38" spans="1:6">
      <c r="A38" s="17"/>
      <c r="B38" s="12"/>
      <c r="C38" s="67"/>
      <c r="D38" s="67"/>
      <c r="E38" s="67"/>
      <c r="F38" s="23"/>
    </row>
    <row r="39" spans="1:6">
      <c r="A39" s="17"/>
      <c r="B39" s="46"/>
      <c r="C39" s="52"/>
      <c r="D39" s="52"/>
      <c r="E39" s="52"/>
      <c r="F39" s="27"/>
    </row>
    <row r="40" spans="1:6">
      <c r="A40" s="17"/>
    </row>
    <row r="41" spans="1:6">
      <c r="A41" s="17"/>
      <c r="B41" s="13" t="s">
        <v>137</v>
      </c>
      <c r="C41" s="47"/>
      <c r="D41" s="47"/>
      <c r="E41" s="47"/>
      <c r="F41" s="48"/>
    </row>
    <row r="42" spans="1:6">
      <c r="A42" s="17"/>
      <c r="B42" s="19"/>
      <c r="C42" s="20"/>
      <c r="D42" s="20"/>
      <c r="E42" s="20"/>
      <c r="F42" s="21"/>
    </row>
    <row r="43" spans="1:6">
      <c r="A43" s="17"/>
      <c r="B43" s="12" t="s">
        <v>138</v>
      </c>
      <c r="C43" s="65"/>
      <c r="D43" s="65"/>
      <c r="E43" s="65"/>
      <c r="F43" s="23"/>
    </row>
    <row r="44" spans="1:6">
      <c r="A44" s="17"/>
      <c r="B44" s="12" t="s">
        <v>139</v>
      </c>
      <c r="C44" s="65"/>
      <c r="D44" s="65"/>
      <c r="E44" s="65"/>
      <c r="F44" s="23"/>
    </row>
    <row r="45" spans="1:6" ht="17.25">
      <c r="A45" s="17"/>
      <c r="B45" s="46"/>
      <c r="C45" s="49"/>
      <c r="D45" s="53"/>
      <c r="E45" s="53"/>
      <c r="F45" s="27"/>
    </row>
    <row r="46" spans="1:6">
      <c r="A46" s="17"/>
    </row>
    <row r="47" spans="1:6">
      <c r="A47" s="17"/>
      <c r="B47" s="15" t="s">
        <v>166</v>
      </c>
      <c r="C47" s="50"/>
      <c r="D47" s="50"/>
      <c r="E47" s="50"/>
      <c r="F47" s="51"/>
    </row>
    <row r="48" spans="1:6">
      <c r="A48" s="17"/>
      <c r="B48" s="12"/>
      <c r="C48" s="20"/>
      <c r="D48" s="17"/>
      <c r="E48" s="17"/>
      <c r="F48" s="23"/>
    </row>
    <row r="49" spans="1:6">
      <c r="A49" s="17"/>
      <c r="B49" s="12" t="s">
        <v>154</v>
      </c>
      <c r="C49" s="65"/>
      <c r="D49" s="65"/>
      <c r="E49" s="65"/>
      <c r="F49" s="23"/>
    </row>
    <row r="50" spans="1:6">
      <c r="A50" s="17"/>
      <c r="B50" s="12"/>
      <c r="C50" s="65"/>
      <c r="D50" s="65"/>
      <c r="E50" s="65"/>
      <c r="F50" s="23"/>
    </row>
    <row r="51" spans="1:6">
      <c r="A51" s="17"/>
      <c r="B51" s="12"/>
      <c r="C51" s="65"/>
      <c r="D51" s="65"/>
      <c r="E51" s="65"/>
      <c r="F51" s="23"/>
    </row>
    <row r="52" spans="1:6">
      <c r="A52" s="17"/>
      <c r="B52" s="12"/>
      <c r="C52" s="65"/>
      <c r="D52" s="65"/>
      <c r="E52" s="65"/>
      <c r="F52" s="23"/>
    </row>
    <row r="53" spans="1:6">
      <c r="A53" s="17"/>
      <c r="B53" s="46"/>
      <c r="C53" s="26"/>
      <c r="D53" s="26"/>
      <c r="E53" s="26"/>
      <c r="F53" s="27"/>
    </row>
    <row r="54" spans="1:6">
      <c r="A54" s="17"/>
      <c r="B54" s="17"/>
      <c r="C54" s="17"/>
      <c r="D54" s="17"/>
      <c r="E54" s="17"/>
      <c r="F54" s="17"/>
    </row>
    <row r="55" spans="1:6">
      <c r="A55" s="17"/>
      <c r="B55" s="13" t="s">
        <v>164</v>
      </c>
      <c r="C55" s="47"/>
      <c r="D55" s="47"/>
      <c r="E55" s="47"/>
      <c r="F55" s="48"/>
    </row>
    <row r="56" spans="1:6">
      <c r="A56" s="17"/>
      <c r="B56" s="19"/>
      <c r="C56" s="20"/>
      <c r="D56" s="20"/>
      <c r="E56" s="20"/>
      <c r="F56" s="21"/>
    </row>
    <row r="57" spans="1:6">
      <c r="A57" s="17"/>
      <c r="B57" s="12" t="s">
        <v>165</v>
      </c>
      <c r="C57" s="65"/>
      <c r="D57" s="65"/>
      <c r="E57" s="65"/>
      <c r="F57" s="23"/>
    </row>
    <row r="58" spans="1:6">
      <c r="A58" s="17"/>
      <c r="B58" s="12"/>
      <c r="C58" s="17"/>
      <c r="D58" s="17"/>
      <c r="E58" s="17"/>
      <c r="F58" s="23"/>
    </row>
    <row r="59" spans="1:6">
      <c r="A59" s="17"/>
      <c r="B59" s="12"/>
      <c r="C59" s="17"/>
      <c r="D59" s="17"/>
      <c r="E59" s="17"/>
      <c r="F59" s="23"/>
    </row>
    <row r="60" spans="1:6">
      <c r="A60" s="17"/>
      <c r="B60" s="12"/>
      <c r="C60" s="17"/>
      <c r="D60" s="17"/>
      <c r="E60" s="17"/>
      <c r="F60" s="23"/>
    </row>
    <row r="61" spans="1:6">
      <c r="A61" s="17"/>
      <c r="B61" s="12"/>
      <c r="C61" s="17"/>
      <c r="D61" s="17"/>
      <c r="E61" s="17"/>
      <c r="F61" s="23"/>
    </row>
    <row r="62" spans="1:6">
      <c r="A62" s="17"/>
      <c r="B62" s="12"/>
      <c r="C62" s="17"/>
      <c r="D62" s="17"/>
      <c r="E62" s="17"/>
      <c r="F62" s="23"/>
    </row>
    <row r="63" spans="1:6">
      <c r="A63" s="17"/>
      <c r="B63" s="12"/>
      <c r="C63" s="17"/>
      <c r="D63" s="17"/>
      <c r="E63" s="17"/>
      <c r="F63" s="23"/>
    </row>
    <row r="64" spans="1:6">
      <c r="A64" s="17"/>
      <c r="B64" s="46"/>
      <c r="C64" s="26"/>
      <c r="D64" s="26"/>
      <c r="E64" s="26"/>
      <c r="F64" s="27"/>
    </row>
    <row r="65" spans="1:6">
      <c r="A65" s="17"/>
      <c r="B65" s="17"/>
      <c r="C65" s="17"/>
      <c r="D65" s="17"/>
      <c r="E65" s="17"/>
      <c r="F65" s="17"/>
    </row>
    <row r="66" spans="1:6">
      <c r="B66" s="56" t="s">
        <v>214</v>
      </c>
    </row>
    <row r="67" spans="1:6">
      <c r="B67" s="57" t="s">
        <v>213</v>
      </c>
    </row>
  </sheetData>
  <sheetProtection sheet="1" objects="1" scenarios="1"/>
  <mergeCells count="19">
    <mergeCell ref="C29:E38"/>
    <mergeCell ref="C44:E44"/>
    <mergeCell ref="C57:E57"/>
    <mergeCell ref="C43:E43"/>
    <mergeCell ref="C49:E49"/>
    <mergeCell ref="C50:E50"/>
    <mergeCell ref="C51:E51"/>
    <mergeCell ref="C52:E52"/>
    <mergeCell ref="E5:F5"/>
    <mergeCell ref="C20:E20"/>
    <mergeCell ref="C21:E21"/>
    <mergeCell ref="C22:E22"/>
    <mergeCell ref="C23:E23"/>
    <mergeCell ref="C10:E10"/>
    <mergeCell ref="C11:E11"/>
    <mergeCell ref="C12:E12"/>
    <mergeCell ref="C13:E13"/>
    <mergeCell ref="C14:E14"/>
    <mergeCell ref="C19:E19"/>
  </mergeCells>
  <dataValidations count="3">
    <dataValidation type="list" allowBlank="1" showInputMessage="1" showErrorMessage="1" sqref="C57:E57 C19 C10 C44 D44:E45">
      <formula1>nombre</formula1>
    </dataValidation>
    <dataValidation type="list" allowBlank="1" showInputMessage="1" showErrorMessage="1" sqref="C49:C52">
      <formula1>tecnicos</formula1>
    </dataValidation>
    <dataValidation type="list" allowBlank="1" showInputMessage="1" showErrorMessage="1" sqref="C28">
      <formula1>"Docencia,Investigación,Otro"</formula1>
    </dataValidation>
  </dataValidation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74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A1:I56"/>
  <sheetViews>
    <sheetView topLeftCell="A10" workbookViewId="0">
      <selection activeCell="B33" sqref="B33"/>
    </sheetView>
  </sheetViews>
  <sheetFormatPr baseColWidth="10" defaultRowHeight="15"/>
  <cols>
    <col min="1" max="1" width="40.42578125" style="1" bestFit="1" customWidth="1"/>
    <col min="2" max="2" width="26.42578125" style="1" bestFit="1" customWidth="1"/>
    <col min="3" max="3" width="22" style="1" bestFit="1" customWidth="1"/>
    <col min="4" max="4" width="14.140625" style="1" bestFit="1" customWidth="1"/>
    <col min="5" max="5" width="39.7109375" style="4" bestFit="1" customWidth="1"/>
    <col min="6" max="6" width="10.5703125" style="1" bestFit="1" customWidth="1"/>
    <col min="7" max="7" width="40" style="1" bestFit="1" customWidth="1"/>
    <col min="8" max="8" width="90.7109375" style="1" bestFit="1" customWidth="1"/>
    <col min="9" max="9" width="40" style="1" bestFit="1" customWidth="1"/>
    <col min="10" max="16384" width="11.42578125" style="1"/>
  </cols>
  <sheetData>
    <row r="1" spans="1:8">
      <c r="A1" s="1" t="s">
        <v>153</v>
      </c>
      <c r="B1" s="1" t="s">
        <v>153</v>
      </c>
      <c r="C1" s="1" t="s">
        <v>153</v>
      </c>
      <c r="D1" s="1" t="s">
        <v>153</v>
      </c>
      <c r="E1" s="4" t="s">
        <v>153</v>
      </c>
      <c r="F1" s="1" t="s">
        <v>153</v>
      </c>
      <c r="G1" s="1" t="s">
        <v>153</v>
      </c>
      <c r="H1" s="1" t="s">
        <v>153</v>
      </c>
    </row>
    <row r="2" spans="1:8">
      <c r="A2" s="1" t="s">
        <v>163</v>
      </c>
      <c r="B2" s="1" t="s">
        <v>153</v>
      </c>
      <c r="C2" s="1" t="s">
        <v>153</v>
      </c>
      <c r="D2" s="1" t="s">
        <v>153</v>
      </c>
      <c r="E2" s="4" t="s">
        <v>153</v>
      </c>
      <c r="F2" s="1" t="s">
        <v>153</v>
      </c>
      <c r="G2" s="1" t="s">
        <v>153</v>
      </c>
      <c r="H2" s="1" t="s">
        <v>153</v>
      </c>
    </row>
    <row r="3" spans="1:8">
      <c r="A3" s="5" t="str">
        <f t="shared" ref="A3:A8" si="0">CONCATENATE(B3," , ",C3)</f>
        <v>Cabrera Trinidad , Montserrat</v>
      </c>
      <c r="B3" s="2" t="s">
        <v>169</v>
      </c>
      <c r="C3" s="2" t="s">
        <v>170</v>
      </c>
      <c r="D3" s="2">
        <v>935811656</v>
      </c>
      <c r="E3" s="2" t="s">
        <v>171</v>
      </c>
      <c r="F3" s="2" t="s">
        <v>172</v>
      </c>
      <c r="G3" s="2" t="s">
        <v>173</v>
      </c>
      <c r="H3" s="2"/>
    </row>
    <row r="4" spans="1:8">
      <c r="A4" s="5" t="str">
        <f t="shared" si="0"/>
        <v>Capel Romera , María del Carmen</v>
      </c>
      <c r="B4" s="2" t="s">
        <v>174</v>
      </c>
      <c r="C4" s="2" t="s">
        <v>175</v>
      </c>
      <c r="D4" s="2">
        <v>935811655</v>
      </c>
      <c r="E4" s="2" t="s">
        <v>176</v>
      </c>
      <c r="F4" s="2" t="s">
        <v>172</v>
      </c>
      <c r="G4" s="2" t="s">
        <v>173</v>
      </c>
      <c r="H4" s="2"/>
    </row>
    <row r="5" spans="1:8">
      <c r="A5" s="5" t="str">
        <f t="shared" si="0"/>
        <v>Carrasco Caro , Carolina</v>
      </c>
      <c r="B5" s="2" t="s">
        <v>179</v>
      </c>
      <c r="C5" s="2" t="s">
        <v>177</v>
      </c>
      <c r="D5" s="2">
        <v>935811949</v>
      </c>
      <c r="E5" s="2" t="s">
        <v>178</v>
      </c>
      <c r="F5" s="2" t="s">
        <v>172</v>
      </c>
      <c r="G5" s="2" t="s">
        <v>173</v>
      </c>
      <c r="H5" s="2"/>
    </row>
    <row r="6" spans="1:8">
      <c r="A6" s="5" t="str">
        <f t="shared" si="0"/>
        <v>Galán Elias , Montserrat</v>
      </c>
      <c r="B6" s="2" t="s">
        <v>180</v>
      </c>
      <c r="C6" s="2" t="s">
        <v>170</v>
      </c>
      <c r="D6" s="2">
        <v>935811310</v>
      </c>
      <c r="E6" s="2" t="s">
        <v>181</v>
      </c>
      <c r="F6" s="2" t="s">
        <v>172</v>
      </c>
      <c r="G6" s="2" t="s">
        <v>173</v>
      </c>
      <c r="H6" s="2"/>
    </row>
    <row r="7" spans="1:8">
      <c r="A7" s="5" t="str">
        <f t="shared" si="0"/>
        <v>Martinez Melón , Celia</v>
      </c>
      <c r="B7" s="2" t="s">
        <v>5</v>
      </c>
      <c r="C7" s="2" t="s">
        <v>4</v>
      </c>
      <c r="D7" s="2">
        <v>935812177</v>
      </c>
      <c r="E7" s="2" t="s">
        <v>43</v>
      </c>
      <c r="F7" s="2" t="s">
        <v>71</v>
      </c>
      <c r="G7" s="2" t="s">
        <v>173</v>
      </c>
      <c r="H7" s="2" t="s">
        <v>110</v>
      </c>
    </row>
    <row r="8" spans="1:8">
      <c r="A8" s="5" t="str">
        <f t="shared" si="0"/>
        <v>Requena Marcos , Imma</v>
      </c>
      <c r="B8" s="2" t="s">
        <v>182</v>
      </c>
      <c r="C8" s="2" t="s">
        <v>183</v>
      </c>
      <c r="D8" s="2">
        <v>935811655</v>
      </c>
      <c r="E8" s="2" t="s">
        <v>184</v>
      </c>
      <c r="F8" s="2" t="s">
        <v>172</v>
      </c>
      <c r="G8" s="2" t="s">
        <v>173</v>
      </c>
      <c r="H8" s="2"/>
    </row>
    <row r="9" spans="1:8">
      <c r="A9" s="9" t="s">
        <v>153</v>
      </c>
      <c r="B9" s="6" t="s">
        <v>153</v>
      </c>
      <c r="C9" s="6" t="s">
        <v>153</v>
      </c>
      <c r="D9" s="6" t="s">
        <v>153</v>
      </c>
      <c r="E9" s="6" t="s">
        <v>153</v>
      </c>
      <c r="F9" s="6" t="s">
        <v>153</v>
      </c>
      <c r="G9" s="6" t="s">
        <v>153</v>
      </c>
      <c r="H9" s="6" t="s">
        <v>153</v>
      </c>
    </row>
    <row r="10" spans="1:8">
      <c r="A10" s="9" t="s">
        <v>192</v>
      </c>
      <c r="B10" s="6" t="s">
        <v>153</v>
      </c>
      <c r="C10" s="6" t="s">
        <v>153</v>
      </c>
      <c r="D10" s="6" t="s">
        <v>153</v>
      </c>
      <c r="E10" s="6" t="s">
        <v>153</v>
      </c>
      <c r="F10" s="6" t="s">
        <v>153</v>
      </c>
      <c r="G10" s="6" t="s">
        <v>153</v>
      </c>
      <c r="H10" s="6" t="s">
        <v>153</v>
      </c>
    </row>
    <row r="11" spans="1:8">
      <c r="A11" s="5" t="str">
        <f t="shared" ref="A11:A15" si="1">CONCATENATE(B11," , ",C11)</f>
        <v>Costa Quintana , Joan</v>
      </c>
      <c r="B11" s="2" t="s">
        <v>193</v>
      </c>
      <c r="C11" s="2" t="s">
        <v>194</v>
      </c>
      <c r="D11" s="2">
        <v>935813150</v>
      </c>
      <c r="E11" s="2" t="s">
        <v>195</v>
      </c>
      <c r="F11" s="2" t="s">
        <v>196</v>
      </c>
      <c r="G11" s="2" t="s">
        <v>197</v>
      </c>
      <c r="H11" s="2"/>
    </row>
    <row r="12" spans="1:8">
      <c r="A12" s="5" t="str">
        <f t="shared" si="1"/>
        <v>Del Valle Benedi , Nuria</v>
      </c>
      <c r="B12" s="2" t="s">
        <v>198</v>
      </c>
      <c r="C12" s="2" t="s">
        <v>199</v>
      </c>
      <c r="D12" s="2">
        <v>935814820</v>
      </c>
      <c r="E12" s="2" t="s">
        <v>200</v>
      </c>
      <c r="F12" s="2" t="s">
        <v>201</v>
      </c>
      <c r="G12" s="2" t="s">
        <v>197</v>
      </c>
      <c r="H12" s="2"/>
    </row>
    <row r="13" spans="1:8">
      <c r="A13" s="5" t="str">
        <f t="shared" si="1"/>
        <v>López Aguilar , Fernando</v>
      </c>
      <c r="B13" s="2" t="s">
        <v>202</v>
      </c>
      <c r="C13" s="2" t="s">
        <v>203</v>
      </c>
      <c r="D13" s="2">
        <v>935811353</v>
      </c>
      <c r="E13" s="2" t="s">
        <v>204</v>
      </c>
      <c r="F13" s="2" t="s">
        <v>205</v>
      </c>
      <c r="G13" s="2" t="s">
        <v>197</v>
      </c>
      <c r="H13" s="2"/>
    </row>
    <row r="14" spans="1:8">
      <c r="A14" s="5" t="str">
        <f t="shared" si="1"/>
        <v>Navau Ros , Carles</v>
      </c>
      <c r="B14" s="2" t="s">
        <v>206</v>
      </c>
      <c r="C14" s="2" t="s">
        <v>207</v>
      </c>
      <c r="D14" s="2">
        <v>935812596</v>
      </c>
      <c r="E14" s="2" t="s">
        <v>208</v>
      </c>
      <c r="F14" s="2" t="s">
        <v>209</v>
      </c>
      <c r="G14" s="2" t="s">
        <v>197</v>
      </c>
      <c r="H14" s="2"/>
    </row>
    <row r="15" spans="1:8">
      <c r="A15" s="5" t="str">
        <f t="shared" si="1"/>
        <v>Sánchez Moreno , Àlvar</v>
      </c>
      <c r="B15" s="2" t="s">
        <v>210</v>
      </c>
      <c r="C15" s="2" t="s">
        <v>211</v>
      </c>
      <c r="D15" s="2">
        <v>935811132</v>
      </c>
      <c r="E15" s="2" t="s">
        <v>212</v>
      </c>
      <c r="F15" s="2" t="s">
        <v>185</v>
      </c>
      <c r="G15" s="2" t="s">
        <v>197</v>
      </c>
      <c r="H15" s="2"/>
    </row>
    <row r="16" spans="1:8">
      <c r="A16" s="9" t="s">
        <v>153</v>
      </c>
      <c r="B16" s="6" t="s">
        <v>153</v>
      </c>
      <c r="C16" s="6" t="s">
        <v>153</v>
      </c>
      <c r="D16" s="6" t="s">
        <v>153</v>
      </c>
      <c r="E16" s="6" t="s">
        <v>153</v>
      </c>
      <c r="F16" s="6" t="s">
        <v>153</v>
      </c>
      <c r="G16" s="6" t="s">
        <v>153</v>
      </c>
      <c r="H16" s="6" t="s">
        <v>153</v>
      </c>
    </row>
    <row r="17" spans="1:9">
      <c r="A17" s="1" t="s">
        <v>158</v>
      </c>
      <c r="B17" s="1" t="s">
        <v>153</v>
      </c>
      <c r="C17" s="1" t="s">
        <v>153</v>
      </c>
      <c r="D17" s="1" t="s">
        <v>153</v>
      </c>
      <c r="E17" s="4" t="s">
        <v>153</v>
      </c>
      <c r="F17" s="1" t="s">
        <v>153</v>
      </c>
      <c r="G17" s="1" t="s">
        <v>153</v>
      </c>
      <c r="H17" s="1" t="s">
        <v>153</v>
      </c>
    </row>
    <row r="18" spans="1:9">
      <c r="A18" s="5" t="str">
        <f>CONCATENATE(B18," , ",C18)</f>
        <v>Ahufinger Breto , Verónica</v>
      </c>
      <c r="B18" s="2" t="s">
        <v>56</v>
      </c>
      <c r="C18" s="2" t="s">
        <v>49</v>
      </c>
      <c r="D18" s="2">
        <v>935818178</v>
      </c>
      <c r="E18" s="3" t="s">
        <v>60</v>
      </c>
      <c r="F18" s="2" t="s">
        <v>62</v>
      </c>
      <c r="G18" s="2" t="s">
        <v>59</v>
      </c>
      <c r="H18" s="2" t="s">
        <v>109</v>
      </c>
    </row>
    <row r="19" spans="1:9">
      <c r="A19" s="5" t="str">
        <f>CONCATENATE(B19," , ",C19)</f>
        <v>Campos Coloma , Juan</v>
      </c>
      <c r="B19" s="2" t="s">
        <v>52</v>
      </c>
      <c r="C19" s="2" t="s">
        <v>51</v>
      </c>
      <c r="D19" s="2">
        <v>935812602</v>
      </c>
      <c r="E19" s="3" t="s">
        <v>53</v>
      </c>
      <c r="F19" s="2" t="s">
        <v>65</v>
      </c>
      <c r="G19" s="2" t="s">
        <v>59</v>
      </c>
      <c r="H19" s="2"/>
    </row>
    <row r="20" spans="1:9">
      <c r="A20" s="5" t="str">
        <f>CONCATENATE(B20," , ",C20)</f>
        <v>Orriols Tubella , Gaspar</v>
      </c>
      <c r="B20" s="2" t="s">
        <v>54</v>
      </c>
      <c r="C20" s="2" t="s">
        <v>50</v>
      </c>
      <c r="D20" s="2">
        <v>935812110</v>
      </c>
      <c r="E20" s="3" t="s">
        <v>55</v>
      </c>
      <c r="F20" s="2" t="s">
        <v>63</v>
      </c>
      <c r="G20" s="2" t="s">
        <v>59</v>
      </c>
      <c r="H20" s="2"/>
    </row>
    <row r="21" spans="1:9">
      <c r="A21" s="5" t="str">
        <f>CONCATENATE(B21," , ",C21)</f>
        <v>Pi Vila , Francesc</v>
      </c>
      <c r="B21" s="2" t="s">
        <v>47</v>
      </c>
      <c r="C21" s="2" t="s">
        <v>46</v>
      </c>
      <c r="D21" s="2">
        <v>935811277</v>
      </c>
      <c r="E21" s="3" t="s">
        <v>48</v>
      </c>
      <c r="F21" s="2" t="s">
        <v>64</v>
      </c>
      <c r="G21" s="2" t="s">
        <v>59</v>
      </c>
      <c r="H21" s="2" t="s">
        <v>112</v>
      </c>
    </row>
    <row r="22" spans="1:9">
      <c r="A22" s="1" t="s">
        <v>153</v>
      </c>
      <c r="B22" s="1" t="s">
        <v>153</v>
      </c>
      <c r="C22" s="1" t="s">
        <v>153</v>
      </c>
      <c r="D22" s="1" t="s">
        <v>153</v>
      </c>
      <c r="E22" s="4" t="s">
        <v>153</v>
      </c>
      <c r="F22" s="1" t="s">
        <v>153</v>
      </c>
      <c r="G22" s="1" t="s">
        <v>153</v>
      </c>
      <c r="H22" s="1" t="s">
        <v>153</v>
      </c>
    </row>
    <row r="23" spans="1:9">
      <c r="A23" s="8" t="s">
        <v>157</v>
      </c>
      <c r="B23" s="1" t="s">
        <v>153</v>
      </c>
      <c r="C23" s="1" t="s">
        <v>153</v>
      </c>
      <c r="D23" s="1" t="s">
        <v>153</v>
      </c>
      <c r="E23" s="4" t="s">
        <v>153</v>
      </c>
      <c r="F23" s="1" t="s">
        <v>153</v>
      </c>
      <c r="G23" s="1" t="s">
        <v>153</v>
      </c>
      <c r="H23" s="1" t="s">
        <v>153</v>
      </c>
    </row>
    <row r="24" spans="1:9" customFormat="1" ht="15.75">
      <c r="A24" s="5" t="str">
        <f t="shared" ref="A24:A28" si="2">CONCATENATE(B24," , ",C24)</f>
        <v>Alvarez Calafell , Xavier</v>
      </c>
      <c r="B24" s="2" t="s">
        <v>128</v>
      </c>
      <c r="C24" s="2" t="s">
        <v>129</v>
      </c>
      <c r="D24" s="2">
        <v>935811730</v>
      </c>
      <c r="E24" s="2" t="s">
        <v>130</v>
      </c>
      <c r="F24" s="2" t="s">
        <v>131</v>
      </c>
      <c r="G24" s="2" t="s">
        <v>113</v>
      </c>
      <c r="H24" s="2"/>
      <c r="I24" s="1"/>
    </row>
    <row r="25" spans="1:9" customFormat="1" ht="15.75">
      <c r="A25" s="5" t="str">
        <f t="shared" si="2"/>
        <v>Bafaluy Bafauy , Francisco Javier</v>
      </c>
      <c r="B25" s="2" t="s">
        <v>123</v>
      </c>
      <c r="C25" s="2" t="s">
        <v>124</v>
      </c>
      <c r="D25" s="2">
        <v>935811768</v>
      </c>
      <c r="E25" s="2" t="s">
        <v>126</v>
      </c>
      <c r="F25" s="2" t="s">
        <v>125</v>
      </c>
      <c r="G25" s="2" t="s">
        <v>113</v>
      </c>
      <c r="H25" s="2"/>
      <c r="I25" s="1"/>
    </row>
    <row r="26" spans="1:9">
      <c r="A26" s="5" t="str">
        <f t="shared" si="2"/>
        <v>Camacho Castro , Juan</v>
      </c>
      <c r="B26" s="2" t="s">
        <v>116</v>
      </c>
      <c r="C26" s="2" t="s">
        <v>51</v>
      </c>
      <c r="D26" s="2">
        <v>935812792</v>
      </c>
      <c r="E26" s="2" t="s">
        <v>127</v>
      </c>
      <c r="F26" s="2" t="s">
        <v>117</v>
      </c>
      <c r="G26" s="2" t="s">
        <v>113</v>
      </c>
      <c r="H26" s="2"/>
    </row>
    <row r="27" spans="1:9">
      <c r="A27" s="5" t="str">
        <f t="shared" si="2"/>
        <v>Casas Vazquez , José</v>
      </c>
      <c r="B27" s="2" t="s">
        <v>1</v>
      </c>
      <c r="C27" s="2" t="s">
        <v>0</v>
      </c>
      <c r="D27" s="2">
        <v>935811562</v>
      </c>
      <c r="E27" s="2" t="s">
        <v>42</v>
      </c>
      <c r="F27" s="2" t="s">
        <v>70</v>
      </c>
      <c r="G27" s="2" t="s">
        <v>113</v>
      </c>
      <c r="H27" s="2"/>
    </row>
    <row r="28" spans="1:9">
      <c r="A28" s="5" t="str">
        <f t="shared" si="2"/>
        <v>Pavón Coloma , Diego</v>
      </c>
      <c r="B28" s="2" t="s">
        <v>20</v>
      </c>
      <c r="C28" s="2" t="s">
        <v>19</v>
      </c>
      <c r="D28" s="2">
        <v>935811626</v>
      </c>
      <c r="E28" s="2" t="s">
        <v>44</v>
      </c>
      <c r="F28" s="2" t="s">
        <v>72</v>
      </c>
      <c r="G28" s="2" t="s">
        <v>113</v>
      </c>
      <c r="H28" s="2"/>
    </row>
    <row r="29" spans="1:9">
      <c r="A29" s="1" t="s">
        <v>153</v>
      </c>
      <c r="B29" s="1" t="s">
        <v>153</v>
      </c>
      <c r="C29" s="1" t="s">
        <v>153</v>
      </c>
      <c r="D29" s="1" t="s">
        <v>153</v>
      </c>
      <c r="E29" s="4" t="s">
        <v>153</v>
      </c>
      <c r="F29" s="1" t="s">
        <v>153</v>
      </c>
      <c r="G29" s="1" t="s">
        <v>153</v>
      </c>
      <c r="H29" s="1" t="s">
        <v>153</v>
      </c>
    </row>
    <row r="30" spans="1:9">
      <c r="A30" s="8" t="s">
        <v>156</v>
      </c>
      <c r="B30" s="1" t="s">
        <v>153</v>
      </c>
      <c r="C30" s="1" t="s">
        <v>153</v>
      </c>
      <c r="D30" s="1" t="s">
        <v>153</v>
      </c>
      <c r="E30" s="4" t="s">
        <v>153</v>
      </c>
      <c r="F30" s="1" t="s">
        <v>153</v>
      </c>
      <c r="G30" s="1" t="s">
        <v>153</v>
      </c>
      <c r="H30" s="1" t="s">
        <v>153</v>
      </c>
    </row>
    <row r="31" spans="1:9">
      <c r="A31" s="5" t="str">
        <f t="shared" ref="A31:A39" si="3">CONCATENATE(B31," , ",C31)</f>
        <v>Baró Mariné , Dolors</v>
      </c>
      <c r="B31" s="2" t="s">
        <v>18</v>
      </c>
      <c r="C31" s="2" t="s">
        <v>17</v>
      </c>
      <c r="D31" s="2">
        <v>935814971</v>
      </c>
      <c r="E31" s="3" t="s">
        <v>74</v>
      </c>
      <c r="F31" s="2" t="s">
        <v>73</v>
      </c>
      <c r="G31" s="2" t="s">
        <v>58</v>
      </c>
      <c r="H31" s="2" t="s">
        <v>114</v>
      </c>
    </row>
    <row r="32" spans="1:9">
      <c r="A32" s="5" t="str">
        <f t="shared" si="3"/>
        <v>Garcia Alonso , Gemma</v>
      </c>
      <c r="B32" s="2" t="s">
        <v>220</v>
      </c>
      <c r="C32" s="2" t="s">
        <v>27</v>
      </c>
      <c r="D32" s="2">
        <v>935811481</v>
      </c>
      <c r="E32" s="3" t="s">
        <v>82</v>
      </c>
      <c r="F32" s="2" t="s">
        <v>75</v>
      </c>
      <c r="G32" s="2" t="s">
        <v>57</v>
      </c>
      <c r="H32" s="2" t="s">
        <v>119</v>
      </c>
    </row>
    <row r="33" spans="1:8">
      <c r="A33" s="5" t="str">
        <f t="shared" si="3"/>
        <v>Lopeandía Fernandez , Aitor</v>
      </c>
      <c r="B33" s="2" t="s">
        <v>24</v>
      </c>
      <c r="C33" s="2" t="s">
        <v>23</v>
      </c>
      <c r="D33" s="2">
        <v>935811481</v>
      </c>
      <c r="E33" s="3" t="s">
        <v>83</v>
      </c>
      <c r="F33" s="2" t="s">
        <v>76</v>
      </c>
      <c r="G33" s="2" t="s">
        <v>57</v>
      </c>
      <c r="H33" s="2"/>
    </row>
    <row r="34" spans="1:8">
      <c r="A34" s="5" t="str">
        <f t="shared" si="3"/>
        <v>Molina Ruiz , Manel</v>
      </c>
      <c r="B34" s="2" t="s">
        <v>28</v>
      </c>
      <c r="C34" s="2" t="s">
        <v>13</v>
      </c>
      <c r="D34" s="2">
        <v>935811481</v>
      </c>
      <c r="E34" s="3" t="s">
        <v>84</v>
      </c>
      <c r="F34" s="2" t="s">
        <v>77</v>
      </c>
      <c r="G34" s="2" t="s">
        <v>57</v>
      </c>
      <c r="H34" s="2"/>
    </row>
    <row r="35" spans="1:8">
      <c r="A35" s="5" t="str">
        <f t="shared" si="3"/>
        <v>Nogués Sanmiquel , Josep</v>
      </c>
      <c r="B35" s="2" t="s">
        <v>37</v>
      </c>
      <c r="C35" s="2" t="s">
        <v>36</v>
      </c>
      <c r="D35" s="2">
        <v>935813851</v>
      </c>
      <c r="E35" s="3" t="s">
        <v>85</v>
      </c>
      <c r="F35" s="2" t="s">
        <v>78</v>
      </c>
      <c r="G35" s="2" t="s">
        <v>58</v>
      </c>
      <c r="H35" s="2"/>
    </row>
    <row r="36" spans="1:8">
      <c r="A36" s="5" t="str">
        <f t="shared" si="3"/>
        <v>Rodríguez Viejo , Javier</v>
      </c>
      <c r="B36" s="2" t="s">
        <v>22</v>
      </c>
      <c r="C36" s="2" t="s">
        <v>21</v>
      </c>
      <c r="D36" s="2">
        <v>935811769</v>
      </c>
      <c r="E36" s="3" t="s">
        <v>86</v>
      </c>
      <c r="F36" s="2" t="s">
        <v>79</v>
      </c>
      <c r="G36" s="2" t="s">
        <v>57</v>
      </c>
      <c r="H36" s="2"/>
    </row>
    <row r="37" spans="1:8">
      <c r="A37" s="10" t="str">
        <f t="shared" si="3"/>
        <v>Skumryev , Vassil</v>
      </c>
      <c r="B37" s="11" t="s">
        <v>161</v>
      </c>
      <c r="C37" s="11" t="s">
        <v>160</v>
      </c>
      <c r="D37" s="2">
        <v>935814872</v>
      </c>
      <c r="E37" s="2" t="s">
        <v>162</v>
      </c>
      <c r="F37" s="54" t="s">
        <v>185</v>
      </c>
      <c r="G37" s="2" t="s">
        <v>58</v>
      </c>
      <c r="H37" s="2"/>
    </row>
    <row r="38" spans="1:8">
      <c r="A38" s="5" t="str">
        <f t="shared" si="3"/>
        <v>Solsona Mateos , Pau</v>
      </c>
      <c r="B38" s="2" t="s">
        <v>26</v>
      </c>
      <c r="C38" s="2" t="s">
        <v>25</v>
      </c>
      <c r="D38" s="2">
        <v>935811401</v>
      </c>
      <c r="E38" s="3" t="s">
        <v>87</v>
      </c>
      <c r="F38" s="2" t="s">
        <v>80</v>
      </c>
      <c r="G38" s="2" t="s">
        <v>58</v>
      </c>
      <c r="H38" s="2"/>
    </row>
    <row r="39" spans="1:8">
      <c r="A39" s="5" t="str">
        <f t="shared" si="3"/>
        <v>Suriñach Cornet , Santiago</v>
      </c>
      <c r="B39" s="2" t="s">
        <v>16</v>
      </c>
      <c r="C39" s="2" t="s">
        <v>15</v>
      </c>
      <c r="D39" s="2">
        <v>935811657</v>
      </c>
      <c r="E39" s="3" t="s">
        <v>88</v>
      </c>
      <c r="F39" s="2" t="s">
        <v>81</v>
      </c>
      <c r="G39" s="2" t="s">
        <v>58</v>
      </c>
      <c r="H39" s="2" t="s">
        <v>115</v>
      </c>
    </row>
    <row r="40" spans="1:8">
      <c r="A40" s="1" t="s">
        <v>153</v>
      </c>
      <c r="B40" s="1" t="s">
        <v>153</v>
      </c>
      <c r="C40" s="1" t="s">
        <v>153</v>
      </c>
      <c r="D40" s="1" t="s">
        <v>153</v>
      </c>
      <c r="E40" s="4" t="s">
        <v>153</v>
      </c>
      <c r="F40" s="1" t="s">
        <v>153</v>
      </c>
      <c r="G40" s="1" t="s">
        <v>153</v>
      </c>
      <c r="H40" s="1" t="s">
        <v>153</v>
      </c>
    </row>
    <row r="41" spans="1:8">
      <c r="A41" s="8" t="s">
        <v>159</v>
      </c>
      <c r="B41" s="1" t="s">
        <v>153</v>
      </c>
      <c r="C41" s="1" t="s">
        <v>153</v>
      </c>
      <c r="D41" s="1" t="s">
        <v>153</v>
      </c>
      <c r="E41" s="4" t="s">
        <v>153</v>
      </c>
      <c r="F41" s="1" t="s">
        <v>153</v>
      </c>
      <c r="G41" s="1" t="s">
        <v>153</v>
      </c>
      <c r="H41" s="1" t="s">
        <v>153</v>
      </c>
    </row>
    <row r="42" spans="1:8">
      <c r="A42" s="5" t="str">
        <f t="shared" ref="A42:A49" si="4">CONCATENATE(B42," , ",C42)</f>
        <v>Baixeras Divar , Carmen</v>
      </c>
      <c r="B42" s="2" t="s">
        <v>34</v>
      </c>
      <c r="C42" s="2" t="s">
        <v>33</v>
      </c>
      <c r="D42" s="2">
        <v>935811508</v>
      </c>
      <c r="E42" s="2" t="s">
        <v>96</v>
      </c>
      <c r="F42" s="2" t="s">
        <v>89</v>
      </c>
      <c r="G42" s="2" t="s">
        <v>118</v>
      </c>
      <c r="H42" s="2" t="s">
        <v>120</v>
      </c>
    </row>
    <row r="43" spans="1:8">
      <c r="A43" s="5" t="str">
        <f t="shared" si="4"/>
        <v>Fernández Moreno , Francisco</v>
      </c>
      <c r="B43" s="2" t="s">
        <v>186</v>
      </c>
      <c r="C43" s="2" t="s">
        <v>187</v>
      </c>
      <c r="D43" s="2" t="s">
        <v>153</v>
      </c>
      <c r="E43" s="1" t="s">
        <v>188</v>
      </c>
      <c r="F43" s="2" t="s">
        <v>153</v>
      </c>
      <c r="G43" s="2" t="s">
        <v>118</v>
      </c>
      <c r="H43" s="2"/>
    </row>
    <row r="44" spans="1:8">
      <c r="A44" s="5" t="str">
        <f t="shared" si="4"/>
        <v>Bruach Menchén , Joan Manel</v>
      </c>
      <c r="B44" s="2" t="s">
        <v>32</v>
      </c>
      <c r="C44" s="2" t="s">
        <v>31</v>
      </c>
      <c r="D44" s="2">
        <v>935811191</v>
      </c>
      <c r="E44" s="2" t="s">
        <v>97</v>
      </c>
      <c r="F44" s="2" t="s">
        <v>90</v>
      </c>
      <c r="G44" s="2" t="s">
        <v>118</v>
      </c>
      <c r="H44" s="2"/>
    </row>
    <row r="45" spans="1:8">
      <c r="A45" s="5" t="str">
        <f t="shared" si="4"/>
        <v>de San Pedro Perez , Marc</v>
      </c>
      <c r="B45" s="2" t="s">
        <v>41</v>
      </c>
      <c r="C45" s="2" t="s">
        <v>40</v>
      </c>
      <c r="D45" s="2">
        <v>935811659</v>
      </c>
      <c r="E45" s="2" t="s">
        <v>98</v>
      </c>
      <c r="F45" s="2" t="s">
        <v>91</v>
      </c>
      <c r="G45" s="2" t="s">
        <v>118</v>
      </c>
      <c r="H45" s="2"/>
    </row>
    <row r="46" spans="1:8">
      <c r="A46" s="5" t="str">
        <f t="shared" si="4"/>
        <v>Domingo Miralles , Carlos</v>
      </c>
      <c r="B46" s="2" t="s">
        <v>39</v>
      </c>
      <c r="C46" s="2" t="s">
        <v>38</v>
      </c>
      <c r="D46" s="2">
        <v>935811530</v>
      </c>
      <c r="E46" s="2" t="s">
        <v>99</v>
      </c>
      <c r="F46" s="2" t="s">
        <v>92</v>
      </c>
      <c r="G46" s="2" t="s">
        <v>118</v>
      </c>
      <c r="H46" s="2"/>
    </row>
    <row r="47" spans="1:8">
      <c r="A47" s="5" t="str">
        <f t="shared" si="4"/>
        <v>Font Guiteras , Lluís</v>
      </c>
      <c r="B47" s="2" t="s">
        <v>3</v>
      </c>
      <c r="C47" s="2" t="s">
        <v>2</v>
      </c>
      <c r="D47" s="2">
        <v>935812935</v>
      </c>
      <c r="E47" s="2" t="s">
        <v>100</v>
      </c>
      <c r="F47" s="2" t="s">
        <v>93</v>
      </c>
      <c r="G47" s="2" t="s">
        <v>118</v>
      </c>
      <c r="H47" s="2"/>
    </row>
    <row r="48" spans="1:8">
      <c r="A48" s="5" t="str">
        <f t="shared" si="4"/>
        <v>García Orellana , Jordi</v>
      </c>
      <c r="B48" s="2" t="s">
        <v>35</v>
      </c>
      <c r="C48" s="2" t="s">
        <v>6</v>
      </c>
      <c r="D48" s="2">
        <v>935818285</v>
      </c>
      <c r="E48" s="2" t="s">
        <v>101</v>
      </c>
      <c r="F48" s="2" t="s">
        <v>94</v>
      </c>
      <c r="G48" s="2" t="s">
        <v>118</v>
      </c>
      <c r="H48" s="2" t="s">
        <v>121</v>
      </c>
    </row>
    <row r="49" spans="1:8">
      <c r="A49" s="5" t="str">
        <f t="shared" si="4"/>
        <v>Masqué Barri , Pere</v>
      </c>
      <c r="B49" s="2" t="s">
        <v>30</v>
      </c>
      <c r="C49" s="2" t="s">
        <v>29</v>
      </c>
      <c r="D49" s="2">
        <v>935811915</v>
      </c>
      <c r="E49" s="2" t="s">
        <v>102</v>
      </c>
      <c r="F49" s="2" t="s">
        <v>95</v>
      </c>
      <c r="G49" s="2" t="s">
        <v>118</v>
      </c>
      <c r="H49" s="2" t="s">
        <v>122</v>
      </c>
    </row>
    <row r="50" spans="1:8">
      <c r="A50" s="9" t="s">
        <v>153</v>
      </c>
      <c r="B50" s="6" t="s">
        <v>153</v>
      </c>
      <c r="C50" s="6" t="s">
        <v>153</v>
      </c>
      <c r="D50" s="6" t="s">
        <v>153</v>
      </c>
      <c r="E50" s="6" t="s">
        <v>153</v>
      </c>
      <c r="F50" s="6" t="s">
        <v>153</v>
      </c>
      <c r="G50" s="6" t="s">
        <v>153</v>
      </c>
      <c r="H50" s="6" t="s">
        <v>153</v>
      </c>
    </row>
    <row r="51" spans="1:8">
      <c r="A51" s="9" t="s">
        <v>189</v>
      </c>
      <c r="B51" s="6" t="s">
        <v>153</v>
      </c>
      <c r="C51" s="6" t="s">
        <v>153</v>
      </c>
      <c r="D51" s="6" t="s">
        <v>153</v>
      </c>
      <c r="E51" s="6" t="s">
        <v>153</v>
      </c>
      <c r="F51" s="6" t="s">
        <v>153</v>
      </c>
      <c r="G51" s="6" t="s">
        <v>153</v>
      </c>
      <c r="H51" s="6" t="s">
        <v>153</v>
      </c>
    </row>
    <row r="52" spans="1:8">
      <c r="A52" s="5" t="str">
        <f>CONCATENATE(B52," , ",C52)</f>
        <v>Amado Moncayo , José</v>
      </c>
      <c r="B52" s="2" t="s">
        <v>8</v>
      </c>
      <c r="C52" s="2" t="s">
        <v>0</v>
      </c>
      <c r="D52" s="2">
        <v>935811654</v>
      </c>
      <c r="E52" s="3" t="s">
        <v>67</v>
      </c>
      <c r="F52" s="2" t="s">
        <v>66</v>
      </c>
      <c r="G52" s="2" t="s">
        <v>111</v>
      </c>
      <c r="H52" s="2"/>
    </row>
    <row r="53" spans="1:8">
      <c r="A53" s="5" t="str">
        <f>CONCATENATE(B53," , ",C53)</f>
        <v>García Rigol , Manel</v>
      </c>
      <c r="B53" s="2" t="s">
        <v>14</v>
      </c>
      <c r="C53" s="2" t="s">
        <v>13</v>
      </c>
      <c r="D53" s="2">
        <v>935814605</v>
      </c>
      <c r="E53" s="3" t="s">
        <v>68</v>
      </c>
      <c r="F53" s="2" t="s">
        <v>66</v>
      </c>
      <c r="G53" s="2" t="s">
        <v>111</v>
      </c>
      <c r="H53" s="2"/>
    </row>
    <row r="54" spans="1:8">
      <c r="A54" s="5" t="str">
        <f>CONCATENATE(B54," , ",C54)</f>
        <v>López Santos , Jordi</v>
      </c>
      <c r="B54" s="2" t="s">
        <v>7</v>
      </c>
      <c r="C54" s="2" t="s">
        <v>6</v>
      </c>
      <c r="D54" s="2">
        <v>935811580</v>
      </c>
      <c r="E54" s="3" t="s">
        <v>45</v>
      </c>
      <c r="F54" s="2" t="s">
        <v>66</v>
      </c>
      <c r="G54" s="2" t="s">
        <v>111</v>
      </c>
      <c r="H54" s="2"/>
    </row>
    <row r="55" spans="1:8">
      <c r="A55" s="5" t="str">
        <f>CONCATENATE(B55," , ",C55)</f>
        <v>Moraira Reina , Rafael</v>
      </c>
      <c r="B55" s="2" t="s">
        <v>12</v>
      </c>
      <c r="C55" s="2" t="s">
        <v>11</v>
      </c>
      <c r="D55" s="2">
        <v>935812518</v>
      </c>
      <c r="E55" s="3" t="s">
        <v>61</v>
      </c>
      <c r="F55" s="2" t="s">
        <v>66</v>
      </c>
      <c r="G55" s="2" t="s">
        <v>111</v>
      </c>
      <c r="H55" s="2"/>
    </row>
    <row r="56" spans="1:8" customFormat="1" ht="15.75">
      <c r="A56" s="5" t="str">
        <f>CONCATENATE(B56," , ",C56)</f>
        <v>Violeta Labrador , Ramón</v>
      </c>
      <c r="B56" s="2" t="s">
        <v>10</v>
      </c>
      <c r="C56" s="2" t="s">
        <v>9</v>
      </c>
      <c r="D56" s="2">
        <v>935811988</v>
      </c>
      <c r="E56" s="3" t="s">
        <v>69</v>
      </c>
      <c r="F56" s="2" t="s">
        <v>66</v>
      </c>
      <c r="G56" s="2" t="s">
        <v>111</v>
      </c>
      <c r="H56" s="55"/>
    </row>
  </sheetData>
  <hyperlinks>
    <hyperlink ref="E27" r:id="rId1"/>
    <hyperlink ref="E7" r:id="rId2"/>
    <hyperlink ref="E28" r:id="rId3"/>
    <hyperlink ref="E21" r:id="rId4"/>
    <hyperlink ref="E19" r:id="rId5"/>
    <hyperlink ref="E20" r:id="rId6"/>
    <hyperlink ref="E18" r:id="rId7"/>
    <hyperlink ref="E31" r:id="rId8"/>
    <hyperlink ref="E32" r:id="rId9"/>
    <hyperlink ref="E33" r:id="rId10"/>
    <hyperlink ref="E34" r:id="rId11"/>
    <hyperlink ref="E35" r:id="rId12"/>
    <hyperlink ref="E36" r:id="rId13"/>
    <hyperlink ref="E38" r:id="rId14"/>
    <hyperlink ref="E39" r:id="rId15"/>
    <hyperlink ref="E42" r:id="rId16"/>
    <hyperlink ref="E44" r:id="rId17"/>
    <hyperlink ref="E45" r:id="rId18"/>
    <hyperlink ref="E46" r:id="rId19"/>
    <hyperlink ref="E47" r:id="rId20"/>
    <hyperlink ref="E48" r:id="rId21"/>
    <hyperlink ref="E49" r:id="rId22"/>
    <hyperlink ref="E25" r:id="rId23"/>
    <hyperlink ref="E26" r:id="rId24"/>
    <hyperlink ref="E24" r:id="rId25"/>
    <hyperlink ref="E37" r:id="rId26"/>
    <hyperlink ref="E3" r:id="rId27"/>
    <hyperlink ref="E4" r:id="rId28"/>
    <hyperlink ref="E5" r:id="rId29"/>
    <hyperlink ref="E6" r:id="rId30"/>
    <hyperlink ref="E8" r:id="rId31"/>
    <hyperlink ref="E43" r:id="rId32"/>
    <hyperlink ref="E54" r:id="rId33"/>
    <hyperlink ref="E55" r:id="rId34"/>
    <hyperlink ref="E52" r:id="rId35"/>
    <hyperlink ref="E53" r:id="rId36"/>
    <hyperlink ref="E56" r:id="rId37"/>
  </hyperlinks>
  <printOptions horizontalCentered="1"/>
  <pageMargins left="0.39370078740157483" right="0.39370078740157483" top="0.78740157480314965" bottom="0.78740157480314965" header="0.31496062992125984" footer="0.31496062992125984"/>
  <pageSetup paperSize="9" scale="50" orientation="landscape" r:id="rId38"/>
</worksheet>
</file>

<file path=xl/worksheets/sheet4.xml><?xml version="1.0" encoding="utf-8"?>
<worksheet xmlns="http://schemas.openxmlformats.org/spreadsheetml/2006/main" xmlns:r="http://schemas.openxmlformats.org/officeDocument/2006/relationships">
  <dimension ref="A1:G5"/>
  <sheetViews>
    <sheetView workbookViewId="0"/>
  </sheetViews>
  <sheetFormatPr baseColWidth="10" defaultRowHeight="15"/>
  <cols>
    <col min="1" max="1" width="31.5703125" bestFit="1" customWidth="1"/>
    <col min="2" max="2" width="20.7109375" bestFit="1" customWidth="1"/>
    <col min="4" max="4" width="15.140625" customWidth="1"/>
    <col min="5" max="5" width="38.28515625" customWidth="1"/>
  </cols>
  <sheetData>
    <row r="1" spans="1:7" ht="15.75">
      <c r="A1" s="5" t="str">
        <f>CONCATENATE(B1," , ",C1)</f>
        <v>Amado Moncayo , José</v>
      </c>
      <c r="B1" s="2" t="s">
        <v>8</v>
      </c>
      <c r="C1" s="2" t="s">
        <v>0</v>
      </c>
      <c r="D1" s="2">
        <v>935811654</v>
      </c>
      <c r="E1" s="3" t="s">
        <v>67</v>
      </c>
      <c r="F1" s="2" t="s">
        <v>66</v>
      </c>
      <c r="G1" s="2" t="s">
        <v>111</v>
      </c>
    </row>
    <row r="2" spans="1:7" ht="15.75">
      <c r="A2" s="5" t="str">
        <f>CONCATENATE(B2," , ",C2)</f>
        <v>García Rigol , Manel</v>
      </c>
      <c r="B2" s="2" t="s">
        <v>14</v>
      </c>
      <c r="C2" s="2" t="s">
        <v>13</v>
      </c>
      <c r="D2" s="2">
        <v>935814605</v>
      </c>
      <c r="E2" s="3" t="s">
        <v>68</v>
      </c>
      <c r="F2" s="2" t="s">
        <v>66</v>
      </c>
      <c r="G2" s="2" t="s">
        <v>111</v>
      </c>
    </row>
    <row r="3" spans="1:7" ht="15.75">
      <c r="A3" s="5" t="str">
        <f>CONCATENATE(B3," , ",C3)</f>
        <v>López Santos , Jordi</v>
      </c>
      <c r="B3" s="2" t="s">
        <v>7</v>
      </c>
      <c r="C3" s="2" t="s">
        <v>6</v>
      </c>
      <c r="D3" s="2">
        <v>935811580</v>
      </c>
      <c r="E3" s="3" t="s">
        <v>45</v>
      </c>
      <c r="F3" s="2" t="s">
        <v>66</v>
      </c>
      <c r="G3" s="2" t="s">
        <v>111</v>
      </c>
    </row>
    <row r="4" spans="1:7" ht="15.75">
      <c r="A4" s="5" t="str">
        <f>CONCATENATE(B4," , ",C4)</f>
        <v>Moraira Reina , Rafael</v>
      </c>
      <c r="B4" s="2" t="s">
        <v>12</v>
      </c>
      <c r="C4" s="2" t="s">
        <v>11</v>
      </c>
      <c r="D4" s="2">
        <v>935812518</v>
      </c>
      <c r="E4" s="3" t="s">
        <v>61</v>
      </c>
      <c r="F4" s="2" t="s">
        <v>66</v>
      </c>
      <c r="G4" s="2" t="s">
        <v>111</v>
      </c>
    </row>
    <row r="5" spans="1:7" ht="15.75">
      <c r="A5" s="5" t="str">
        <f>CONCATENATE(B5," , ",C5)</f>
        <v>Violeta Labrador , Ramón</v>
      </c>
      <c r="B5" s="2" t="s">
        <v>10</v>
      </c>
      <c r="C5" s="2" t="s">
        <v>9</v>
      </c>
      <c r="D5" s="2">
        <v>935811988</v>
      </c>
      <c r="E5" s="3" t="s">
        <v>69</v>
      </c>
      <c r="F5" s="2" t="s">
        <v>66</v>
      </c>
      <c r="G5" s="2" t="s">
        <v>111</v>
      </c>
    </row>
  </sheetData>
  <hyperlinks>
    <hyperlink ref="E3" r:id="rId1"/>
    <hyperlink ref="E4" r:id="rId2"/>
    <hyperlink ref="E1" r:id="rId3"/>
    <hyperlink ref="E2" r:id="rId4"/>
    <hyperlink ref="E5" r:id="rId5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català</vt:lpstr>
      <vt:lpstr>castellano</vt:lpstr>
      <vt:lpstr>usuarios</vt:lpstr>
      <vt:lpstr>técnicos</vt:lpstr>
      <vt:lpstr>castellano!Área_de_impresión</vt:lpstr>
      <vt:lpstr>català!Área_de_impresión</vt:lpstr>
      <vt:lpstr>nombre</vt:lpstr>
      <vt:lpstr>tecnicos</vt:lpstr>
    </vt:vector>
  </TitlesOfParts>
  <Company>UAB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Jordi López</dc:creator>
  <cp:lastModifiedBy>2015538</cp:lastModifiedBy>
  <cp:lastPrinted>2012-03-06T15:08:46Z</cp:lastPrinted>
  <dcterms:created xsi:type="dcterms:W3CDTF">2012-02-03T09:11:10Z</dcterms:created>
  <dcterms:modified xsi:type="dcterms:W3CDTF">2013-09-04T11:01:46Z</dcterms:modified>
</cp:coreProperties>
</file>