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R:\Matrícula FUABf\19-20\SIMULADOR\"/>
    </mc:Choice>
  </mc:AlternateContent>
  <bookViews>
    <workbookView xWindow="0" yWindow="0" windowWidth="19200" windowHeight="11460"/>
  </bookViews>
  <sheets>
    <sheet name="Simulador" sheetId="3" r:id="rId1"/>
  </sheets>
  <definedNames>
    <definedName name="ESTUDIS">Simulador!$X$17:$X$19</definedName>
    <definedName name="GRAU">Simulador!$T$17:$T$20</definedName>
    <definedName name="MÀSTER.OFICIAL">Simulador!$T$21:$T$26</definedName>
    <definedName name="SELECCIONA_ESTUDI">Simulador!$T$16</definedName>
    <definedName name="Z_0FBFB17B_132A_4B08_B366_E5444CC627BF_.wvu.Cols" localSheetId="0" hidden="1">Simulador!$J:$J,Simulador!$S:$V</definedName>
    <definedName name="Z_8CCE93E3_F28A_4B13_B4A2_E41783454D66_.wvu.Cols" localSheetId="0" hidden="1">Simulador!$J:$J,Simulador!$S:$V</definedName>
  </definedNames>
  <calcPr calcId="162913"/>
  <customWorkbookViews>
    <customWorkbookView name="hh" guid="{8CCE93E3-F28A-4B13-B4A2-E41783454D66}" maximized="1" windowWidth="1436" windowHeight="679" activeSheetId="3"/>
    <customWorkbookView name="kk" guid="{0FBFB17B-132A-4B08-B366-E5444CC627BF}" maximized="1" windowWidth="1436" windowHeight="679" activeSheetId="3"/>
  </customWorkbookViews>
</workbook>
</file>

<file path=xl/calcChain.xml><?xml version="1.0" encoding="utf-8"?>
<calcChain xmlns="http://schemas.openxmlformats.org/spreadsheetml/2006/main">
  <c r="H21" i="3" l="1"/>
  <c r="C22" i="3"/>
  <c r="C21" i="3"/>
  <c r="C20" i="3"/>
  <c r="C19" i="3"/>
  <c r="C18" i="3"/>
  <c r="E18" i="3" s="1"/>
  <c r="L18" i="3" s="1"/>
  <c r="C17" i="3"/>
  <c r="C16" i="3"/>
  <c r="C15" i="3"/>
  <c r="E19" i="3"/>
  <c r="H19" i="3" s="1"/>
  <c r="I19" i="3" s="1"/>
  <c r="E21" i="3"/>
  <c r="E16" i="3"/>
  <c r="I21" i="3" l="1"/>
  <c r="E20" i="3"/>
  <c r="L20" i="3" s="1"/>
  <c r="E15" i="3"/>
  <c r="K15" i="3" s="1"/>
  <c r="E22" i="3"/>
  <c r="H22" i="3" s="1"/>
  <c r="F16" i="3"/>
  <c r="H16" i="3"/>
  <c r="K16" i="3" s="1"/>
  <c r="F18" i="3"/>
  <c r="L16" i="3"/>
  <c r="H18" i="3"/>
  <c r="K18" i="3" s="1"/>
  <c r="E17" i="3"/>
  <c r="H17" i="3" s="1"/>
  <c r="I17" i="3" s="1"/>
  <c r="K19" i="3"/>
  <c r="K21" i="3"/>
  <c r="F19" i="3"/>
  <c r="L19" i="3"/>
  <c r="F21" i="3"/>
  <c r="L21" i="3"/>
  <c r="L22" i="3" l="1"/>
  <c r="I16" i="3"/>
  <c r="H15" i="3"/>
  <c r="I15" i="3" s="1"/>
  <c r="F15" i="3"/>
  <c r="F20" i="3"/>
  <c r="H20" i="3"/>
  <c r="K20" i="3" s="1"/>
  <c r="L17" i="3"/>
  <c r="I18" i="3"/>
  <c r="F22" i="3"/>
  <c r="I22" i="3"/>
  <c r="F17" i="3"/>
  <c r="K17" i="3"/>
  <c r="K22" i="3"/>
  <c r="I20" i="3" l="1"/>
</calcChain>
</file>

<file path=xl/sharedStrings.xml><?xml version="1.0" encoding="utf-8"?>
<sst xmlns="http://schemas.openxmlformats.org/spreadsheetml/2006/main" count="31" uniqueCount="31">
  <si>
    <t xml:space="preserve"> </t>
  </si>
  <si>
    <t>%</t>
  </si>
  <si>
    <t>TIN</t>
  </si>
  <si>
    <t>TAE</t>
  </si>
  <si>
    <t>Simula la teva matrícula</t>
  </si>
  <si>
    <t>Tarifes i descomptes</t>
  </si>
  <si>
    <t>2 pagaments</t>
  </si>
  <si>
    <t>3 pagaments</t>
  </si>
  <si>
    <t>4 pagaments</t>
  </si>
  <si>
    <t>5 pagaments</t>
  </si>
  <si>
    <t>6 pagaments</t>
  </si>
  <si>
    <t>8 pagaments</t>
  </si>
  <si>
    <t>9 pagaments</t>
  </si>
  <si>
    <t>Finançament subjecte a l'aprovació de Sabadell Consumer Finance, SAU</t>
  </si>
  <si>
    <r>
      <t>Import de la Matrícula</t>
    </r>
    <r>
      <rPr>
        <b/>
        <sz val="10"/>
        <color theme="0"/>
        <rFont val="Arial"/>
        <family val="2"/>
        <charset val="1"/>
      </rPr>
      <t>*</t>
    </r>
  </si>
  <si>
    <t>% Descompte**</t>
  </si>
  <si>
    <t>Descompte Centre</t>
  </si>
  <si>
    <t>Descompte</t>
  </si>
  <si>
    <t>Import Finançat</t>
  </si>
  <si>
    <t>Despeses d'obertura finançament</t>
  </si>
  <si>
    <t>Import</t>
  </si>
  <si>
    <t>Total Pagat***</t>
  </si>
  <si>
    <t>Núm. Quotes</t>
  </si>
  <si>
    <t>Import 1ª quota</t>
  </si>
  <si>
    <t>Import 2ª i resta de quotes</t>
  </si>
  <si>
    <t>*** Import Total Degut per l'estudiant</t>
  </si>
  <si>
    <t>Titulació</t>
  </si>
  <si>
    <t>Introdueix l'import a finançar</t>
  </si>
  <si>
    <t>1 pagament</t>
  </si>
  <si>
    <t>Pregraus Duals</t>
  </si>
  <si>
    <t>Oferta vàlida fins el gener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</si>
</sst>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€&quot;* #,##0.00_);_(&quot;€&quot;* \(#,##0.00\);_(&quot;€&quot;* &quot;-&quot;??_);_(@_)"/>
    <numFmt numFmtId="165" formatCode="#,##0.00\ [$€-403];[Red]\-#,##0.00\ [$€-403]"/>
    <numFmt numFmtId="166" formatCode="#,##0.00\ &quot;€&quot;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FF3333"/>
      <name val="Arial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  <charset val="1"/>
    </font>
    <font>
      <b/>
      <sz val="11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55A228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rgb="FF54A228"/>
        <bgColor indexed="64"/>
      </patternFill>
    </fill>
    <fill>
      <patternFill patternType="solid">
        <fgColor rgb="FF54A228"/>
        <bgColor rgb="FFDDDDDD"/>
      </patternFill>
    </fill>
    <fill>
      <patternFill patternType="solid">
        <fgColor rgb="FFEBF8E4"/>
        <bgColor indexed="64"/>
      </patternFill>
    </fill>
    <fill>
      <patternFill patternType="solid">
        <fgColor rgb="FFEBF8E4"/>
        <bgColor rgb="FFCCCCCC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12" fillId="3" borderId="0" xfId="0" applyFont="1" applyFill="1"/>
    <xf numFmtId="0" fontId="0" fillId="3" borderId="0" xfId="0" applyFill="1"/>
    <xf numFmtId="0" fontId="1" fillId="3" borderId="0" xfId="0" applyFont="1" applyFill="1"/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8" fillId="3" borderId="0" xfId="0" applyFont="1" applyFill="1"/>
    <xf numFmtId="0" fontId="3" fillId="3" borderId="0" xfId="0" applyFont="1" applyFill="1" applyBorder="1" applyAlignment="1">
      <alignment horizontal="left"/>
    </xf>
    <xf numFmtId="166" fontId="9" fillId="3" borderId="0" xfId="0" applyNumberFormat="1" applyFont="1" applyFill="1" applyBorder="1" applyAlignment="1" applyProtection="1">
      <alignment horizontal="right"/>
      <protection locked="0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165" fontId="0" fillId="3" borderId="1" xfId="0" applyNumberFormat="1" applyFont="1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5" fontId="0" fillId="7" borderId="1" xfId="0" applyNumberFormat="1" applyFont="1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165" fontId="0" fillId="8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indent="1"/>
    </xf>
    <xf numFmtId="0" fontId="15" fillId="7" borderId="1" xfId="0" applyFont="1" applyFill="1" applyBorder="1" applyAlignment="1">
      <alignment horizontal="left" vertical="center" indent="1"/>
    </xf>
    <xf numFmtId="0" fontId="14" fillId="6" borderId="6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6" fillId="3" borderId="0" xfId="0" applyFont="1" applyFill="1" applyAlignment="1">
      <alignment vertical="top"/>
    </xf>
    <xf numFmtId="0" fontId="3" fillId="3" borderId="0" xfId="0" applyFont="1" applyFill="1" applyAlignment="1">
      <alignment vertical="center"/>
    </xf>
    <xf numFmtId="0" fontId="11" fillId="3" borderId="7" xfId="0" applyFont="1" applyFill="1" applyBorder="1" applyAlignment="1">
      <alignment horizontal="left" vertical="center" indent="1"/>
    </xf>
    <xf numFmtId="0" fontId="11" fillId="3" borderId="10" xfId="0" applyFont="1" applyFill="1" applyBorder="1" applyAlignment="1">
      <alignment horizontal="left" vertical="center" indent="1"/>
    </xf>
    <xf numFmtId="0" fontId="17" fillId="7" borderId="1" xfId="0" applyFont="1" applyFill="1" applyBorder="1" applyAlignment="1" applyProtection="1">
      <alignment horizontal="right" vertical="center"/>
      <protection locked="0"/>
    </xf>
    <xf numFmtId="0" fontId="18" fillId="3" borderId="0" xfId="0" applyFont="1" applyFill="1"/>
    <xf numFmtId="165" fontId="0" fillId="3" borderId="1" xfId="0" applyNumberFormat="1" applyFont="1" applyFill="1" applyBorder="1" applyAlignment="1" applyProtection="1">
      <alignment horizontal="center" vertical="center"/>
      <protection hidden="1"/>
    </xf>
    <xf numFmtId="165" fontId="0" fillId="7" borderId="1" xfId="0" applyNumberFormat="1" applyFont="1" applyFill="1" applyBorder="1" applyAlignment="1" applyProtection="1">
      <alignment horizontal="center" vertical="center"/>
      <protection hidden="1"/>
    </xf>
    <xf numFmtId="10" fontId="0" fillId="3" borderId="1" xfId="4" applyNumberFormat="1" applyFont="1" applyFill="1" applyBorder="1" applyAlignment="1">
      <alignment horizontal="center" vertical="center"/>
    </xf>
    <xf numFmtId="10" fontId="0" fillId="7" borderId="1" xfId="4" applyNumberFormat="1" applyFont="1" applyFill="1" applyBorder="1" applyAlignment="1">
      <alignment horizontal="center" vertical="center"/>
    </xf>
    <xf numFmtId="166" fontId="0" fillId="3" borderId="1" xfId="4" applyNumberFormat="1" applyFont="1" applyFill="1" applyBorder="1" applyAlignment="1">
      <alignment horizontal="center" vertical="center"/>
    </xf>
    <xf numFmtId="166" fontId="0" fillId="7" borderId="1" xfId="4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165" fontId="0" fillId="3" borderId="12" xfId="0" applyNumberFormat="1" applyFont="1" applyFill="1" applyBorder="1" applyAlignment="1">
      <alignment horizontal="center" vertical="center"/>
    </xf>
    <xf numFmtId="165" fontId="0" fillId="7" borderId="12" xfId="0" applyNumberFormat="1" applyFont="1" applyFill="1" applyBorder="1" applyAlignment="1">
      <alignment horizontal="center" vertical="center"/>
    </xf>
    <xf numFmtId="165" fontId="0" fillId="3" borderId="13" xfId="0" applyNumberFormat="1" applyFont="1" applyFill="1" applyBorder="1" applyAlignment="1">
      <alignment horizontal="center" vertical="center"/>
    </xf>
    <xf numFmtId="165" fontId="0" fillId="7" borderId="13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Protection="1">
      <protection locked="0" hidden="1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165" fontId="0" fillId="3" borderId="7" xfId="0" applyNumberFormat="1" applyFont="1" applyFill="1" applyBorder="1" applyAlignment="1" applyProtection="1">
      <alignment horizontal="center" vertical="center"/>
      <protection hidden="1"/>
    </xf>
    <xf numFmtId="10" fontId="0" fillId="3" borderId="7" xfId="1" applyNumberFormat="1" applyFont="1" applyFill="1" applyBorder="1" applyAlignment="1">
      <alignment horizontal="center" vertical="center"/>
    </xf>
    <xf numFmtId="165" fontId="0" fillId="3" borderId="10" xfId="0" applyNumberFormat="1" applyFont="1" applyFill="1" applyBorder="1" applyAlignment="1">
      <alignment horizontal="center" vertical="center"/>
    </xf>
    <xf numFmtId="165" fontId="0" fillId="3" borderId="14" xfId="0" applyNumberFormat="1" applyFont="1" applyFill="1" applyBorder="1" applyAlignment="1">
      <alignment horizontal="center" vertical="center"/>
    </xf>
    <xf numFmtId="10" fontId="0" fillId="2" borderId="7" xfId="1" applyNumberFormat="1" applyFont="1" applyFill="1" applyBorder="1" applyAlignment="1">
      <alignment horizontal="center" vertical="center"/>
    </xf>
    <xf numFmtId="165" fontId="0" fillId="2" borderId="7" xfId="0" applyNumberFormat="1" applyFont="1" applyFill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6" fontId="0" fillId="3" borderId="7" xfId="4" applyNumberFormat="1" applyFont="1" applyFill="1" applyBorder="1" applyAlignment="1">
      <alignment horizontal="center" vertical="center"/>
    </xf>
    <xf numFmtId="10" fontId="0" fillId="3" borderId="7" xfId="4" applyNumberFormat="1" applyFont="1" applyFill="1" applyBorder="1" applyAlignment="1">
      <alignment horizontal="center" vertical="center"/>
    </xf>
  </cellXfs>
  <cellStyles count="5">
    <cellStyle name="Hipervínculo" xfId="2" builtinId="8" hidden="1"/>
    <cellStyle name="Hipervínculo visitado" xfId="3" builtinId="9" hidden="1"/>
    <cellStyle name="Moneda" xfId="4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BF8E4"/>
      <color rgb="FF55A228"/>
      <color rgb="FFCAEDB5"/>
      <color rgb="FF55A127"/>
      <color rgb="FFF3FFF3"/>
      <color rgb="FFFFFFFF"/>
      <color rgb="FF54A228"/>
      <color rgb="FFE7F6FF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</xdr:rowOff>
    </xdr:from>
    <xdr:to>
      <xdr:col>2</xdr:col>
      <xdr:colOff>1045838</xdr:colOff>
      <xdr:row>3</xdr:row>
      <xdr:rowOff>57220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200025"/>
          <a:ext cx="3095625" cy="428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X129"/>
  <sheetViews>
    <sheetView showGridLines="0" tabSelected="1" zoomScale="98" zoomScaleNormal="98" zoomScalePageLayoutView="125" workbookViewId="0">
      <selection activeCell="D13" sqref="D13:E13"/>
    </sheetView>
  </sheetViews>
  <sheetFormatPr baseColWidth="10" defaultRowHeight="15" x14ac:dyDescent="0.25"/>
  <cols>
    <col min="1" max="1" width="8" customWidth="1"/>
    <col min="2" max="2" width="32.42578125" customWidth="1"/>
    <col min="3" max="3" width="29.42578125" customWidth="1"/>
    <col min="4" max="5" width="14.42578125" customWidth="1"/>
    <col min="6" max="6" width="15.5703125" customWidth="1"/>
    <col min="7" max="8" width="16.140625" customWidth="1"/>
    <col min="9" max="9" width="17.140625" customWidth="1"/>
    <col min="10" max="10" width="12.85546875" customWidth="1"/>
    <col min="11" max="12" width="17.85546875" style="10" customWidth="1"/>
    <col min="13" max="14" width="11.5703125" style="10" customWidth="1"/>
    <col min="15" max="15" width="18" customWidth="1"/>
    <col min="16" max="17" width="11.42578125" customWidth="1"/>
    <col min="18" max="18" width="9.140625" customWidth="1"/>
    <col min="19" max="19" width="9.5703125" customWidth="1"/>
    <col min="20" max="20" width="58" customWidth="1"/>
    <col min="21" max="23" width="9.5703125" customWidth="1"/>
    <col min="24" max="24" width="28.5703125" customWidth="1"/>
    <col min="25" max="29" width="11.42578125" customWidth="1"/>
  </cols>
  <sheetData>
    <row r="1" spans="2:14" s="2" customFormat="1" x14ac:dyDescent="0.25">
      <c r="K1" s="9"/>
      <c r="L1" s="9"/>
      <c r="M1" s="9"/>
      <c r="N1" s="9"/>
    </row>
    <row r="2" spans="2:14" s="2" customFormat="1" x14ac:dyDescent="0.25">
      <c r="K2" s="9"/>
      <c r="L2" s="9"/>
      <c r="M2" s="9"/>
      <c r="N2" s="9"/>
    </row>
    <row r="3" spans="2:14" s="2" customFormat="1" x14ac:dyDescent="0.25">
      <c r="K3" s="9"/>
      <c r="L3" s="9"/>
      <c r="M3" s="9"/>
      <c r="N3" s="9"/>
    </row>
    <row r="4" spans="2:14" s="2" customFormat="1" x14ac:dyDescent="0.25">
      <c r="K4" s="9"/>
      <c r="L4" s="9"/>
      <c r="M4" s="9"/>
      <c r="N4" s="9"/>
    </row>
    <row r="5" spans="2:14" s="2" customFormat="1" x14ac:dyDescent="0.25">
      <c r="K5" s="9"/>
      <c r="L5" s="9"/>
      <c r="M5" s="9"/>
      <c r="N5" s="9"/>
    </row>
    <row r="6" spans="2:14" s="2" customFormat="1" ht="26.25" x14ac:dyDescent="0.4">
      <c r="B6" s="1" t="s">
        <v>4</v>
      </c>
      <c r="K6" s="9"/>
      <c r="L6" s="9"/>
      <c r="M6" s="9"/>
      <c r="N6" s="9"/>
    </row>
    <row r="7" spans="2:14" s="2" customFormat="1" x14ac:dyDescent="0.25">
      <c r="K7" s="9"/>
      <c r="L7" s="9"/>
      <c r="M7" s="9"/>
      <c r="N7" s="9"/>
    </row>
    <row r="8" spans="2:14" s="2" customFormat="1" ht="24" customHeight="1" x14ac:dyDescent="0.25">
      <c r="B8" s="50" t="s">
        <v>5</v>
      </c>
      <c r="C8" s="51"/>
      <c r="D8" s="52"/>
      <c r="E8" s="52"/>
      <c r="F8" s="52"/>
      <c r="G8" s="52"/>
      <c r="H8" s="3"/>
      <c r="K8" s="9"/>
      <c r="L8" s="9"/>
      <c r="M8" s="9"/>
      <c r="N8" s="9"/>
    </row>
    <row r="9" spans="2:14" s="2" customFormat="1" ht="16.5" customHeight="1" x14ac:dyDescent="0.25">
      <c r="B9" s="33" t="s">
        <v>26</v>
      </c>
      <c r="C9" s="34" t="s">
        <v>29</v>
      </c>
      <c r="D9" s="4"/>
      <c r="E9" s="4"/>
      <c r="F9" s="42"/>
      <c r="G9" s="4"/>
      <c r="H9" s="3"/>
      <c r="K9" s="9"/>
      <c r="L9" s="9"/>
      <c r="M9" s="9"/>
      <c r="N9" s="9"/>
    </row>
    <row r="10" spans="2:14" s="2" customFormat="1" x14ac:dyDescent="0.25">
      <c r="B10" s="32" t="s">
        <v>27</v>
      </c>
      <c r="C10" s="49">
        <v>0</v>
      </c>
      <c r="D10" s="35"/>
      <c r="K10" s="9"/>
      <c r="L10" s="9"/>
      <c r="M10" s="9"/>
      <c r="N10" s="9"/>
    </row>
    <row r="11" spans="2:14" s="2" customFormat="1" x14ac:dyDescent="0.25">
      <c r="B11" s="7"/>
      <c r="C11" s="8"/>
      <c r="D11" s="5"/>
      <c r="K11" s="9"/>
      <c r="L11" s="9"/>
      <c r="M11" s="9"/>
      <c r="N11" s="9"/>
    </row>
    <row r="12" spans="2:14" s="2" customFormat="1" x14ac:dyDescent="0.25">
      <c r="B12" s="7"/>
      <c r="C12" s="8"/>
      <c r="D12" s="5"/>
      <c r="K12" s="9"/>
      <c r="L12" s="9"/>
      <c r="M12" s="9"/>
      <c r="N12" s="9"/>
    </row>
    <row r="13" spans="2:14" s="12" customFormat="1" ht="23.25" customHeight="1" x14ac:dyDescent="0.25">
      <c r="B13" s="29" t="s">
        <v>0</v>
      </c>
      <c r="D13" s="53" t="s">
        <v>16</v>
      </c>
      <c r="E13" s="54"/>
      <c r="F13" s="43"/>
      <c r="G13" s="55" t="s">
        <v>19</v>
      </c>
      <c r="H13" s="56"/>
      <c r="I13" s="11"/>
      <c r="K13" s="23"/>
      <c r="L13" s="23"/>
      <c r="M13" s="23"/>
      <c r="N13" s="23"/>
    </row>
    <row r="14" spans="2:14" s="12" customFormat="1" ht="33" customHeight="1" x14ac:dyDescent="0.25">
      <c r="C14" s="26" t="s">
        <v>14</v>
      </c>
      <c r="D14" s="27" t="s">
        <v>15</v>
      </c>
      <c r="E14" s="27" t="s">
        <v>17</v>
      </c>
      <c r="F14" s="44" t="s">
        <v>18</v>
      </c>
      <c r="G14" s="27" t="s">
        <v>1</v>
      </c>
      <c r="H14" s="27" t="s">
        <v>20</v>
      </c>
      <c r="I14" s="27" t="s">
        <v>21</v>
      </c>
      <c r="J14" s="28" t="s">
        <v>22</v>
      </c>
      <c r="K14" s="28" t="s">
        <v>23</v>
      </c>
      <c r="L14" s="28" t="s">
        <v>24</v>
      </c>
      <c r="M14" s="28" t="s">
        <v>2</v>
      </c>
      <c r="N14" s="28" t="s">
        <v>3</v>
      </c>
    </row>
    <row r="15" spans="2:14" s="12" customFormat="1" ht="20.100000000000001" customHeight="1" x14ac:dyDescent="0.25">
      <c r="B15" s="24" t="s">
        <v>28</v>
      </c>
      <c r="C15" s="58">
        <f>$C$10</f>
        <v>0</v>
      </c>
      <c r="D15" s="59">
        <v>0.03</v>
      </c>
      <c r="E15" s="60">
        <f t="shared" ref="E15:E22" si="0">C15*D15</f>
        <v>0</v>
      </c>
      <c r="F15" s="61">
        <f>+C15-E15</f>
        <v>0</v>
      </c>
      <c r="G15" s="62">
        <v>0</v>
      </c>
      <c r="H15" s="63">
        <f t="shared" ref="H15:H22" si="1">(C15-E15)*G15</f>
        <v>0</v>
      </c>
      <c r="I15" s="64">
        <f t="shared" ref="I15:I22" si="2">C15-E15+H15</f>
        <v>0</v>
      </c>
      <c r="J15" s="65">
        <v>1</v>
      </c>
      <c r="K15" s="66">
        <f>C15-E15</f>
        <v>0</v>
      </c>
      <c r="L15" s="66">
        <v>0</v>
      </c>
      <c r="M15" s="67">
        <v>0</v>
      </c>
      <c r="N15" s="67">
        <v>0</v>
      </c>
    </row>
    <row r="16" spans="2:14" s="12" customFormat="1" ht="20.100000000000001" customHeight="1" x14ac:dyDescent="0.25">
      <c r="B16" s="24" t="s">
        <v>6</v>
      </c>
      <c r="C16" s="36">
        <f t="shared" ref="C16:C22" si="3">$C$10</f>
        <v>0</v>
      </c>
      <c r="D16" s="14">
        <v>0</v>
      </c>
      <c r="E16" s="45">
        <f t="shared" si="0"/>
        <v>0</v>
      </c>
      <c r="F16" s="47">
        <f>+C16-E16</f>
        <v>0</v>
      </c>
      <c r="G16" s="15">
        <v>0</v>
      </c>
      <c r="H16" s="16">
        <f t="shared" si="1"/>
        <v>0</v>
      </c>
      <c r="I16" s="13">
        <f t="shared" si="2"/>
        <v>0</v>
      </c>
      <c r="J16" s="17">
        <v>2</v>
      </c>
      <c r="K16" s="40">
        <f>0.6*(C16-E16)+H16</f>
        <v>0</v>
      </c>
      <c r="L16" s="40">
        <f>0.4*(C16-E16)</f>
        <v>0</v>
      </c>
      <c r="M16" s="38">
        <v>0</v>
      </c>
      <c r="N16" s="38">
        <v>0</v>
      </c>
    </row>
    <row r="17" spans="2:24" s="12" customFormat="1" ht="20.100000000000001" customHeight="1" x14ac:dyDescent="0.25">
      <c r="B17" s="25" t="s">
        <v>7</v>
      </c>
      <c r="C17" s="37">
        <f t="shared" si="3"/>
        <v>0</v>
      </c>
      <c r="D17" s="20">
        <v>0</v>
      </c>
      <c r="E17" s="46">
        <f t="shared" si="0"/>
        <v>0</v>
      </c>
      <c r="F17" s="48">
        <f>+C17-E17</f>
        <v>0</v>
      </c>
      <c r="G17" s="20">
        <v>0</v>
      </c>
      <c r="H17" s="21">
        <f t="shared" si="1"/>
        <v>0</v>
      </c>
      <c r="I17" s="19">
        <f t="shared" si="2"/>
        <v>0</v>
      </c>
      <c r="J17" s="18">
        <v>3</v>
      </c>
      <c r="K17" s="41">
        <f t="shared" ref="K17:K22" si="4">(1/J17)*(C17-E17)+H17</f>
        <v>0</v>
      </c>
      <c r="L17" s="41">
        <f t="shared" ref="L17:L22" si="5">(C17-E17)*(1/J17)</f>
        <v>0</v>
      </c>
      <c r="M17" s="39">
        <v>0</v>
      </c>
      <c r="N17" s="39">
        <v>0</v>
      </c>
      <c r="S17" s="31"/>
    </row>
    <row r="18" spans="2:24" s="12" customFormat="1" ht="20.100000000000001" customHeight="1" x14ac:dyDescent="0.25">
      <c r="B18" s="25" t="s">
        <v>8</v>
      </c>
      <c r="C18" s="37">
        <f t="shared" si="3"/>
        <v>0</v>
      </c>
      <c r="D18" s="20">
        <v>0</v>
      </c>
      <c r="E18" s="46">
        <f t="shared" si="0"/>
        <v>0</v>
      </c>
      <c r="F18" s="48">
        <f t="shared" ref="F18:F22" si="6">+C18-E18</f>
        <v>0</v>
      </c>
      <c r="G18" s="20">
        <v>0</v>
      </c>
      <c r="H18" s="21">
        <f t="shared" si="1"/>
        <v>0</v>
      </c>
      <c r="I18" s="19">
        <f t="shared" si="2"/>
        <v>0</v>
      </c>
      <c r="J18" s="18">
        <v>4</v>
      </c>
      <c r="K18" s="41">
        <f t="shared" si="4"/>
        <v>0</v>
      </c>
      <c r="L18" s="41">
        <f t="shared" si="5"/>
        <v>0</v>
      </c>
      <c r="M18" s="39">
        <v>0</v>
      </c>
      <c r="N18" s="39">
        <v>0</v>
      </c>
      <c r="S18" s="31"/>
      <c r="X18" s="31"/>
    </row>
    <row r="19" spans="2:24" s="12" customFormat="1" ht="20.100000000000001" customHeight="1" x14ac:dyDescent="0.25">
      <c r="B19" s="25" t="s">
        <v>9</v>
      </c>
      <c r="C19" s="37">
        <f t="shared" si="3"/>
        <v>0</v>
      </c>
      <c r="D19" s="20">
        <v>0</v>
      </c>
      <c r="E19" s="46">
        <f t="shared" si="0"/>
        <v>0</v>
      </c>
      <c r="F19" s="48">
        <f t="shared" si="6"/>
        <v>0</v>
      </c>
      <c r="G19" s="20">
        <v>0</v>
      </c>
      <c r="H19" s="21">
        <f t="shared" si="1"/>
        <v>0</v>
      </c>
      <c r="I19" s="19">
        <f t="shared" si="2"/>
        <v>0</v>
      </c>
      <c r="J19" s="18">
        <v>5</v>
      </c>
      <c r="K19" s="41">
        <f t="shared" si="4"/>
        <v>0</v>
      </c>
      <c r="L19" s="41">
        <f t="shared" si="5"/>
        <v>0</v>
      </c>
      <c r="M19" s="39">
        <v>0</v>
      </c>
      <c r="N19" s="39">
        <v>0</v>
      </c>
      <c r="S19" s="31"/>
      <c r="X19" s="31"/>
    </row>
    <row r="20" spans="2:24" s="12" customFormat="1" ht="20.100000000000001" customHeight="1" x14ac:dyDescent="0.25">
      <c r="B20" s="25" t="s">
        <v>10</v>
      </c>
      <c r="C20" s="37">
        <f t="shared" si="3"/>
        <v>0</v>
      </c>
      <c r="D20" s="20">
        <v>0</v>
      </c>
      <c r="E20" s="46">
        <f t="shared" si="0"/>
        <v>0</v>
      </c>
      <c r="F20" s="48">
        <f t="shared" si="6"/>
        <v>0</v>
      </c>
      <c r="G20" s="20">
        <v>2.5000000000000001E-3</v>
      </c>
      <c r="H20" s="21">
        <f t="shared" si="1"/>
        <v>0</v>
      </c>
      <c r="I20" s="19">
        <f t="shared" si="2"/>
        <v>0</v>
      </c>
      <c r="J20" s="18">
        <v>6</v>
      </c>
      <c r="K20" s="41">
        <f t="shared" si="4"/>
        <v>0</v>
      </c>
      <c r="L20" s="41">
        <f t="shared" si="5"/>
        <v>0</v>
      </c>
      <c r="M20" s="39">
        <v>0</v>
      </c>
      <c r="N20" s="39">
        <v>8.6E-3</v>
      </c>
      <c r="S20" s="31"/>
    </row>
    <row r="21" spans="2:24" s="12" customFormat="1" ht="20.100000000000001" customHeight="1" x14ac:dyDescent="0.25">
      <c r="B21" s="25" t="s">
        <v>11</v>
      </c>
      <c r="C21" s="37">
        <f t="shared" si="3"/>
        <v>0</v>
      </c>
      <c r="D21" s="20">
        <v>0</v>
      </c>
      <c r="E21" s="46">
        <f t="shared" si="0"/>
        <v>0</v>
      </c>
      <c r="F21" s="48">
        <f t="shared" si="6"/>
        <v>0</v>
      </c>
      <c r="G21" s="20">
        <v>7.4999999999999997E-3</v>
      </c>
      <c r="H21" s="21">
        <f>(C21-E21)*G21</f>
        <v>0</v>
      </c>
      <c r="I21" s="19">
        <f t="shared" si="2"/>
        <v>0</v>
      </c>
      <c r="J21" s="18">
        <v>8</v>
      </c>
      <c r="K21" s="41">
        <f t="shared" si="4"/>
        <v>0</v>
      </c>
      <c r="L21" s="41">
        <f t="shared" si="5"/>
        <v>0</v>
      </c>
      <c r="M21" s="39">
        <v>0</v>
      </c>
      <c r="N21" s="39">
        <v>2.0299999999999999E-2</v>
      </c>
      <c r="S21" s="31"/>
    </row>
    <row r="22" spans="2:24" s="12" customFormat="1" ht="20.100000000000001" customHeight="1" x14ac:dyDescent="0.25">
      <c r="B22" s="25" t="s">
        <v>12</v>
      </c>
      <c r="C22" s="37">
        <f t="shared" si="3"/>
        <v>0</v>
      </c>
      <c r="D22" s="20">
        <v>0</v>
      </c>
      <c r="E22" s="46">
        <f t="shared" si="0"/>
        <v>0</v>
      </c>
      <c r="F22" s="48">
        <f t="shared" si="6"/>
        <v>0</v>
      </c>
      <c r="G22" s="20">
        <v>1.2500000000000001E-2</v>
      </c>
      <c r="H22" s="21">
        <f t="shared" si="1"/>
        <v>0</v>
      </c>
      <c r="I22" s="19">
        <f t="shared" si="2"/>
        <v>0</v>
      </c>
      <c r="J22" s="18">
        <v>9</v>
      </c>
      <c r="K22" s="41">
        <f t="shared" si="4"/>
        <v>0</v>
      </c>
      <c r="L22" s="41">
        <f t="shared" si="5"/>
        <v>0</v>
      </c>
      <c r="M22" s="39">
        <v>0</v>
      </c>
      <c r="N22" s="39">
        <v>3.0599999999999999E-2</v>
      </c>
      <c r="S22" s="31"/>
    </row>
    <row r="23" spans="2:24" s="2" customFormat="1" x14ac:dyDescent="0.25">
      <c r="D23" s="30"/>
      <c r="K23" s="9"/>
      <c r="L23" s="9"/>
      <c r="M23" s="9"/>
      <c r="N23" s="9"/>
      <c r="S23" s="31"/>
      <c r="T23" s="12"/>
      <c r="U23" s="12"/>
      <c r="V23" s="12"/>
    </row>
    <row r="24" spans="2:24" s="12" customFormat="1" ht="24.75" customHeight="1" x14ac:dyDescent="0.25">
      <c r="B24" s="22" t="s">
        <v>13</v>
      </c>
      <c r="C24" s="22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S24" s="31"/>
    </row>
    <row r="25" spans="2:24" s="2" customFormat="1" ht="24.75" customHeight="1" x14ac:dyDescent="0.25">
      <c r="B25" s="31" t="s">
        <v>30</v>
      </c>
      <c r="C25" s="6"/>
      <c r="D25" s="12" t="s">
        <v>25</v>
      </c>
      <c r="S25" s="31"/>
      <c r="T25" s="12"/>
      <c r="U25" s="12"/>
      <c r="V25" s="12"/>
    </row>
    <row r="26" spans="2:24" s="2" customFormat="1" ht="24.75" customHeight="1" x14ac:dyDescent="0.25">
      <c r="E26" s="12"/>
      <c r="F26" s="12"/>
      <c r="G26" s="12"/>
      <c r="H26" s="12"/>
      <c r="I26" s="12"/>
      <c r="J26" s="12"/>
      <c r="K26" s="23"/>
      <c r="L26" s="23"/>
      <c r="M26" s="23"/>
      <c r="N26" s="23"/>
      <c r="S26" s="31"/>
      <c r="T26" s="12"/>
      <c r="U26" s="12"/>
      <c r="V26" s="12"/>
    </row>
    <row r="27" spans="2:24" s="2" customFormat="1" x14ac:dyDescent="0.25">
      <c r="K27" s="9"/>
      <c r="L27" s="9"/>
      <c r="M27" s="9"/>
      <c r="N27" s="9"/>
      <c r="T27" s="12"/>
      <c r="U27" s="12"/>
      <c r="V27" s="12"/>
    </row>
    <row r="28" spans="2:24" s="2" customFormat="1" x14ac:dyDescent="0.25">
      <c r="K28" s="9"/>
      <c r="L28" s="9"/>
      <c r="M28" s="9"/>
      <c r="N28" s="9"/>
      <c r="T28" s="12"/>
      <c r="U28" s="12"/>
      <c r="V28" s="12"/>
    </row>
    <row r="29" spans="2:24" s="2" customFormat="1" x14ac:dyDescent="0.25">
      <c r="K29" s="9"/>
      <c r="L29" s="9"/>
      <c r="M29" s="9"/>
      <c r="N29" s="9"/>
    </row>
    <row r="30" spans="2:24" s="2" customFormat="1" x14ac:dyDescent="0.25">
      <c r="K30" s="9"/>
      <c r="L30" s="9"/>
      <c r="M30" s="9"/>
      <c r="N30" s="9"/>
    </row>
    <row r="31" spans="2:24" s="2" customFormat="1" x14ac:dyDescent="0.25">
      <c r="K31" s="9"/>
      <c r="L31" s="9"/>
      <c r="M31" s="9"/>
      <c r="N31" s="9"/>
    </row>
    <row r="32" spans="2:24" s="2" customFormat="1" x14ac:dyDescent="0.25">
      <c r="K32" s="9"/>
      <c r="L32" s="9"/>
      <c r="M32" s="9"/>
      <c r="N32" s="9"/>
    </row>
    <row r="33" spans="11:14" s="2" customFormat="1" x14ac:dyDescent="0.25">
      <c r="K33" s="9"/>
      <c r="L33" s="9"/>
      <c r="M33" s="9"/>
      <c r="N33" s="9"/>
    </row>
    <row r="34" spans="11:14" s="2" customFormat="1" x14ac:dyDescent="0.25">
      <c r="K34" s="9"/>
      <c r="L34" s="9"/>
      <c r="M34" s="9"/>
      <c r="N34" s="9"/>
    </row>
    <row r="35" spans="11:14" s="2" customFormat="1" x14ac:dyDescent="0.25">
      <c r="K35" s="9"/>
      <c r="L35" s="9"/>
      <c r="M35" s="9"/>
      <c r="N35" s="9"/>
    </row>
    <row r="36" spans="11:14" s="2" customFormat="1" x14ac:dyDescent="0.25">
      <c r="K36" s="9"/>
      <c r="L36" s="9"/>
      <c r="M36" s="9"/>
      <c r="N36" s="9"/>
    </row>
    <row r="37" spans="11:14" s="2" customFormat="1" x14ac:dyDescent="0.25">
      <c r="K37" s="9"/>
      <c r="L37" s="9"/>
      <c r="M37" s="9"/>
      <c r="N37" s="9"/>
    </row>
    <row r="38" spans="11:14" s="2" customFormat="1" x14ac:dyDescent="0.25">
      <c r="K38" s="9"/>
      <c r="L38" s="9"/>
      <c r="M38" s="9"/>
      <c r="N38" s="9"/>
    </row>
    <row r="39" spans="11:14" s="2" customFormat="1" x14ac:dyDescent="0.25">
      <c r="K39" s="9"/>
      <c r="L39" s="9"/>
      <c r="M39" s="9"/>
      <c r="N39" s="9"/>
    </row>
    <row r="40" spans="11:14" s="2" customFormat="1" x14ac:dyDescent="0.25">
      <c r="K40" s="9"/>
      <c r="L40" s="9"/>
      <c r="M40" s="9"/>
      <c r="N40" s="9"/>
    </row>
    <row r="41" spans="11:14" s="2" customFormat="1" x14ac:dyDescent="0.25">
      <c r="K41" s="9"/>
      <c r="L41" s="9"/>
      <c r="M41" s="9"/>
      <c r="N41" s="9"/>
    </row>
    <row r="42" spans="11:14" s="2" customFormat="1" x14ac:dyDescent="0.25">
      <c r="K42" s="9"/>
      <c r="L42" s="9"/>
      <c r="M42" s="9"/>
      <c r="N42" s="9"/>
    </row>
    <row r="43" spans="11:14" s="2" customFormat="1" x14ac:dyDescent="0.25">
      <c r="K43" s="9"/>
      <c r="L43" s="9"/>
      <c r="M43" s="9"/>
      <c r="N43" s="9"/>
    </row>
    <row r="44" spans="11:14" s="2" customFormat="1" x14ac:dyDescent="0.25">
      <c r="K44" s="9"/>
      <c r="L44" s="9"/>
      <c r="M44" s="9"/>
      <c r="N44" s="9"/>
    </row>
    <row r="45" spans="11:14" s="2" customFormat="1" x14ac:dyDescent="0.25">
      <c r="K45" s="9"/>
      <c r="L45" s="9"/>
      <c r="M45" s="9"/>
      <c r="N45" s="9"/>
    </row>
    <row r="46" spans="11:14" s="2" customFormat="1" x14ac:dyDescent="0.25">
      <c r="K46" s="9"/>
      <c r="L46" s="9"/>
      <c r="M46" s="9"/>
      <c r="N46" s="9"/>
    </row>
    <row r="47" spans="11:14" s="2" customFormat="1" x14ac:dyDescent="0.25">
      <c r="K47" s="9"/>
      <c r="L47" s="9"/>
      <c r="M47" s="9"/>
      <c r="N47" s="9"/>
    </row>
    <row r="48" spans="11:14" s="2" customFormat="1" x14ac:dyDescent="0.25">
      <c r="K48" s="9"/>
      <c r="L48" s="9"/>
      <c r="M48" s="9"/>
      <c r="N48" s="9"/>
    </row>
    <row r="49" spans="11:14" s="2" customFormat="1" x14ac:dyDescent="0.25">
      <c r="K49" s="9"/>
      <c r="L49" s="9"/>
      <c r="M49" s="9"/>
      <c r="N49" s="9"/>
    </row>
    <row r="50" spans="11:14" s="2" customFormat="1" x14ac:dyDescent="0.25">
      <c r="K50" s="9"/>
      <c r="L50" s="9"/>
      <c r="M50" s="9"/>
      <c r="N50" s="9"/>
    </row>
    <row r="51" spans="11:14" s="2" customFormat="1" x14ac:dyDescent="0.25">
      <c r="K51" s="9"/>
      <c r="L51" s="9"/>
      <c r="M51" s="9"/>
      <c r="N51" s="9"/>
    </row>
    <row r="52" spans="11:14" s="2" customFormat="1" x14ac:dyDescent="0.25">
      <c r="K52" s="9"/>
      <c r="L52" s="9"/>
      <c r="M52" s="9"/>
      <c r="N52" s="9"/>
    </row>
    <row r="53" spans="11:14" s="2" customFormat="1" x14ac:dyDescent="0.25">
      <c r="K53" s="9"/>
      <c r="L53" s="9"/>
      <c r="M53" s="9"/>
      <c r="N53" s="9"/>
    </row>
    <row r="54" spans="11:14" s="2" customFormat="1" x14ac:dyDescent="0.25">
      <c r="K54" s="9"/>
      <c r="L54" s="9"/>
      <c r="M54" s="9"/>
      <c r="N54" s="9"/>
    </row>
    <row r="55" spans="11:14" s="2" customFormat="1" x14ac:dyDescent="0.25">
      <c r="K55" s="9"/>
      <c r="L55" s="9"/>
      <c r="M55" s="9"/>
      <c r="N55" s="9"/>
    </row>
    <row r="56" spans="11:14" s="2" customFormat="1" x14ac:dyDescent="0.25">
      <c r="K56" s="9"/>
      <c r="L56" s="9"/>
      <c r="M56" s="9"/>
      <c r="N56" s="9"/>
    </row>
    <row r="57" spans="11:14" s="2" customFormat="1" x14ac:dyDescent="0.25">
      <c r="K57" s="9"/>
      <c r="L57" s="9"/>
      <c r="M57" s="9"/>
      <c r="N57" s="9"/>
    </row>
    <row r="58" spans="11:14" s="2" customFormat="1" x14ac:dyDescent="0.25">
      <c r="K58" s="9"/>
      <c r="L58" s="9"/>
      <c r="M58" s="9"/>
      <c r="N58" s="9"/>
    </row>
    <row r="59" spans="11:14" s="2" customFormat="1" x14ac:dyDescent="0.25">
      <c r="K59" s="9"/>
      <c r="L59" s="9"/>
      <c r="M59" s="9"/>
      <c r="N59" s="9"/>
    </row>
    <row r="60" spans="11:14" s="2" customFormat="1" x14ac:dyDescent="0.25">
      <c r="K60" s="9"/>
      <c r="L60" s="9"/>
      <c r="M60" s="9"/>
      <c r="N60" s="9"/>
    </row>
    <row r="61" spans="11:14" s="2" customFormat="1" x14ac:dyDescent="0.25">
      <c r="K61" s="9"/>
      <c r="L61" s="9"/>
      <c r="M61" s="9"/>
      <c r="N61" s="9"/>
    </row>
    <row r="62" spans="11:14" s="2" customFormat="1" x14ac:dyDescent="0.25">
      <c r="K62" s="9"/>
      <c r="L62" s="9"/>
      <c r="M62" s="9"/>
      <c r="N62" s="9"/>
    </row>
    <row r="63" spans="11:14" s="2" customFormat="1" x14ac:dyDescent="0.25">
      <c r="K63" s="9"/>
      <c r="L63" s="9"/>
      <c r="M63" s="9"/>
      <c r="N63" s="9"/>
    </row>
    <row r="64" spans="11:14" s="2" customFormat="1" x14ac:dyDescent="0.25">
      <c r="K64" s="9"/>
      <c r="L64" s="9"/>
      <c r="M64" s="9"/>
      <c r="N64" s="9"/>
    </row>
    <row r="65" spans="11:14" s="2" customFormat="1" x14ac:dyDescent="0.25">
      <c r="K65" s="9"/>
      <c r="L65" s="9"/>
      <c r="M65" s="9"/>
      <c r="N65" s="9"/>
    </row>
    <row r="66" spans="11:14" s="2" customFormat="1" x14ac:dyDescent="0.25">
      <c r="K66" s="9"/>
      <c r="L66" s="9"/>
      <c r="M66" s="9"/>
      <c r="N66" s="9"/>
    </row>
    <row r="67" spans="11:14" s="2" customFormat="1" x14ac:dyDescent="0.25">
      <c r="K67" s="9"/>
      <c r="L67" s="9"/>
      <c r="M67" s="9"/>
      <c r="N67" s="9"/>
    </row>
    <row r="68" spans="11:14" s="2" customFormat="1" x14ac:dyDescent="0.25">
      <c r="K68" s="9"/>
      <c r="L68" s="9"/>
      <c r="M68" s="9"/>
      <c r="N68" s="9"/>
    </row>
    <row r="69" spans="11:14" s="2" customFormat="1" x14ac:dyDescent="0.25">
      <c r="K69" s="9"/>
      <c r="L69" s="9"/>
      <c r="M69" s="9"/>
      <c r="N69" s="9"/>
    </row>
    <row r="70" spans="11:14" s="2" customFormat="1" x14ac:dyDescent="0.25">
      <c r="K70" s="9"/>
      <c r="L70" s="9"/>
      <c r="M70" s="9"/>
      <c r="N70" s="9"/>
    </row>
    <row r="71" spans="11:14" s="2" customFormat="1" x14ac:dyDescent="0.25">
      <c r="K71" s="9"/>
      <c r="L71" s="9"/>
      <c r="M71" s="9"/>
      <c r="N71" s="9"/>
    </row>
    <row r="72" spans="11:14" s="2" customFormat="1" x14ac:dyDescent="0.25">
      <c r="K72" s="9"/>
      <c r="L72" s="9"/>
      <c r="M72" s="9"/>
      <c r="N72" s="9"/>
    </row>
    <row r="73" spans="11:14" s="2" customFormat="1" x14ac:dyDescent="0.25">
      <c r="K73" s="9"/>
      <c r="L73" s="9"/>
      <c r="M73" s="9"/>
      <c r="N73" s="9"/>
    </row>
    <row r="74" spans="11:14" s="2" customFormat="1" x14ac:dyDescent="0.25">
      <c r="K74" s="9"/>
      <c r="L74" s="9"/>
      <c r="M74" s="9"/>
      <c r="N74" s="9"/>
    </row>
    <row r="75" spans="11:14" s="2" customFormat="1" x14ac:dyDescent="0.25">
      <c r="K75" s="9"/>
      <c r="L75" s="9"/>
      <c r="M75" s="9"/>
      <c r="N75" s="9"/>
    </row>
    <row r="76" spans="11:14" s="2" customFormat="1" x14ac:dyDescent="0.25">
      <c r="K76" s="9"/>
      <c r="L76" s="9"/>
      <c r="M76" s="9"/>
      <c r="N76" s="9"/>
    </row>
    <row r="77" spans="11:14" s="2" customFormat="1" x14ac:dyDescent="0.25">
      <c r="K77" s="9"/>
      <c r="L77" s="9"/>
      <c r="M77" s="9"/>
      <c r="N77" s="9"/>
    </row>
    <row r="78" spans="11:14" s="2" customFormat="1" x14ac:dyDescent="0.25">
      <c r="K78" s="9"/>
      <c r="L78" s="9"/>
      <c r="M78" s="9"/>
      <c r="N78" s="9"/>
    </row>
    <row r="79" spans="11:14" s="2" customFormat="1" x14ac:dyDescent="0.25">
      <c r="K79" s="9"/>
      <c r="L79" s="9"/>
      <c r="M79" s="9"/>
      <c r="N79" s="9"/>
    </row>
    <row r="80" spans="11:14" s="2" customFormat="1" x14ac:dyDescent="0.25">
      <c r="K80" s="9"/>
      <c r="L80" s="9"/>
      <c r="M80" s="9"/>
      <c r="N80" s="9"/>
    </row>
    <row r="81" spans="11:14" s="2" customFormat="1" x14ac:dyDescent="0.25">
      <c r="K81" s="9"/>
      <c r="L81" s="9"/>
      <c r="M81" s="9"/>
      <c r="N81" s="9"/>
    </row>
    <row r="82" spans="11:14" s="2" customFormat="1" x14ac:dyDescent="0.25">
      <c r="K82" s="9"/>
      <c r="L82" s="9"/>
      <c r="M82" s="9"/>
      <c r="N82" s="9"/>
    </row>
    <row r="83" spans="11:14" s="2" customFormat="1" x14ac:dyDescent="0.25">
      <c r="K83" s="9"/>
      <c r="L83" s="9"/>
      <c r="M83" s="9"/>
      <c r="N83" s="9"/>
    </row>
    <row r="84" spans="11:14" s="2" customFormat="1" x14ac:dyDescent="0.25">
      <c r="K84" s="9"/>
      <c r="L84" s="9"/>
      <c r="M84" s="9"/>
      <c r="N84" s="9"/>
    </row>
    <row r="85" spans="11:14" s="2" customFormat="1" x14ac:dyDescent="0.25">
      <c r="K85" s="9"/>
      <c r="L85" s="9"/>
      <c r="M85" s="9"/>
      <c r="N85" s="9"/>
    </row>
    <row r="86" spans="11:14" s="2" customFormat="1" x14ac:dyDescent="0.25">
      <c r="K86" s="9"/>
      <c r="L86" s="9"/>
      <c r="M86" s="9"/>
      <c r="N86" s="9"/>
    </row>
    <row r="87" spans="11:14" s="2" customFormat="1" x14ac:dyDescent="0.25">
      <c r="K87" s="9"/>
      <c r="L87" s="9"/>
      <c r="M87" s="9"/>
      <c r="N87" s="9"/>
    </row>
    <row r="88" spans="11:14" s="2" customFormat="1" x14ac:dyDescent="0.25">
      <c r="K88" s="9"/>
      <c r="L88" s="9"/>
      <c r="M88" s="9"/>
      <c r="N88" s="9"/>
    </row>
    <row r="89" spans="11:14" s="2" customFormat="1" x14ac:dyDescent="0.25">
      <c r="K89" s="9"/>
      <c r="L89" s="9"/>
      <c r="M89" s="9"/>
      <c r="N89" s="9"/>
    </row>
    <row r="90" spans="11:14" s="2" customFormat="1" x14ac:dyDescent="0.25">
      <c r="K90" s="9"/>
      <c r="L90" s="9"/>
      <c r="M90" s="9"/>
      <c r="N90" s="9"/>
    </row>
    <row r="91" spans="11:14" s="2" customFormat="1" x14ac:dyDescent="0.25">
      <c r="K91" s="9"/>
      <c r="L91" s="9"/>
      <c r="M91" s="9"/>
      <c r="N91" s="9"/>
    </row>
    <row r="92" spans="11:14" s="2" customFormat="1" x14ac:dyDescent="0.25">
      <c r="K92" s="9"/>
      <c r="L92" s="9"/>
      <c r="M92" s="9"/>
      <c r="N92" s="9"/>
    </row>
    <row r="93" spans="11:14" s="2" customFormat="1" x14ac:dyDescent="0.25">
      <c r="K93" s="9"/>
      <c r="L93" s="9"/>
      <c r="M93" s="9"/>
      <c r="N93" s="9"/>
    </row>
    <row r="94" spans="11:14" s="2" customFormat="1" x14ac:dyDescent="0.25">
      <c r="K94" s="9"/>
      <c r="L94" s="9"/>
      <c r="M94" s="9"/>
      <c r="N94" s="9"/>
    </row>
    <row r="95" spans="11:14" s="2" customFormat="1" x14ac:dyDescent="0.25">
      <c r="K95" s="9"/>
      <c r="L95" s="9"/>
      <c r="M95" s="9"/>
      <c r="N95" s="9"/>
    </row>
    <row r="96" spans="11:14" s="2" customFormat="1" x14ac:dyDescent="0.25">
      <c r="K96" s="9"/>
      <c r="L96" s="9"/>
      <c r="M96" s="9"/>
      <c r="N96" s="9"/>
    </row>
    <row r="97" spans="11:14" s="2" customFormat="1" x14ac:dyDescent="0.25">
      <c r="K97" s="9"/>
      <c r="L97" s="9"/>
      <c r="M97" s="9"/>
      <c r="N97" s="9"/>
    </row>
    <row r="98" spans="11:14" s="2" customFormat="1" x14ac:dyDescent="0.25">
      <c r="K98" s="9"/>
      <c r="L98" s="9"/>
      <c r="M98" s="9"/>
      <c r="N98" s="9"/>
    </row>
    <row r="99" spans="11:14" s="2" customFormat="1" x14ac:dyDescent="0.25">
      <c r="K99" s="9"/>
      <c r="L99" s="9"/>
      <c r="M99" s="9"/>
      <c r="N99" s="9"/>
    </row>
    <row r="100" spans="11:14" s="2" customFormat="1" x14ac:dyDescent="0.25">
      <c r="K100" s="9"/>
      <c r="L100" s="9"/>
      <c r="M100" s="9"/>
      <c r="N100" s="9"/>
    </row>
    <row r="101" spans="11:14" s="2" customFormat="1" x14ac:dyDescent="0.25">
      <c r="K101" s="9"/>
      <c r="L101" s="9"/>
      <c r="M101" s="9"/>
      <c r="N101" s="9"/>
    </row>
    <row r="102" spans="11:14" s="2" customFormat="1" x14ac:dyDescent="0.25">
      <c r="K102" s="9"/>
      <c r="L102" s="9"/>
      <c r="M102" s="9"/>
      <c r="N102" s="9"/>
    </row>
    <row r="103" spans="11:14" s="2" customFormat="1" x14ac:dyDescent="0.25">
      <c r="K103" s="9"/>
      <c r="L103" s="9"/>
      <c r="M103" s="9"/>
      <c r="N103" s="9"/>
    </row>
    <row r="104" spans="11:14" s="2" customFormat="1" x14ac:dyDescent="0.25">
      <c r="K104" s="9"/>
      <c r="L104" s="9"/>
      <c r="M104" s="9"/>
      <c r="N104" s="9"/>
    </row>
    <row r="105" spans="11:14" s="2" customFormat="1" x14ac:dyDescent="0.25">
      <c r="K105" s="9"/>
      <c r="L105" s="9"/>
      <c r="M105" s="9"/>
      <c r="N105" s="9"/>
    </row>
    <row r="106" spans="11:14" s="2" customFormat="1" x14ac:dyDescent="0.25">
      <c r="K106" s="9"/>
      <c r="L106" s="9"/>
      <c r="M106" s="9"/>
      <c r="N106" s="9"/>
    </row>
    <row r="107" spans="11:14" s="2" customFormat="1" x14ac:dyDescent="0.25">
      <c r="K107" s="9"/>
      <c r="L107" s="9"/>
      <c r="M107" s="9"/>
      <c r="N107" s="9"/>
    </row>
    <row r="108" spans="11:14" s="2" customFormat="1" x14ac:dyDescent="0.25">
      <c r="K108" s="9"/>
      <c r="L108" s="9"/>
      <c r="M108" s="9"/>
      <c r="N108" s="9"/>
    </row>
    <row r="109" spans="11:14" s="2" customFormat="1" x14ac:dyDescent="0.25">
      <c r="K109" s="9"/>
      <c r="L109" s="9"/>
      <c r="M109" s="9"/>
      <c r="N109" s="9"/>
    </row>
    <row r="110" spans="11:14" s="2" customFormat="1" x14ac:dyDescent="0.25">
      <c r="K110" s="9"/>
      <c r="L110" s="9"/>
      <c r="M110" s="9"/>
      <c r="N110" s="9"/>
    </row>
    <row r="111" spans="11:14" s="2" customFormat="1" x14ac:dyDescent="0.25">
      <c r="K111" s="9"/>
      <c r="L111" s="9"/>
      <c r="M111" s="9"/>
      <c r="N111" s="9"/>
    </row>
    <row r="112" spans="11:14" s="2" customFormat="1" x14ac:dyDescent="0.25">
      <c r="K112" s="9"/>
      <c r="L112" s="9"/>
      <c r="M112" s="9"/>
      <c r="N112" s="9"/>
    </row>
    <row r="113" spans="11:22" s="2" customFormat="1" x14ac:dyDescent="0.25">
      <c r="K113" s="9"/>
      <c r="L113" s="9"/>
      <c r="M113" s="9"/>
      <c r="N113" s="9"/>
    </row>
    <row r="114" spans="11:22" s="2" customFormat="1" x14ac:dyDescent="0.25">
      <c r="K114" s="9"/>
      <c r="L114" s="9"/>
      <c r="M114" s="9"/>
      <c r="N114" s="9"/>
    </row>
    <row r="115" spans="11:22" s="2" customFormat="1" x14ac:dyDescent="0.25">
      <c r="K115" s="9"/>
      <c r="L115" s="9"/>
      <c r="M115" s="9"/>
      <c r="N115" s="9"/>
    </row>
    <row r="116" spans="11:22" s="2" customFormat="1" x14ac:dyDescent="0.25">
      <c r="K116" s="9"/>
      <c r="L116" s="9"/>
      <c r="M116" s="9"/>
      <c r="N116" s="9"/>
    </row>
    <row r="117" spans="11:22" s="2" customFormat="1" x14ac:dyDescent="0.25">
      <c r="K117" s="9"/>
      <c r="L117" s="9"/>
      <c r="M117" s="9"/>
      <c r="N117" s="9"/>
    </row>
    <row r="118" spans="11:22" s="2" customFormat="1" x14ac:dyDescent="0.25">
      <c r="K118" s="9"/>
      <c r="L118" s="9"/>
      <c r="M118" s="9"/>
      <c r="N118" s="9"/>
    </row>
    <row r="119" spans="11:22" s="2" customFormat="1" x14ac:dyDescent="0.25">
      <c r="K119" s="9"/>
      <c r="L119" s="9"/>
      <c r="M119" s="9"/>
      <c r="N119" s="9"/>
    </row>
    <row r="120" spans="11:22" s="2" customFormat="1" x14ac:dyDescent="0.25">
      <c r="K120" s="9"/>
      <c r="L120" s="9"/>
      <c r="M120" s="9"/>
      <c r="N120" s="9"/>
    </row>
    <row r="121" spans="11:22" s="2" customFormat="1" x14ac:dyDescent="0.25">
      <c r="K121" s="9"/>
      <c r="L121" s="9"/>
      <c r="M121" s="9"/>
      <c r="N121" s="9"/>
      <c r="T121"/>
      <c r="U121"/>
      <c r="V121"/>
    </row>
    <row r="122" spans="11:22" s="2" customFormat="1" x14ac:dyDescent="0.25">
      <c r="K122" s="9"/>
      <c r="L122" s="9"/>
      <c r="M122" s="9"/>
      <c r="N122" s="9"/>
      <c r="T122"/>
      <c r="U122"/>
      <c r="V122"/>
    </row>
    <row r="123" spans="11:22" s="2" customFormat="1" x14ac:dyDescent="0.25">
      <c r="K123" s="9"/>
      <c r="L123" s="9"/>
      <c r="M123" s="9"/>
      <c r="N123" s="9"/>
      <c r="T123"/>
      <c r="U123"/>
      <c r="V123"/>
    </row>
    <row r="124" spans="11:22" s="2" customFormat="1" x14ac:dyDescent="0.25">
      <c r="K124" s="9"/>
      <c r="L124" s="9"/>
      <c r="M124" s="9"/>
      <c r="N124" s="9"/>
      <c r="T124"/>
      <c r="U124"/>
      <c r="V124"/>
    </row>
    <row r="125" spans="11:22" s="2" customFormat="1" x14ac:dyDescent="0.25">
      <c r="K125" s="9"/>
      <c r="L125" s="9"/>
      <c r="M125" s="9"/>
      <c r="N125" s="9"/>
      <c r="T125"/>
      <c r="U125"/>
      <c r="V125"/>
    </row>
    <row r="126" spans="11:22" s="2" customFormat="1" x14ac:dyDescent="0.25">
      <c r="K126" s="9"/>
      <c r="L126" s="9"/>
      <c r="M126" s="9"/>
      <c r="N126" s="9"/>
      <c r="T126"/>
      <c r="U126"/>
      <c r="V126"/>
    </row>
    <row r="127" spans="11:22" s="2" customFormat="1" x14ac:dyDescent="0.25">
      <c r="K127" s="9"/>
      <c r="L127" s="9"/>
      <c r="M127" s="9"/>
      <c r="N127" s="9"/>
      <c r="T127"/>
      <c r="U127"/>
      <c r="V127"/>
    </row>
    <row r="128" spans="11:22" s="2" customFormat="1" x14ac:dyDescent="0.25">
      <c r="K128" s="9"/>
      <c r="L128" s="9"/>
      <c r="M128" s="9"/>
      <c r="N128" s="9"/>
      <c r="T128"/>
      <c r="U128"/>
      <c r="V128"/>
    </row>
    <row r="129" spans="11:22" s="2" customFormat="1" x14ac:dyDescent="0.25">
      <c r="K129" s="9"/>
      <c r="L129" s="9"/>
      <c r="M129" s="9"/>
      <c r="N129" s="9"/>
      <c r="T129"/>
      <c r="U129"/>
      <c r="V129"/>
    </row>
  </sheetData>
  <sheetProtection algorithmName="SHA-512" hashValue="S3xjuIBUBMICdy///EK6VnI9/2Vvqznhpu3mJkAmFyJNuW1tJYE++gAdwCVa9Hv89NUZwNml6swaQr6laqZjCg==" saltValue="6319yLKQFH+XtEHx/6wGzA==" spinCount="100000" sheet="1" objects="1" scenarios="1"/>
  <customSheetViews>
    <customSheetView guid="{8CCE93E3-F28A-4B13-B4A2-E41783454D66}" fitToPage="1" hiddenColumns="1">
      <selection activeCell="D6" sqref="D6"/>
      <pageMargins left="0.7" right="0.7" top="0.75" bottom="0.75" header="0.3" footer="0.3"/>
      <pageSetup paperSize="9" scale="44" orientation="landscape" r:id="rId1"/>
    </customSheetView>
    <customSheetView guid="{0FBFB17B-132A-4B08-B366-E5444CC627BF}" fitToPage="1" hiddenColumns="1">
      <selection sqref="A1:L28"/>
      <pageMargins left="0.7" right="0.7" top="0.75" bottom="0.75" header="0.3" footer="0.3"/>
      <pageSetup paperSize="9" scale="44" orientation="landscape" r:id="rId2"/>
    </customSheetView>
  </customSheetViews>
  <mergeCells count="5">
    <mergeCell ref="B8:C8"/>
    <mergeCell ref="D8:G8"/>
    <mergeCell ref="D13:E13"/>
    <mergeCell ref="G13:H13"/>
    <mergeCell ref="D24:N24"/>
  </mergeCells>
  <conditionalFormatting sqref="C9">
    <cfRule type="expression" priority="1">
      <formula>"Y(CONTAR.SI(INDIRECTO(c9),$c$10)&lt;1;VERDADERO"</formula>
    </cfRule>
    <cfRule type="expression" priority="3">
      <formula>"Y(CONTAR.SI(INDIRECTO(c9),$c$10)&lt;1;VERDADERO)"</formula>
    </cfRule>
    <cfRule type="expression" priority="5">
      <formula>"Y(CONTAR.SI(INDIRECTO(c9),$c$10)&lt;1;VERDADERO)"</formula>
    </cfRule>
    <cfRule type="expression" priority="6">
      <formula>"Y((CONTAR.SI(INDIRECTO(c9),$c$10)&lt;1);VERDADERO)"</formula>
    </cfRule>
  </conditionalFormatting>
  <dataValidations count="1">
    <dataValidation errorStyle="information" allowBlank="1" showInputMessage="1" showErrorMessage="1" errorTitle="Selecciona titulació" sqref="C9"/>
  </dataValidations>
  <pageMargins left="0.7" right="0.7" top="0.75" bottom="0.75" header="0.3" footer="0.3"/>
  <pageSetup paperSize="9" scale="23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Simulador</vt:lpstr>
      <vt:lpstr>ESTUDIS</vt:lpstr>
      <vt:lpstr>GRAU</vt:lpstr>
      <vt:lpstr>MÀSTER.OFICIAL</vt:lpstr>
      <vt:lpstr>SELECCIONA_ESTUDI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Georgina Estapé Ferré</cp:lastModifiedBy>
  <cp:lastPrinted>2017-02-22T11:05:53Z</cp:lastPrinted>
  <dcterms:created xsi:type="dcterms:W3CDTF">2015-05-25T14:04:27Z</dcterms:created>
  <dcterms:modified xsi:type="dcterms:W3CDTF">2019-05-13T14:28:30Z</dcterms:modified>
</cp:coreProperties>
</file>